
<file path=[Content_Types].xml><?xml version="1.0" encoding="utf-8"?>
<Types xmlns="http://schemas.openxmlformats.org/package/2006/content-types">
  <Default Extension="tmp" ContentType="image/png"/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Задание 1" sheetId="1" r:id="rId1"/>
    <sheet name="Задание 2" sheetId="2" r:id="rId2"/>
    <sheet name="Задание 4" sheetId="3" r:id="rId3"/>
    <sheet name="Задание 5" sheetId="4" r:id="rId4"/>
    <sheet name="Ответы на вопросы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9" i="3" l="1"/>
  <c r="C129" i="3"/>
  <c r="G123" i="3"/>
  <c r="C123" i="3"/>
  <c r="D127" i="3"/>
  <c r="D121" i="3"/>
  <c r="D115" i="3"/>
  <c r="D126" i="3"/>
  <c r="D120" i="3"/>
  <c r="D125" i="3"/>
  <c r="D119" i="3"/>
  <c r="G117" i="3"/>
  <c r="C117" i="3"/>
  <c r="D114" i="3"/>
  <c r="D113" i="3"/>
  <c r="G108" i="3"/>
  <c r="C108" i="3"/>
  <c r="C100" i="3"/>
  <c r="G106" i="3"/>
  <c r="G105" i="3"/>
  <c r="D106" i="3"/>
  <c r="D105" i="3"/>
  <c r="G92" i="3"/>
  <c r="C92" i="3"/>
  <c r="D90" i="3"/>
  <c r="D89" i="3"/>
  <c r="D97" i="3"/>
  <c r="D98" i="3"/>
  <c r="I63" i="3"/>
  <c r="J63" i="3"/>
  <c r="K63" i="3"/>
  <c r="L63" i="3"/>
  <c r="M63" i="3"/>
  <c r="H63" i="3"/>
  <c r="L72" i="3" l="1"/>
  <c r="L71" i="3"/>
  <c r="L70" i="3"/>
  <c r="L69" i="3"/>
  <c r="L68" i="3"/>
  <c r="L67" i="3"/>
  <c r="L66" i="3"/>
  <c r="Y66" i="3" s="1"/>
  <c r="Y67" i="3" s="1"/>
  <c r="Y68" i="3" s="1"/>
  <c r="Y69" i="3" s="1"/>
  <c r="Y70" i="3" s="1"/>
  <c r="Y71" i="3" s="1"/>
  <c r="Y72" i="3" s="1"/>
  <c r="F17" i="3" l="1"/>
  <c r="F16" i="3"/>
  <c r="F15" i="3"/>
  <c r="F14" i="3"/>
  <c r="F13" i="3"/>
  <c r="F12" i="3"/>
  <c r="F11" i="3"/>
  <c r="G11" i="3"/>
  <c r="F18" i="3" l="1"/>
  <c r="H14" i="3" s="1"/>
  <c r="H13" i="3"/>
  <c r="H16" i="3"/>
  <c r="H17" i="3"/>
  <c r="H11" i="3"/>
  <c r="E12" i="2"/>
  <c r="E13" i="2"/>
  <c r="E14" i="2"/>
  <c r="E15" i="2"/>
  <c r="E11" i="2"/>
  <c r="H12" i="2"/>
  <c r="H13" i="2"/>
  <c r="H14" i="2"/>
  <c r="H15" i="2"/>
  <c r="H11" i="2"/>
  <c r="G12" i="2"/>
  <c r="G13" i="2"/>
  <c r="G14" i="2"/>
  <c r="G15" i="2"/>
  <c r="G11" i="2"/>
  <c r="K10" i="2"/>
  <c r="J10" i="2"/>
  <c r="F12" i="2"/>
  <c r="B23" i="2" s="1"/>
  <c r="F15" i="2"/>
  <c r="F11" i="2"/>
  <c r="I100" i="4"/>
  <c r="I112" i="4"/>
  <c r="J106" i="4"/>
  <c r="M114" i="4" s="1"/>
  <c r="I106" i="4"/>
  <c r="M84" i="4"/>
  <c r="F89" i="4"/>
  <c r="F13" i="2"/>
  <c r="F14" i="2"/>
  <c r="D87" i="4"/>
  <c r="D74" i="4"/>
  <c r="D81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67" i="4"/>
  <c r="H12" i="3" l="1"/>
  <c r="H15" i="3"/>
  <c r="I11" i="3"/>
  <c r="I12" i="3" s="1"/>
  <c r="I13" i="3" s="1"/>
  <c r="I14" i="3" s="1"/>
  <c r="H18" i="3"/>
  <c r="I114" i="4"/>
  <c r="I15" i="3" l="1"/>
  <c r="I16" i="3" s="1"/>
  <c r="I17" i="3" s="1"/>
  <c r="Q50" i="1" l="1"/>
  <c r="Q45" i="1"/>
  <c r="M98" i="4" l="1"/>
  <c r="M94" i="4"/>
  <c r="M80" i="4"/>
  <c r="D60" i="4"/>
  <c r="D55" i="4"/>
  <c r="K73" i="4"/>
  <c r="I94" i="4" s="1"/>
  <c r="H73" i="4"/>
  <c r="M83" i="4" s="1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67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67" i="4"/>
  <c r="I44" i="4"/>
  <c r="I63" i="4"/>
  <c r="I45" i="4"/>
  <c r="O41" i="4"/>
  <c r="H39" i="4"/>
  <c r="H33" i="4"/>
  <c r="M33" i="4" s="1"/>
  <c r="M39" i="4"/>
  <c r="P26" i="4"/>
  <c r="H26" i="4"/>
  <c r="K26" i="4"/>
  <c r="N21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F10" i="4"/>
  <c r="E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10" i="4"/>
  <c r="K21" i="4"/>
  <c r="H21" i="4"/>
  <c r="H51" i="1"/>
  <c r="H50" i="1"/>
  <c r="M90" i="4" l="1"/>
  <c r="I90" i="4"/>
  <c r="I98" i="4"/>
  <c r="M97" i="4"/>
  <c r="M93" i="4"/>
  <c r="M79" i="4"/>
  <c r="I84" i="4"/>
  <c r="I80" i="4"/>
  <c r="M76" i="4" s="1"/>
  <c r="N26" i="4"/>
  <c r="M100" i="4" l="1"/>
  <c r="I76" i="4"/>
  <c r="M86" i="4"/>
  <c r="I86" i="4"/>
  <c r="C50" i="4"/>
  <c r="B50" i="4"/>
  <c r="B46" i="3"/>
  <c r="P26" i="1"/>
  <c r="D16" i="2"/>
  <c r="C16" i="2"/>
  <c r="B39" i="1"/>
  <c r="I45" i="1"/>
  <c r="I44" i="1"/>
  <c r="O41" i="1"/>
  <c r="B38" i="1"/>
  <c r="H38" i="1"/>
  <c r="M38" i="1"/>
  <c r="M32" i="1"/>
  <c r="H3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1" i="1"/>
  <c r="K26" i="1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1" i="1"/>
  <c r="H26" i="1" s="1"/>
  <c r="D12" i="1"/>
  <c r="N21" i="1" s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1" i="1"/>
  <c r="C31" i="1"/>
  <c r="B31" i="1"/>
  <c r="H21" i="1" s="1"/>
  <c r="K21" i="1"/>
  <c r="G68" i="3" l="1"/>
  <c r="G70" i="3"/>
  <c r="G66" i="3"/>
  <c r="G67" i="3"/>
  <c r="G69" i="3"/>
  <c r="G71" i="3"/>
  <c r="G72" i="3"/>
  <c r="F8" i="3"/>
  <c r="N26" i="1"/>
  <c r="H8" i="3" l="1"/>
  <c r="O69" i="3"/>
  <c r="M73" i="3" s="1"/>
  <c r="H72" i="3"/>
  <c r="I72" i="3" s="1"/>
  <c r="J72" i="3" s="1"/>
  <c r="H71" i="3"/>
  <c r="I71" i="3" s="1"/>
  <c r="J71" i="3" s="1"/>
  <c r="H69" i="3"/>
  <c r="I69" i="3" s="1"/>
  <c r="J69" i="3" s="1"/>
  <c r="H67" i="3"/>
  <c r="I67" i="3" s="1"/>
  <c r="J67" i="3" s="1"/>
  <c r="H66" i="3"/>
  <c r="I66" i="3" s="1"/>
  <c r="J66" i="3" s="1"/>
  <c r="H70" i="3"/>
  <c r="I70" i="3" s="1"/>
  <c r="J70" i="3" s="1"/>
  <c r="H68" i="3"/>
  <c r="I68" i="3" s="1"/>
  <c r="J68" i="3" s="1"/>
  <c r="J73" i="3" l="1"/>
  <c r="G12" i="3"/>
  <c r="J8" i="3"/>
  <c r="G13" i="3" l="1"/>
  <c r="G14" i="3" s="1"/>
  <c r="E11" i="3"/>
  <c r="J11" i="3" s="1"/>
  <c r="E12" i="3"/>
  <c r="J12" i="3" s="1"/>
  <c r="G15" i="3"/>
  <c r="E13" i="3"/>
  <c r="J13" i="3" l="1"/>
  <c r="G16" i="3"/>
  <c r="E14" i="3"/>
  <c r="J14" i="3" l="1"/>
  <c r="G17" i="3"/>
  <c r="E15" i="3"/>
  <c r="J15" i="3" l="1"/>
  <c r="G18" i="3"/>
  <c r="E17" i="3"/>
  <c r="E16" i="3"/>
  <c r="J16" i="3" l="1"/>
  <c r="J17" i="3"/>
  <c r="B51" i="3"/>
  <c r="P50" i="3" l="1"/>
  <c r="Q50" i="3" s="1"/>
  <c r="P49" i="3"/>
  <c r="Q49" i="3" s="1"/>
  <c r="P51" i="3"/>
  <c r="Q51" i="3" s="1"/>
  <c r="P52" i="3"/>
  <c r="Q52" i="3" s="1"/>
  <c r="P53" i="3"/>
  <c r="Q53" i="3" s="1"/>
  <c r="P55" i="3"/>
  <c r="Q55" i="3" s="1"/>
  <c r="P54" i="3"/>
  <c r="Q54" i="3" s="1"/>
  <c r="Q56" i="3" l="1"/>
  <c r="Q57" i="3" s="1"/>
  <c r="B58" i="3" s="1"/>
  <c r="B63" i="3" l="1"/>
  <c r="B68" i="3"/>
  <c r="C71" i="3" s="1"/>
  <c r="G97" i="3" l="1"/>
  <c r="G98" i="3"/>
  <c r="G100" i="3" s="1"/>
  <c r="H60" i="3"/>
  <c r="I60" i="3"/>
  <c r="J60" i="3"/>
  <c r="J62" i="3"/>
  <c r="K60" i="3"/>
  <c r="L60" i="3"/>
  <c r="H62" i="3"/>
  <c r="M60" i="3"/>
  <c r="L62" i="3"/>
  <c r="M62" i="3"/>
  <c r="I62" i="3"/>
  <c r="N62" i="3"/>
  <c r="K62" i="3"/>
  <c r="N60" i="3"/>
</calcChain>
</file>

<file path=xl/sharedStrings.xml><?xml version="1.0" encoding="utf-8"?>
<sst xmlns="http://schemas.openxmlformats.org/spreadsheetml/2006/main" count="247" uniqueCount="162">
  <si>
    <t>Халитова Алина Рамиловна 211-365</t>
  </si>
  <si>
    <t>Лабораторная работа №5</t>
  </si>
  <si>
    <t>Вариант 59</t>
  </si>
  <si>
    <t>X</t>
  </si>
  <si>
    <t>Y</t>
  </si>
  <si>
    <t>α</t>
  </si>
  <si>
    <t>n</t>
  </si>
  <si>
    <t>xi * yi</t>
  </si>
  <si>
    <t>Для y</t>
  </si>
  <si>
    <t>Для x</t>
  </si>
  <si>
    <t>x = 27,68 + 0,56 * 1,06 * (y - 28,182)</t>
  </si>
  <si>
    <t>x = 10,95 + 0,59y</t>
  </si>
  <si>
    <t>yj</t>
  </si>
  <si>
    <t>xj</t>
  </si>
  <si>
    <t>yi</t>
  </si>
  <si>
    <t>xi</t>
  </si>
  <si>
    <t>r</t>
  </si>
  <si>
    <t>Проверка на значимость</t>
  </si>
  <si>
    <t>H0: r = 0</t>
  </si>
  <si>
    <t>H1: r &gt; 0</t>
  </si>
  <si>
    <t>y = 28,182 + 0,56 * 0,94 * (x - 27,68)</t>
  </si>
  <si>
    <t>y = 13,61 + 0,53x</t>
  </si>
  <si>
    <t>Линейные уравнения регрессии</t>
  </si>
  <si>
    <t>Поскольку tэмп &gt; tкр, нулевая гипотеза H0 откланяется. Существует статистически значимая положительная корреляция.</t>
  </si>
  <si>
    <t>(по другой формуле)</t>
  </si>
  <si>
    <r>
      <t>(r</t>
    </r>
    <r>
      <rPr>
        <vertAlign val="subscript"/>
        <sz val="11"/>
        <color theme="1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charset val="204"/>
        <scheme val="minor"/>
      </rPr>
      <t>кр</t>
    </r>
  </si>
  <si>
    <t>Вариационный ряд</t>
  </si>
  <si>
    <t>ni</t>
  </si>
  <si>
    <t>Ранговый коэффициент Спирмена</t>
  </si>
  <si>
    <t>Сотрудники (ni)</t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</si>
  <si>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</si>
  <si>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y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</si>
  <si>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эмп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</si>
  <si>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кр</t>
    </r>
    <r>
      <rPr>
        <sz val="11"/>
        <color theme="1"/>
        <rFont val="Calibri"/>
        <family val="2"/>
        <scheme val="minor"/>
      </rPr>
      <t>(1-</t>
    </r>
    <r>
      <rPr>
        <sz val="11"/>
        <color theme="1"/>
        <rFont val="Calibri"/>
        <family val="2"/>
        <charset val="204"/>
      </rPr>
      <t>α/2;n-2)</t>
    </r>
  </si>
  <si>
    <t>1. Что такое регрессионный анализ?</t>
  </si>
  <si>
    <t>2. Что такое эмпирическая простая линейная регрессия?</t>
  </si>
  <si>
    <t>3. В чем состоит метод наименьших квадратов?</t>
  </si>
  <si>
    <t>4. Запишите формулы для вычисления параметров эмпирической простой линейной зависимости.</t>
  </si>
  <si>
    <t>5. Запишите уравнения прямых регрессий X на Y и Y на X.</t>
  </si>
  <si>
    <t>6. Как ведут себя прямые регрессии при r=0 и r=1.</t>
  </si>
  <si>
    <t>7. Какая регрессия называется адекватной опытным данным?</t>
  </si>
  <si>
    <t>8. Как проверяется адекватность простой линейной регрессии?</t>
  </si>
  <si>
    <t>Адекватной опытным данным называется такая регрессия, которая хорошо объясняет данные и не имеет существенных выбросов.</t>
  </si>
  <si>
    <t>Регрессионный анализ четко распределяет роли между изучаемыми характеристиками − одна из них является аргументом (или факторным признаком), а вторая – функцией (или результативным признаком). Переменная, которая прогнозируется (функция), обозначается как у, а переменная, которая используется для такого прогнозирования (аргумент или фактор), − это х.</t>
  </si>
  <si>
    <t>Регрессионный анализ — это статистический метод, который используется для оценки связи между двумя или более переменными и предсказания значений одной переменной на основе значений другой переменной.</t>
  </si>
  <si>
    <t>Метод наименьших квадратов (МНК) — это метод проверки гипотез о наличии линейной связи между случайными величинами при условии постоянства одной из этих случайных величин.</t>
  </si>
  <si>
    <t>Метод наименьших квадратов - это метод оценки параметров простой линейной регрессии, который использует минимизацию суммы квадратов остатков между наблюдаемыми значениями зависимой переменной и значениями, предсказанными моделью.</t>
  </si>
  <si>
    <t>Пусть вид аппроксимирующей функции ϕ(х)=ϕ(х, b0, b1,…,bk) известен. Подбор параметров b0,b1,…,bk этой функции по методу наименьших квадратов (МНК) производится таким образом, чтобы сумма квадратов отклонений наблюдаемых значений yi от ординат аппроксимирующей функции была минимальное, т.е.</t>
  </si>
  <si>
    <t>Эмпирическая простая линейная регрессия – это модель, которая представляет зависимость между двумя переменными в виде прямой линии, на основе которой можно делать предсказания относительно значений одной переменной на основе другой.</t>
  </si>
  <si>
    <t>Коэффициент a=rв*(σy/σx) называется коэф выборочной регрессии Y и X, а уравнение y-ȳ=rв*(σy/σx)*(x-x̄) называется уравнением выборочной линейной регрессии Y и X. Аналогично получается уравнение линейной регрессии X и Y: x-x̄=rв*(σx/σy)*(y-ȳ). Обе прямые регрессии проходят через точку (x̄, ȳ), которая называется центром совместного распределения величин X и Y.</t>
  </si>
  <si>
    <t>Уравнение линейной регрессии с Y на X</t>
  </si>
  <si>
    <t>Если r=0 (-&gt;0), то обе прямые регрессии перпендикулярны.</t>
  </si>
  <si>
    <t>Если r=+-1 (-&gt;+-1), то обе прямые регрессии совпадают.</t>
  </si>
  <si>
    <t>Проверка адекватности модели по критерию Фишера дает возможность ответить на вопрос, во сколько раз хуже по сравнению с опытом предсказывает результат модель.</t>
  </si>
  <si>
    <t xml:space="preserve">Если Fрасч&lt;Fкрит, То модель признается адекватной, т.е с заданной степенью достоверности (надежности) она верно предсказывает реальный результат. </t>
  </si>
  <si>
    <r>
      <t xml:space="preserve">Требуется по данным наблюдений подобрать функцию </t>
    </r>
    <r>
      <rPr>
        <sz val="11"/>
        <color theme="1"/>
        <rFont val="Calibri"/>
        <family val="2"/>
        <charset val="204"/>
      </rPr>
      <t>ỹ=ỹ</t>
    </r>
    <r>
      <rPr>
        <sz val="11"/>
        <color theme="1"/>
        <rFont val="Calibri"/>
        <family val="2"/>
        <scheme val="minor"/>
      </rPr>
      <t>(x), наилучшим образом описывающую истинную зависимость между случайными величинами. Функции, полученные в результате решения такого типа задач, называют эмпирическими или аппроксимирующими. Наличие случайных погрешностей делает нецелесообразным подбор такой эмпирической функции y= ϕ(x), которая бы точно описывала все экспериментальные данные, т.е. график проходил бы через точки (xi,yi)i=1,n.В этом случае предпочтительно подобрать такую аппроксимирующую функцию ϕ(x), которая "сглаживала" бы случайные погрешности измерений.</t>
    </r>
  </si>
  <si>
    <r>
      <t xml:space="preserve"> В модели линейной регрессии зависимость между величинами X и Y представляется в виде линейной аппроксимирующей функции </t>
    </r>
    <r>
      <rPr>
        <sz val="11"/>
        <color theme="1"/>
        <rFont val="Calibri"/>
        <family val="2"/>
        <charset val="204"/>
      </rPr>
      <t>ϕ(x)=ax+b.</t>
    </r>
  </si>
  <si>
    <t>Пусть экспериментальные точки (xi,yi),i=1,n располагаются на точечной диаграмме вдоль прямой линии. Выберем в качестве аппроксимирующей функции линейную функцию (x)=ax+b. Подберем параметры a и b таким образом, чтобы сумма квадратов отклонений была минимальной:</t>
  </si>
  <si>
    <t>Для нахождения минимума функции S=</t>
  </si>
  <si>
    <t>являющейся функцией двух переменных a и b, необходимо приравнять нулю частные производные этой функции по a и b:</t>
  </si>
  <si>
    <t>Для количественной проверки шипотезы об адекватности можно использовать F-критерий: Fрасчт=Sад²/Sобщ². Дисперсия адекватности Sад² хар-ет величину среднего разброса экспериментальных точек относ линии регр. Вторая хар-ка в формуле для расчета критерия Фишера - это усредненная или общая дисперсия. В качестве такой принимается квадрат стандартной ошибки Sобщ². Если Fрасч&lt;Fкрит, То модель признается адекватной, т.е с заданной степенью достоверности (надежности) она верно предсказывает реальный результат. Если Fрасч&gt;Fкрит, то вывод обратный: данное уравнение не может с заданной надежность. прогнозировать эмпирические данные.</t>
  </si>
  <si>
    <t>Корреляционная связь между x и y слабая. Так как значение положительное, связь прямая.</t>
  </si>
  <si>
    <t>Корреляционная связь между x и y умеренная. Так как значение положительное, связь прямая.</t>
  </si>
  <si>
    <t>y = 7,07 + 0,19 * 1,02 * (x - 6,04)</t>
  </si>
  <si>
    <t>y = 5,90 + 0,19x</t>
  </si>
  <si>
    <r>
      <t>r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</si>
  <si>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Так как коэффициент детерминации r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= 0,036, то связь слабая. 3,6% вариации зависимой переменной определяется вариацией независимой переменной. Оставшиеся 96,4% составляют необъяснимую вариацию.</t>
    </r>
  </si>
  <si>
    <t>Оценка значимости параметров</t>
  </si>
  <si>
    <t>Линейное уравнение регрессии</t>
  </si>
  <si>
    <t>ŷ</t>
  </si>
  <si>
    <r>
      <t xml:space="preserve">(y - </t>
    </r>
    <r>
      <rPr>
        <sz val="11"/>
        <color theme="1"/>
        <rFont val="Calibri"/>
        <family val="2"/>
        <charset val="204"/>
      </rPr>
      <t>ŷ)</t>
    </r>
    <r>
      <rPr>
        <vertAlign val="superscript"/>
        <sz val="11"/>
        <color theme="1"/>
        <rFont val="Calibri"/>
        <family val="2"/>
        <charset val="204"/>
      </rPr>
      <t>2</t>
    </r>
  </si>
  <si>
    <t>≤</t>
  </si>
  <si>
    <t>a</t>
  </si>
  <si>
    <t>Доверительные интервалы</t>
  </si>
  <si>
    <t>b</t>
  </si>
  <si>
    <t>Tкрa</t>
  </si>
  <si>
    <t>Tкрb</t>
  </si>
  <si>
    <t>tтабл</t>
  </si>
  <si>
    <t>Модель некачественная.</t>
  </si>
  <si>
    <r>
      <t>(y - y</t>
    </r>
    <r>
      <rPr>
        <sz val="11"/>
        <color theme="1"/>
        <rFont val="Calibri"/>
        <family val="2"/>
        <charset val="204"/>
      </rPr>
      <t>̅)</t>
    </r>
    <r>
      <rPr>
        <vertAlign val="superscript"/>
        <sz val="11"/>
        <color theme="1"/>
        <rFont val="Calibri"/>
        <family val="2"/>
        <charset val="204"/>
      </rPr>
      <t>2</t>
    </r>
  </si>
  <si>
    <r>
      <t>|y - y</t>
    </r>
    <r>
      <rPr>
        <sz val="11"/>
        <color theme="1"/>
        <rFont val="Calibri"/>
        <family val="2"/>
        <charset val="204"/>
      </rPr>
      <t>̅|</t>
    </r>
  </si>
  <si>
    <r>
      <t xml:space="preserve">|y - </t>
    </r>
    <r>
      <rPr>
        <sz val="11"/>
        <color theme="1"/>
        <rFont val="Calibri"/>
        <family val="2"/>
        <charset val="204"/>
      </rPr>
      <t>ŷ|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</si>
  <si>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крит</t>
    </r>
    <r>
      <rPr>
        <sz val="11"/>
        <color theme="1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charset val="204"/>
      </rPr>
      <t>α;</t>
    </r>
    <r>
      <rPr>
        <sz val="11"/>
        <color theme="1"/>
        <rFont val="Calibri"/>
        <family val="2"/>
        <scheme val="minor"/>
      </rPr>
      <t>ƒ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; ƒ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</si>
  <si>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t>Таким образом, с вероятностью 95% можно утверждать, что выявленная зависимость недостоверна</t>
  </si>
  <si>
    <t>Так как значение отрицательное, связь обратная (уменьшение показателей x вызывает увеличение баллов y). По шкале Чеддока связь между факторами слабая.</t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</si>
  <si>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</si>
  <si>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 xml:space="preserve"> F</t>
    </r>
    <r>
      <rPr>
        <vertAlign val="subscript"/>
        <sz val="11"/>
        <color theme="1"/>
        <rFont val="Calibri"/>
        <family val="2"/>
        <charset val="204"/>
        <scheme val="minor"/>
      </rPr>
      <t>расч</t>
    </r>
    <r>
      <rPr>
        <sz val="11"/>
        <color theme="1"/>
        <rFont val="Calibri"/>
        <family val="2"/>
        <scheme val="minor"/>
      </rPr>
      <t xml:space="preserve"> &lt; F</t>
    </r>
    <r>
      <rPr>
        <vertAlign val="subscript"/>
        <sz val="11"/>
        <color theme="1"/>
        <rFont val="Calibri"/>
        <family val="2"/>
        <charset val="204"/>
        <scheme val="minor"/>
      </rPr>
      <t>крит</t>
    </r>
  </si>
  <si>
    <t>Модель признается адекватной, то есть с заданной степенью достоверности (надежности) она верно предсказывает реальный результат</t>
  </si>
  <si>
    <t>Параметр b статистически значим, с вероятностями 90% и 99%</t>
  </si>
  <si>
    <t>Фактическое значение по абсолютной величине t для параметра а меньше критических, параметр регрессии незначим</t>
  </si>
  <si>
    <t>y</t>
  </si>
  <si>
    <t>Таким образом, прогнозируемое значение y находится с вероятностью 90% в интервале с -1,38 до 13,17</t>
  </si>
  <si>
    <t>x*</t>
  </si>
  <si>
    <t>y*</t>
  </si>
  <si>
    <t>Подставляя в уравнение регрессии значение x* = 1,2x͞в = 7,248, получаем предсказываемое значение y*</t>
  </si>
  <si>
    <t>Параметр a находится с вероятностью 90% в интервале с -0,08 до 0,47; с вероятностью 99% в интервале с -0,25 до 0,63</t>
  </si>
  <si>
    <t>Параметр b находится с вероятностью 90% в интервале с 4,01 до 7,79; с вероятностью 99% в интервале с 2,86 до 8,95</t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</si>
  <si>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 xml:space="preserve"> - y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</si>
  <si>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Поправки на ранги</t>
  </si>
  <si>
    <t>Результаты теста (A)</t>
  </si>
  <si>
    <t>Кол-во заказов (B)</t>
  </si>
  <si>
    <t>Ранги xi</t>
  </si>
  <si>
    <t>Ранги yi</t>
  </si>
  <si>
    <r>
      <t>Значение выборочного коэффициента ранговой корреляции r</t>
    </r>
    <r>
      <rPr>
        <vertAlign val="subscript"/>
        <sz val="11"/>
        <color theme="1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 = -0,104 меньше значения (r</t>
    </r>
    <r>
      <rPr>
        <vertAlign val="subscript"/>
        <sz val="11"/>
        <color theme="1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charset val="204"/>
        <scheme val="minor"/>
      </rPr>
      <t>кр</t>
    </r>
    <r>
      <rPr>
        <sz val="11"/>
        <color theme="1"/>
        <rFont val="Calibri"/>
        <family val="2"/>
        <scheme val="minor"/>
      </rPr>
      <t xml:space="preserve"> = 0,94. Это говорит о том, что значение не попало в область значимости коэффициента корреляции. Нельзя утверждать, что коэффициент корреляции рангов Спирмена отличается значимо от 0.</t>
    </r>
  </si>
  <si>
    <t xml:space="preserve">m </t>
  </si>
  <si>
    <t xml:space="preserve">h </t>
  </si>
  <si>
    <t xml:space="preserve">z1 </t>
  </si>
  <si>
    <t>Середины интервалов xi</t>
  </si>
  <si>
    <t>Границы интервалов</t>
  </si>
  <si>
    <t>!За начало первого интервала возьмём xmin</t>
  </si>
  <si>
    <t>ωi</t>
  </si>
  <si>
    <t>Накопление частот</t>
  </si>
  <si>
    <t>H0: Распределение является нормальным</t>
  </si>
  <si>
    <t>H1: Распределение НЕ является нормальным</t>
  </si>
  <si>
    <t>xi * ni</t>
  </si>
  <si>
    <r>
      <t>|x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 xml:space="preserve"> - x</t>
    </r>
    <r>
      <rPr>
        <sz val="11"/>
        <color theme="1"/>
        <rFont val="Calibri"/>
        <family val="2"/>
        <charset val="204"/>
      </rPr>
      <t>̅</t>
    </r>
    <r>
      <rPr>
        <vertAlign val="subscript"/>
        <sz val="11"/>
        <color theme="1"/>
        <rFont val="Calibri"/>
        <family val="2"/>
        <charset val="204"/>
      </rPr>
      <t>ϐ</t>
    </r>
    <r>
      <rPr>
        <sz val="11"/>
        <color theme="1"/>
        <rFont val="Calibri"/>
        <family val="2"/>
        <charset val="204"/>
      </rPr>
      <t>|</t>
    </r>
  </si>
  <si>
    <r>
      <t>(|x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 xml:space="preserve"> - x</t>
    </r>
    <r>
      <rPr>
        <sz val="11"/>
        <color theme="1"/>
        <rFont val="Calibri"/>
        <family val="2"/>
        <charset val="204"/>
      </rPr>
      <t>̅</t>
    </r>
    <r>
      <rPr>
        <vertAlign val="subscript"/>
        <sz val="11"/>
        <color theme="1"/>
        <rFont val="Calibri"/>
        <family val="2"/>
        <charset val="204"/>
      </rPr>
      <t>ϐ</t>
    </r>
    <r>
      <rPr>
        <sz val="11"/>
        <color theme="1"/>
        <rFont val="Calibri"/>
        <family val="2"/>
        <charset val="204"/>
      </rPr>
      <t>|)</t>
    </r>
    <r>
      <rPr>
        <vertAlign val="super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∙n</t>
    </r>
    <r>
      <rPr>
        <vertAlign val="subscript"/>
        <sz val="11"/>
        <color theme="1"/>
        <rFont val="Calibri"/>
        <family val="2"/>
        <charset val="204"/>
      </rPr>
      <t>i</t>
    </r>
  </si>
  <si>
    <t>Дисперсия</t>
  </si>
  <si>
    <t>S</t>
  </si>
  <si>
    <t>(xi - xв)/S</t>
  </si>
  <si>
    <t>Ф(ti)</t>
  </si>
  <si>
    <t>(xi+1 - xв)/S</t>
  </si>
  <si>
    <t>Ф(ti+1)</t>
  </si>
  <si>
    <t>ni'</t>
  </si>
  <si>
    <t>ni - ni'</t>
  </si>
  <si>
    <r>
      <t>(ni - ni')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</si>
  <si>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(ni - ni')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/ni'</t>
    </r>
  </si>
  <si>
    <t>Pi</t>
  </si>
  <si>
    <t>Степеней свободы</t>
  </si>
  <si>
    <t>k</t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</si>
  <si>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>набл</t>
    </r>
  </si>
  <si>
    <t>&lt;</t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</si>
  <si>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>кр</t>
    </r>
  </si>
  <si>
    <t>Эмпирическая функция распределения</t>
  </si>
  <si>
    <t xml:space="preserve">F*(x) = </t>
  </si>
  <si>
    <t>Рассчитанное значение выборочной статистики критерия Пирсона больше критического значения при уровне значимости 0,1 и числе степеней свободы 4. Гипотеза H0 о нормальном распределении при уровне значимости α = 0,1 откланяется. Можно сделать предположение, что распределение данных далеко отнормального распределения.</t>
  </si>
  <si>
    <t>&gt;</t>
  </si>
  <si>
    <t>Исходя из гистограммы визуально распределения не совпадают.</t>
  </si>
  <si>
    <t>Теоретическая функция распределения</t>
  </si>
  <si>
    <t>График теоретической функции довольно близок к графику эмпирической функции</t>
  </si>
  <si>
    <t>γ</t>
  </si>
  <si>
    <t>1-q</t>
  </si>
  <si>
    <t>1+q</t>
  </si>
  <si>
    <t>σ</t>
  </si>
  <si>
    <t>S(1-q)</t>
  </si>
  <si>
    <t>S(1+q)</t>
  </si>
  <si>
    <t>q(0,95;35)</t>
  </si>
  <si>
    <t>q(0,99;35)</t>
  </si>
  <si>
    <t>Доверительные интервалы для  σ</t>
  </si>
  <si>
    <t>Доверительные интервалы для  a</t>
  </si>
  <si>
    <t>Чем ниже данный уровень значимости, тем шире доверительный интервал. Чем ниже γ, тем выше точность измерений доверительного интервала</t>
  </si>
  <si>
    <t>Xи левое</t>
  </si>
  <si>
    <t>Xи правое</t>
  </si>
  <si>
    <t>С точностью 0,95 истинное значение σ лежит в заданном интервале</t>
  </si>
  <si>
    <t>С точностью 0,9 истинное значение σ лежит в заданном интервале</t>
  </si>
  <si>
    <t>С точностью 0,99 истинное значение σ лежит в заданном интервале</t>
  </si>
  <si>
    <t>δ</t>
  </si>
  <si>
    <t>t(0,9;34)</t>
  </si>
  <si>
    <t>С точностью 0,9 доверительный интервал покрывает a</t>
  </si>
  <si>
    <t>С точностью 0,95 доверительный интервал покрывает a</t>
  </si>
  <si>
    <t>С точностью 0,99 доверительный интервал покрывает a</t>
  </si>
  <si>
    <t>Чем ниже γ, тем выше точность измерений доверительного интервала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</si>
</sst>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0"/>
      <color rgb="FF000000"/>
      <name val="Segoe UI"/>
      <family val="2"/>
      <charset val="204"/>
    </font>
    <font>
      <vertAlign val="super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8" xfId="0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4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0" borderId="0" xfId="0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/>
    <xf numFmtId="0" fontId="0" fillId="0" borderId="1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Поле</a:t>
            </a:r>
            <a:r>
              <a:rPr lang="ru-RU" baseline="0"/>
              <a:t> корреляции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'Задание 1'!$B$11:$B$30</c:f>
              <c:numCache>
                <c:formatCode>General</c:formatCode>
                <c:ptCount val="20"/>
                <c:pt idx="0">
                  <c:v>21.73</c:v>
                </c:pt>
                <c:pt idx="1">
                  <c:v>28.47</c:v>
                </c:pt>
                <c:pt idx="2">
                  <c:v>23.46</c:v>
                </c:pt>
                <c:pt idx="3">
                  <c:v>30.6</c:v>
                </c:pt>
                <c:pt idx="4">
                  <c:v>27.14</c:v>
                </c:pt>
                <c:pt idx="5">
                  <c:v>29.83</c:v>
                </c:pt>
                <c:pt idx="6">
                  <c:v>29.53</c:v>
                </c:pt>
                <c:pt idx="7">
                  <c:v>27.56</c:v>
                </c:pt>
                <c:pt idx="8">
                  <c:v>28.65</c:v>
                </c:pt>
                <c:pt idx="9">
                  <c:v>27.56</c:v>
                </c:pt>
                <c:pt idx="10">
                  <c:v>28.7</c:v>
                </c:pt>
                <c:pt idx="11">
                  <c:v>25.14</c:v>
                </c:pt>
                <c:pt idx="12">
                  <c:v>26.55</c:v>
                </c:pt>
                <c:pt idx="13">
                  <c:v>22.64</c:v>
                </c:pt>
                <c:pt idx="14">
                  <c:v>29.91</c:v>
                </c:pt>
                <c:pt idx="15">
                  <c:v>31.7</c:v>
                </c:pt>
                <c:pt idx="16">
                  <c:v>27.9</c:v>
                </c:pt>
                <c:pt idx="17">
                  <c:v>30.74</c:v>
                </c:pt>
                <c:pt idx="18">
                  <c:v>30.39</c:v>
                </c:pt>
                <c:pt idx="19">
                  <c:v>25.35</c:v>
                </c:pt>
              </c:numCache>
            </c:numRef>
          </c:xVal>
          <c:yVal>
            <c:numRef>
              <c:f>'Задание 1'!$C$11:$C$30</c:f>
              <c:numCache>
                <c:formatCode>General</c:formatCode>
                <c:ptCount val="20"/>
                <c:pt idx="0">
                  <c:v>28.02</c:v>
                </c:pt>
                <c:pt idx="1">
                  <c:v>26.79</c:v>
                </c:pt>
                <c:pt idx="2">
                  <c:v>23.58</c:v>
                </c:pt>
                <c:pt idx="3">
                  <c:v>27.96</c:v>
                </c:pt>
                <c:pt idx="4">
                  <c:v>29.02</c:v>
                </c:pt>
                <c:pt idx="5">
                  <c:v>26.78</c:v>
                </c:pt>
                <c:pt idx="6">
                  <c:v>28.16</c:v>
                </c:pt>
                <c:pt idx="7">
                  <c:v>25.91</c:v>
                </c:pt>
                <c:pt idx="8">
                  <c:v>31.84</c:v>
                </c:pt>
                <c:pt idx="9">
                  <c:v>29.73</c:v>
                </c:pt>
                <c:pt idx="10">
                  <c:v>27.36</c:v>
                </c:pt>
                <c:pt idx="11">
                  <c:v>25.56</c:v>
                </c:pt>
                <c:pt idx="12">
                  <c:v>25.72</c:v>
                </c:pt>
                <c:pt idx="13">
                  <c:v>25.56</c:v>
                </c:pt>
                <c:pt idx="14">
                  <c:v>26.97</c:v>
                </c:pt>
                <c:pt idx="15">
                  <c:v>34.729999999999997</c:v>
                </c:pt>
                <c:pt idx="16">
                  <c:v>30.41</c:v>
                </c:pt>
                <c:pt idx="17">
                  <c:v>32.090000000000003</c:v>
                </c:pt>
                <c:pt idx="18">
                  <c:v>29.01</c:v>
                </c:pt>
                <c:pt idx="19">
                  <c:v>28.44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A-48C1-9B0B-06DF255BFB1A}"/>
            </c:ext>
          </c:extLst>
        </c:ser>
        <c:ser>
          <c:idx val="1"/>
          <c:order val="1"/>
          <c:tx>
            <c:v>Y на X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7777777777777779E-2"/>
                  <c:y val="-8.7962962962963048E-2"/>
                </c:manualLayout>
              </c:layout>
              <c:tx>
                <c:rich>
                  <a:bodyPr/>
                  <a:lstStyle/>
                  <a:p>
                    <a:fld id="{DAEBCF20-0DE9-48B5-AC02-5E054D9270E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09A-48C1-9B0B-06DF255BFB1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09A-48C1-9B0B-06DF255BFB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'Задание 1'!$H$44:$H$45</c:f>
              <c:numCache>
                <c:formatCode>General</c:formatCode>
                <c:ptCount val="2"/>
                <c:pt idx="0">
                  <c:v>5</c:v>
                </c:pt>
                <c:pt idx="1">
                  <c:v>38</c:v>
                </c:pt>
              </c:numCache>
            </c:numRef>
          </c:xVal>
          <c:yVal>
            <c:numRef>
              <c:f>'Задание 1'!$I$44:$I$45</c:f>
              <c:numCache>
                <c:formatCode>General</c:formatCode>
                <c:ptCount val="2"/>
                <c:pt idx="0">
                  <c:v>16.259999999999998</c:v>
                </c:pt>
                <c:pt idx="1">
                  <c:v>33.75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'Задание 1'!$H$42</c15:f>
                <c15:dlblRangeCache>
                  <c:ptCount val="1"/>
                  <c:pt idx="0">
                    <c:v>y = 13,61 + 0,53x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09A-48C1-9B0B-06DF255BFB1A}"/>
            </c:ext>
          </c:extLst>
        </c:ser>
        <c:ser>
          <c:idx val="4"/>
          <c:order val="2"/>
          <c:tx>
            <c:v>X на Y</c:v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0162601626016213E-2"/>
                  <c:y val="-1.6400164001640165E-2"/>
                </c:manualLayout>
              </c:layout>
              <c:tx>
                <c:rich>
                  <a:bodyPr/>
                  <a:lstStyle/>
                  <a:p>
                    <a:fld id="{6D0A6A16-6E2A-4C78-BDE3-7D44B6FE7E5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9A-48C1-9B0B-06DF255BFB1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09A-48C1-9B0B-06DF255BFB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'Задание 1'!$H$50:$H$51</c:f>
              <c:numCache>
                <c:formatCode>General</c:formatCode>
                <c:ptCount val="2"/>
                <c:pt idx="0">
                  <c:v>13.899999999999999</c:v>
                </c:pt>
                <c:pt idx="1">
                  <c:v>33.369999999999997</c:v>
                </c:pt>
              </c:numCache>
            </c:numRef>
          </c:xVal>
          <c:yVal>
            <c:numRef>
              <c:f>'Задание 1'!$I$50:$I$51</c:f>
              <c:numCache>
                <c:formatCode>General</c:formatCode>
                <c:ptCount val="2"/>
                <c:pt idx="0">
                  <c:v>5</c:v>
                </c:pt>
                <c:pt idx="1">
                  <c:v>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'Задание 1'!$H$48</c15:f>
                <c15:dlblRangeCache>
                  <c:ptCount val="1"/>
                  <c:pt idx="0">
                    <c:v>x = 10,95 + 0,59y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709A-48C1-9B0B-06DF255BF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59456"/>
        <c:axId val="513961752"/>
      </c:scatterChart>
      <c:valAx>
        <c:axId val="5139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961752"/>
        <c:crosses val="autoZero"/>
        <c:crossBetween val="midCat"/>
      </c:valAx>
      <c:valAx>
        <c:axId val="5139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95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Поле</a:t>
            </a:r>
            <a:r>
              <a:rPr lang="ru-RU" baseline="0"/>
              <a:t> корреляции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'Задание 1'!$C$11:$C$30</c:f>
              <c:numCache>
                <c:formatCode>General</c:formatCode>
                <c:ptCount val="20"/>
                <c:pt idx="0">
                  <c:v>28.02</c:v>
                </c:pt>
                <c:pt idx="1">
                  <c:v>26.79</c:v>
                </c:pt>
                <c:pt idx="2">
                  <c:v>23.58</c:v>
                </c:pt>
                <c:pt idx="3">
                  <c:v>27.96</c:v>
                </c:pt>
                <c:pt idx="4">
                  <c:v>29.02</c:v>
                </c:pt>
                <c:pt idx="5">
                  <c:v>26.78</c:v>
                </c:pt>
                <c:pt idx="6">
                  <c:v>28.16</c:v>
                </c:pt>
                <c:pt idx="7">
                  <c:v>25.91</c:v>
                </c:pt>
                <c:pt idx="8">
                  <c:v>31.84</c:v>
                </c:pt>
                <c:pt idx="9">
                  <c:v>29.73</c:v>
                </c:pt>
                <c:pt idx="10">
                  <c:v>27.36</c:v>
                </c:pt>
                <c:pt idx="11">
                  <c:v>25.56</c:v>
                </c:pt>
                <c:pt idx="12">
                  <c:v>25.72</c:v>
                </c:pt>
                <c:pt idx="13">
                  <c:v>25.56</c:v>
                </c:pt>
                <c:pt idx="14">
                  <c:v>26.97</c:v>
                </c:pt>
                <c:pt idx="15">
                  <c:v>34.729999999999997</c:v>
                </c:pt>
                <c:pt idx="16">
                  <c:v>30.41</c:v>
                </c:pt>
                <c:pt idx="17">
                  <c:v>32.090000000000003</c:v>
                </c:pt>
                <c:pt idx="18">
                  <c:v>29.01</c:v>
                </c:pt>
                <c:pt idx="19">
                  <c:v>28.44</c:v>
                </c:pt>
              </c:numCache>
            </c:numRef>
          </c:xVal>
          <c:yVal>
            <c:numRef>
              <c:f>'Задание 1'!$B$11:$B$30</c:f>
              <c:numCache>
                <c:formatCode>General</c:formatCode>
                <c:ptCount val="20"/>
                <c:pt idx="0">
                  <c:v>21.73</c:v>
                </c:pt>
                <c:pt idx="1">
                  <c:v>28.47</c:v>
                </c:pt>
                <c:pt idx="2">
                  <c:v>23.46</c:v>
                </c:pt>
                <c:pt idx="3">
                  <c:v>30.6</c:v>
                </c:pt>
                <c:pt idx="4">
                  <c:v>27.14</c:v>
                </c:pt>
                <c:pt idx="5">
                  <c:v>29.83</c:v>
                </c:pt>
                <c:pt idx="6">
                  <c:v>29.53</c:v>
                </c:pt>
                <c:pt idx="7">
                  <c:v>27.56</c:v>
                </c:pt>
                <c:pt idx="8">
                  <c:v>28.65</c:v>
                </c:pt>
                <c:pt idx="9">
                  <c:v>27.56</c:v>
                </c:pt>
                <c:pt idx="10">
                  <c:v>28.7</c:v>
                </c:pt>
                <c:pt idx="11">
                  <c:v>25.14</c:v>
                </c:pt>
                <c:pt idx="12">
                  <c:v>26.55</c:v>
                </c:pt>
                <c:pt idx="13">
                  <c:v>22.64</c:v>
                </c:pt>
                <c:pt idx="14">
                  <c:v>29.91</c:v>
                </c:pt>
                <c:pt idx="15">
                  <c:v>31.7</c:v>
                </c:pt>
                <c:pt idx="16">
                  <c:v>27.9</c:v>
                </c:pt>
                <c:pt idx="17">
                  <c:v>30.74</c:v>
                </c:pt>
                <c:pt idx="18">
                  <c:v>30.39</c:v>
                </c:pt>
                <c:pt idx="19">
                  <c:v>25.35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6-42A5-8C24-B0EE68A902D3}"/>
            </c:ext>
          </c:extLst>
        </c:ser>
        <c:ser>
          <c:idx val="1"/>
          <c:order val="1"/>
          <c:tx>
            <c:v>Y на X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2865853658536491E-2"/>
                  <c:y val="-3.2800328003280109E-2"/>
                </c:manualLayout>
              </c:layout>
              <c:tx>
                <c:rich>
                  <a:bodyPr/>
                  <a:lstStyle/>
                  <a:p>
                    <a:fld id="{B24D4A5C-2409-48F3-AE26-9601B82637F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EE6-42A5-8C24-B0EE68A902D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EE6-42A5-8C24-B0EE68A902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'Задание 1'!$I$44:$I$45</c:f>
              <c:numCache>
                <c:formatCode>General</c:formatCode>
                <c:ptCount val="2"/>
                <c:pt idx="0">
                  <c:v>16.259999999999998</c:v>
                </c:pt>
                <c:pt idx="1">
                  <c:v>33.75</c:v>
                </c:pt>
              </c:numCache>
            </c:numRef>
          </c:xVal>
          <c:yVal>
            <c:numRef>
              <c:f>'Задание 1'!$H$44:$H$45</c:f>
              <c:numCache>
                <c:formatCode>General</c:formatCode>
                <c:ptCount val="2"/>
                <c:pt idx="0">
                  <c:v>5</c:v>
                </c:pt>
                <c:pt idx="1">
                  <c:v>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'Задание 1'!$H$42</c15:f>
                <c15:dlblRangeCache>
                  <c:ptCount val="1"/>
                  <c:pt idx="0">
                    <c:v>y = 13,61 + 0,53x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EEE6-42A5-8C24-B0EE68A902D3}"/>
            </c:ext>
          </c:extLst>
        </c:ser>
        <c:ser>
          <c:idx val="4"/>
          <c:order val="2"/>
          <c:tx>
            <c:v>X на Y</c:v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573170731707317E-2"/>
                  <c:y val="-8.6100861008610086E-2"/>
                </c:manualLayout>
              </c:layout>
              <c:tx>
                <c:rich>
                  <a:bodyPr/>
                  <a:lstStyle/>
                  <a:p>
                    <a:fld id="{8115A703-A7E8-4BD3-B6C2-8017A00F035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EE6-42A5-8C24-B0EE68A902D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EE6-42A5-8C24-B0EE68A902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'Задание 1'!$I$50:$I$51</c:f>
              <c:numCache>
                <c:formatCode>General</c:formatCode>
                <c:ptCount val="2"/>
                <c:pt idx="0">
                  <c:v>5</c:v>
                </c:pt>
                <c:pt idx="1">
                  <c:v>38</c:v>
                </c:pt>
              </c:numCache>
            </c:numRef>
          </c:xVal>
          <c:yVal>
            <c:numRef>
              <c:f>'Задание 1'!$H$50:$H$51</c:f>
              <c:numCache>
                <c:formatCode>General</c:formatCode>
                <c:ptCount val="2"/>
                <c:pt idx="0">
                  <c:v>13.899999999999999</c:v>
                </c:pt>
                <c:pt idx="1">
                  <c:v>33.369999999999997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'Задание 1'!$H$48</c15:f>
                <c15:dlblRangeCache>
                  <c:ptCount val="1"/>
                  <c:pt idx="0">
                    <c:v>x = 10,95 + 0,59y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EEE6-42A5-8C24-B0EE68A90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59456"/>
        <c:axId val="513961752"/>
      </c:scatterChart>
      <c:valAx>
        <c:axId val="5139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961752"/>
        <c:crosses val="autoZero"/>
        <c:crossBetween val="midCat"/>
      </c:valAx>
      <c:valAx>
        <c:axId val="5139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95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</a:t>
            </a:r>
            <a:r>
              <a:rPr lang="ru-RU" baseline="0"/>
              <a:t> поле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'Задание 2'!$C$11:$C$15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</c:numCache>
            </c:numRef>
          </c:xVal>
          <c:yVal>
            <c:numRef>
              <c:f>'Задание 2'!$D$11:$D$15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E1-4F31-B352-A726CE4B7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61672"/>
        <c:axId val="656457080"/>
      </c:scatterChart>
      <c:valAx>
        <c:axId val="65646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Результаты</a:t>
                </a:r>
                <a:r>
                  <a:rPr lang="ru-RU" baseline="0"/>
                  <a:t> теста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457080"/>
        <c:crosses val="autoZero"/>
        <c:crossBetween val="midCat"/>
      </c:valAx>
      <c:valAx>
        <c:axId val="6564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заказов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46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numRef>
              <c:f>'Задание 4'!$E$11:$E$17</c:f>
              <c:numCache>
                <c:formatCode>General</c:formatCode>
                <c:ptCount val="7"/>
                <c:pt idx="0">
                  <c:v>21.142857142857142</c:v>
                </c:pt>
                <c:pt idx="1">
                  <c:v>31.428571428571427</c:v>
                </c:pt>
                <c:pt idx="2">
                  <c:v>41.714285714285708</c:v>
                </c:pt>
                <c:pt idx="3">
                  <c:v>52</c:v>
                </c:pt>
                <c:pt idx="4">
                  <c:v>62.285714285714285</c:v>
                </c:pt>
                <c:pt idx="5">
                  <c:v>72.571428571428584</c:v>
                </c:pt>
                <c:pt idx="6">
                  <c:v>82.857142857142861</c:v>
                </c:pt>
              </c:numCache>
            </c:numRef>
          </c:cat>
          <c:val>
            <c:numRef>
              <c:f>'Задание 4'!$H$11:$H$17</c:f>
              <c:numCache>
                <c:formatCode>General</c:formatCode>
                <c:ptCount val="7"/>
                <c:pt idx="0">
                  <c:v>0.31428571428571428</c:v>
                </c:pt>
                <c:pt idx="1">
                  <c:v>0.11428571428571428</c:v>
                </c:pt>
                <c:pt idx="2">
                  <c:v>0.14285714285714285</c:v>
                </c:pt>
                <c:pt idx="3">
                  <c:v>0.2</c:v>
                </c:pt>
                <c:pt idx="4">
                  <c:v>0.11428571428571428</c:v>
                </c:pt>
                <c:pt idx="5">
                  <c:v>2.8571428571428571E-2</c:v>
                </c:pt>
                <c:pt idx="6">
                  <c:v>8.5714285714285715E-2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B-4F7B-99FB-699A60319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21904088"/>
        <c:axId val="42190441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'Задание 4'!$E$11:$E$17</c:f>
              <c:numCache>
                <c:formatCode>General</c:formatCode>
                <c:ptCount val="7"/>
                <c:pt idx="0">
                  <c:v>21.142857142857142</c:v>
                </c:pt>
                <c:pt idx="1">
                  <c:v>31.428571428571427</c:v>
                </c:pt>
                <c:pt idx="2">
                  <c:v>41.714285714285708</c:v>
                </c:pt>
                <c:pt idx="3">
                  <c:v>52</c:v>
                </c:pt>
                <c:pt idx="4">
                  <c:v>62.285714285714285</c:v>
                </c:pt>
                <c:pt idx="5">
                  <c:v>72.571428571428584</c:v>
                </c:pt>
                <c:pt idx="6">
                  <c:v>82.857142857142861</c:v>
                </c:pt>
              </c:numCache>
            </c:numRef>
          </c:cat>
          <c:val>
            <c:numRef>
              <c:f>'Задание 4'!$L$66:$L$72</c:f>
              <c:numCache>
                <c:formatCode>General</c:formatCode>
                <c:ptCount val="7"/>
                <c:pt idx="0">
                  <c:v>0.11479999999999996</c:v>
                </c:pt>
                <c:pt idx="1">
                  <c:v>0.17120000000000002</c:v>
                </c:pt>
                <c:pt idx="2">
                  <c:v>0.20479999999999998</c:v>
                </c:pt>
                <c:pt idx="3">
                  <c:v>0.18490000000000001</c:v>
                </c:pt>
                <c:pt idx="4">
                  <c:v>0.12670000000000003</c:v>
                </c:pt>
                <c:pt idx="5">
                  <c:v>6.899999999999995E-2</c:v>
                </c:pt>
                <c:pt idx="6">
                  <c:v>2.8200000000000003E-2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EAB-4F7B-99FB-699A60319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04088"/>
        <c:axId val="421904416"/>
      </c:lineChart>
      <c:catAx>
        <c:axId val="421904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904416"/>
        <c:crosses val="autoZero"/>
        <c:auto val="1"/>
        <c:lblAlgn val="ctr"/>
        <c:lblOffset val="100"/>
        <c:noMultiLvlLbl val="0"/>
      </c:catAx>
      <c:valAx>
        <c:axId val="4219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90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02939B4E-F6B6-470C-819A-426941589420}">
      <c16:literalDataChart val="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относительных</a:t>
            </a:r>
            <a:r>
              <a:rPr lang="ru-RU" baseline="0"/>
              <a:t> </a:t>
            </a:r>
            <a:r>
              <a:rPr lang="ru-RU"/>
              <a:t>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'Задание 4'!$E$11:$E$17</c:f>
              <c:numCache>
                <c:formatCode>General</c:formatCode>
                <c:ptCount val="7"/>
                <c:pt idx="0">
                  <c:v>21.142857142857142</c:v>
                </c:pt>
                <c:pt idx="1">
                  <c:v>31.428571428571427</c:v>
                </c:pt>
                <c:pt idx="2">
                  <c:v>41.714285714285708</c:v>
                </c:pt>
                <c:pt idx="3">
                  <c:v>52</c:v>
                </c:pt>
                <c:pt idx="4">
                  <c:v>62.285714285714285</c:v>
                </c:pt>
                <c:pt idx="5">
                  <c:v>72.571428571428584</c:v>
                </c:pt>
                <c:pt idx="6">
                  <c:v>82.857142857142861</c:v>
                </c:pt>
              </c:numCache>
            </c:numRef>
          </c:xVal>
          <c:yVal>
            <c:numRef>
              <c:f>'Задание 4'!$H$11:$H$17</c:f>
              <c:numCache>
                <c:formatCode>General</c:formatCode>
                <c:ptCount val="7"/>
                <c:pt idx="0">
                  <c:v>0.31428571428571428</c:v>
                </c:pt>
                <c:pt idx="1">
                  <c:v>0.11428571428571428</c:v>
                </c:pt>
                <c:pt idx="2">
                  <c:v>0.14285714285714285</c:v>
                </c:pt>
                <c:pt idx="3">
                  <c:v>0.2</c:v>
                </c:pt>
                <c:pt idx="4">
                  <c:v>0.11428571428571428</c:v>
                </c:pt>
                <c:pt idx="5">
                  <c:v>2.8571428571428571E-2</c:v>
                </c:pt>
                <c:pt idx="6">
                  <c:v>8.5714285714285715E-2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9-400A-B639-7094CF0A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44152"/>
        <c:axId val="578448088"/>
      </c:scatterChart>
      <c:valAx>
        <c:axId val="578444152"/>
        <c:scaling>
          <c:orientation val="minMax"/>
          <c:max val="8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448088"/>
        <c:crosses val="autoZero"/>
        <c:crossBetween val="midCat"/>
      </c:valAx>
      <c:valAx>
        <c:axId val="5784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ω</a:t>
                </a:r>
                <a:r>
                  <a:rPr lang="en-US"/>
                  <a:t>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44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эмпирической функции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  <a:headEnd type="triangle"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/>
              </a:ln>
              <a:effectLst/>
            </c:spPr>
          </c:dPt>
          <c:xVal>
            <c:numRef>
              <c:f>'Задание 4'!$E$11:$E$12</c:f>
              <c:numCache>
                <c:formatCode>General</c:formatCode>
                <c:ptCount val="2"/>
                <c:pt idx="0">
                  <c:v>21.142857142857142</c:v>
                </c:pt>
                <c:pt idx="1">
                  <c:v>31.428571428571427</c:v>
                </c:pt>
              </c:numCache>
            </c:numRef>
          </c:xVal>
          <c:yVal>
            <c:numRef>
              <c:f>('Задание 4'!$I$11,'Задание 4'!$I$11)</c:f>
              <c:numCache>
                <c:formatCode>General</c:formatCode>
                <c:ptCount val="2"/>
                <c:pt idx="0">
                  <c:v>0.31428571428571428</c:v>
                </c:pt>
                <c:pt idx="1">
                  <c:v>0.31428571428571428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F-4011-A1ED-B1F90C03592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'Задание 4'!$E$12:$E$13</c:f>
              <c:numCache>
                <c:formatCode>General</c:formatCode>
                <c:ptCount val="2"/>
                <c:pt idx="0">
                  <c:v>31.428571428571427</c:v>
                </c:pt>
                <c:pt idx="1">
                  <c:v>41.714285714285708</c:v>
                </c:pt>
              </c:numCache>
            </c:numRef>
          </c:xVal>
          <c:yVal>
            <c:numRef>
              <c:f>('Задание 4'!$I$12,'Задание 4'!$I$12)</c:f>
              <c:numCache>
                <c:formatCode>General</c:formatCode>
                <c:ptCount val="2"/>
                <c:pt idx="0">
                  <c:v>0.42857142857142855</c:v>
                </c:pt>
                <c:pt idx="1">
                  <c:v>0.42857142857142855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77F-4011-A1ED-B1F90C035926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'Задание 4'!$E$13:$E$14</c:f>
              <c:numCache>
                <c:formatCode>General</c:formatCode>
                <c:ptCount val="2"/>
                <c:pt idx="0">
                  <c:v>41.714285714285708</c:v>
                </c:pt>
                <c:pt idx="1">
                  <c:v>52</c:v>
                </c:pt>
              </c:numCache>
            </c:numRef>
          </c:xVal>
          <c:yVal>
            <c:numRef>
              <c:f>('Задание 4'!$I$13,'Задание 4'!$I$13)</c:f>
              <c:numCache>
                <c:formatCode>General</c:formatCode>
                <c:ptCount val="2"/>
                <c:pt idx="0">
                  <c:v>0.5714285714285714</c:v>
                </c:pt>
                <c:pt idx="1">
                  <c:v>0.5714285714285714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7F-4011-A1ED-B1F90C035926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'Задание 4'!$E$14:$E$15</c:f>
              <c:numCache>
                <c:formatCode>General</c:formatCode>
                <c:ptCount val="2"/>
                <c:pt idx="0">
                  <c:v>52</c:v>
                </c:pt>
                <c:pt idx="1">
                  <c:v>62.285714285714285</c:v>
                </c:pt>
              </c:numCache>
            </c:numRef>
          </c:xVal>
          <c:yVal>
            <c:numRef>
              <c:f>('Задание 4'!$I$14,'Задание 4'!$I$14)</c:f>
              <c:numCache>
                <c:formatCode>General</c:formatCode>
                <c:ptCount val="2"/>
                <c:pt idx="0">
                  <c:v>0.77142857142857135</c:v>
                </c:pt>
                <c:pt idx="1">
                  <c:v>0.77142857142857135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77F-4011-A1ED-B1F90C035926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'Задание 4'!$E$15:$E$16</c:f>
              <c:numCache>
                <c:formatCode>General</c:formatCode>
                <c:ptCount val="2"/>
                <c:pt idx="0">
                  <c:v>62.285714285714285</c:v>
                </c:pt>
                <c:pt idx="1">
                  <c:v>72.571428571428584</c:v>
                </c:pt>
              </c:numCache>
            </c:numRef>
          </c:xVal>
          <c:yVal>
            <c:numRef>
              <c:f>('Задание 4'!$I$15,'Задание 4'!$I$15)</c:f>
              <c:numCache>
                <c:formatCode>General</c:formatCode>
                <c:ptCount val="2"/>
                <c:pt idx="0">
                  <c:v>0.88571428571428568</c:v>
                </c:pt>
                <c:pt idx="1">
                  <c:v>0.88571428571428568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77F-4011-A1ED-B1F90C035926}"/>
            </c:ext>
          </c:extLst>
        </c:ser>
        <c:ser>
          <c:idx val="5"/>
          <c:order val="5"/>
          <c:spPr>
            <a:ln w="19050" cap="rnd">
              <a:solidFill>
                <a:schemeClr val="accent1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'Задание 4'!$E$16:$E$17</c:f>
              <c:numCache>
                <c:formatCode>General</c:formatCode>
                <c:ptCount val="2"/>
                <c:pt idx="0">
                  <c:v>72.571428571428584</c:v>
                </c:pt>
                <c:pt idx="1">
                  <c:v>82.857142857142861</c:v>
                </c:pt>
              </c:numCache>
            </c:numRef>
          </c:xVal>
          <c:yVal>
            <c:numRef>
              <c:f>('Задание 4'!$I$16,'Задание 4'!$I$16)</c:f>
              <c:numCache>
                <c:formatCode>General</c:formatCode>
                <c:ptCount val="2"/>
                <c:pt idx="0">
                  <c:v>0.91428571428571426</c:v>
                </c:pt>
                <c:pt idx="1">
                  <c:v>0.91428571428571426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77F-4011-A1ED-B1F90C035926}"/>
            </c:ext>
          </c:extLst>
        </c:ser>
        <c:ser>
          <c:idx val="6"/>
          <c:order val="6"/>
          <c:spPr>
            <a:ln w="19050" cap="rnd">
              <a:solidFill>
                <a:schemeClr val="accent1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('Задание 4'!$E$17,'Задание 4'!$G$18)</c:f>
              <c:numCache>
                <c:formatCode>General</c:formatCode>
                <c:ptCount val="2"/>
                <c:pt idx="0">
                  <c:v>82.857142857142861</c:v>
                </c:pt>
                <c:pt idx="1">
                  <c:v>88.000000000000014</c:v>
                </c:pt>
              </c:numCache>
            </c:numRef>
          </c:xVal>
          <c:yVal>
            <c:numRef>
              <c:f>('Задание 4'!$I$17,'Задание 4'!$I$17)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77F-4011-A1ED-B1F90C035926}"/>
            </c:ext>
          </c:extLst>
        </c:ser>
        <c:ser>
          <c:idx val="7"/>
          <c:order val="7"/>
          <c:spPr>
            <a:ln w="19050" cap="rnd">
              <a:solidFill>
                <a:schemeClr val="accent1"/>
              </a:solidFill>
              <a:round/>
              <a:headEnd type="triangle"/>
            </a:ln>
            <a:effectLst/>
          </c:spPr>
          <c:marker>
            <c:symbol val="none"/>
          </c:marker>
          <c:xVal>
            <c:numRef>
              <c:f>('Задание 4'!$G$11,'Задание 4'!$E$11)</c:f>
              <c:numCache>
                <c:formatCode>General</c:formatCode>
                <c:ptCount val="2"/>
                <c:pt idx="0">
                  <c:v>16</c:v>
                </c:pt>
                <c:pt idx="1">
                  <c:v>21.142857142857142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3-177F-4011-A1ED-B1F90C035926}"/>
            </c:ext>
          </c:extLst>
        </c:ser>
        <c:ser>
          <c:idx val="8"/>
          <c:order val="8"/>
          <c:spPr>
            <a:ln w="19050" cap="rnd">
              <a:solidFill>
                <a:schemeClr val="accent2"/>
              </a:solidFill>
              <a:prstDash val="dash"/>
              <a:round/>
              <a:headEnd type="triangle"/>
            </a:ln>
            <a:effectLst/>
          </c:spPr>
          <c:marker>
            <c:symbol val="none"/>
          </c:marker>
          <c:xVal>
            <c:numRef>
              <c:f>('Задание 4'!$G$11,'Задание 4'!$E$11)</c:f>
              <c:numCache>
                <c:formatCode>General</c:formatCode>
                <c:ptCount val="2"/>
                <c:pt idx="0">
                  <c:v>16</c:v>
                </c:pt>
                <c:pt idx="1">
                  <c:v>21.142857142857142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4-177F-4011-A1ED-B1F90C035926}"/>
            </c:ext>
          </c:extLst>
        </c:ser>
        <c:ser>
          <c:idx val="9"/>
          <c:order val="9"/>
          <c:spPr>
            <a:ln w="19050" cap="rnd">
              <a:solidFill>
                <a:schemeClr val="accent2"/>
              </a:solidFill>
              <a:prstDash val="dash"/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'Задание 4'!$E$11:$E$12</c:f>
              <c:numCache>
                <c:formatCode>General</c:formatCode>
                <c:ptCount val="2"/>
                <c:pt idx="0">
                  <c:v>21.142857142857142</c:v>
                </c:pt>
                <c:pt idx="1">
                  <c:v>31.428571428571427</c:v>
                </c:pt>
              </c:numCache>
            </c:numRef>
          </c:xVal>
          <c:yVal>
            <c:numRef>
              <c:f>('Задание 4'!$Y$66,'Задание 4'!$Y$66)</c:f>
              <c:numCache>
                <c:formatCode>General</c:formatCode>
                <c:ptCount val="2"/>
                <c:pt idx="0">
                  <c:v>0.11479999999999996</c:v>
                </c:pt>
                <c:pt idx="1">
                  <c:v>0.11479999999999996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77F-4011-A1ED-B1F90C035926}"/>
            </c:ext>
          </c:extLst>
        </c:ser>
        <c:ser>
          <c:idx val="10"/>
          <c:order val="10"/>
          <c:spPr>
            <a:ln w="19050" cap="rnd">
              <a:solidFill>
                <a:schemeClr val="accent2"/>
              </a:solidFill>
              <a:prstDash val="dash"/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'Задание 4'!$E$12:$E$13</c:f>
              <c:numCache>
                <c:formatCode>General</c:formatCode>
                <c:ptCount val="2"/>
                <c:pt idx="0">
                  <c:v>31.428571428571427</c:v>
                </c:pt>
                <c:pt idx="1">
                  <c:v>41.714285714285708</c:v>
                </c:pt>
              </c:numCache>
            </c:numRef>
          </c:xVal>
          <c:yVal>
            <c:numRef>
              <c:f>('Задание 4'!$Y$67,'Задание 4'!$Y$67)</c:f>
              <c:numCache>
                <c:formatCode>General</c:formatCode>
                <c:ptCount val="2"/>
                <c:pt idx="0">
                  <c:v>0.22959999999999992</c:v>
                </c:pt>
                <c:pt idx="1">
                  <c:v>0.22959999999999992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77F-4011-A1ED-B1F90C035926}"/>
            </c:ext>
          </c:extLst>
        </c:ser>
        <c:ser>
          <c:idx val="11"/>
          <c:order val="11"/>
          <c:spPr>
            <a:ln w="19050" cap="rnd">
              <a:solidFill>
                <a:schemeClr val="accent2"/>
              </a:solidFill>
              <a:prstDash val="dash"/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'Задание 4'!$E$13:$E$14</c:f>
              <c:numCache>
                <c:formatCode>General</c:formatCode>
                <c:ptCount val="2"/>
                <c:pt idx="0">
                  <c:v>41.714285714285708</c:v>
                </c:pt>
                <c:pt idx="1">
                  <c:v>52</c:v>
                </c:pt>
              </c:numCache>
            </c:numRef>
          </c:xVal>
          <c:yVal>
            <c:numRef>
              <c:f>('Задание 4'!$Y$68,'Задание 4'!$Y$68)</c:f>
              <c:numCache>
                <c:formatCode>General</c:formatCode>
                <c:ptCount val="2"/>
                <c:pt idx="0">
                  <c:v>0.40079999999999993</c:v>
                </c:pt>
                <c:pt idx="1">
                  <c:v>0.40079999999999993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77F-4011-A1ED-B1F90C035926}"/>
            </c:ext>
          </c:extLst>
        </c:ser>
        <c:ser>
          <c:idx val="12"/>
          <c:order val="12"/>
          <c:spPr>
            <a:ln w="19050" cap="rnd">
              <a:solidFill>
                <a:schemeClr val="accent2"/>
              </a:solidFill>
              <a:prstDash val="dash"/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'Задание 4'!$E$14:$E$15</c:f>
              <c:numCache>
                <c:formatCode>General</c:formatCode>
                <c:ptCount val="2"/>
                <c:pt idx="0">
                  <c:v>52</c:v>
                </c:pt>
                <c:pt idx="1">
                  <c:v>62.285714285714285</c:v>
                </c:pt>
              </c:numCache>
            </c:numRef>
          </c:xVal>
          <c:yVal>
            <c:numRef>
              <c:f>('Задание 4'!$Y$69,'Задание 4'!$Y$69)</c:f>
              <c:numCache>
                <c:formatCode>General</c:formatCode>
                <c:ptCount val="2"/>
                <c:pt idx="0">
                  <c:v>0.60559999999999992</c:v>
                </c:pt>
                <c:pt idx="1">
                  <c:v>0.60559999999999992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77F-4011-A1ED-B1F90C035926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dash"/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'Задание 4'!$E$15:$E$16</c:f>
              <c:numCache>
                <c:formatCode>General</c:formatCode>
                <c:ptCount val="2"/>
                <c:pt idx="0">
                  <c:v>62.285714285714285</c:v>
                </c:pt>
                <c:pt idx="1">
                  <c:v>72.571428571428584</c:v>
                </c:pt>
              </c:numCache>
            </c:numRef>
          </c:xVal>
          <c:yVal>
            <c:numRef>
              <c:f>('Задание 4'!$Y$70,'Задание 4'!$Y$70)</c:f>
              <c:numCache>
                <c:formatCode>General</c:formatCode>
                <c:ptCount val="2"/>
                <c:pt idx="0">
                  <c:v>0.79049999999999998</c:v>
                </c:pt>
                <c:pt idx="1">
                  <c:v>0.79049999999999998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77F-4011-A1ED-B1F90C035926}"/>
            </c:ext>
          </c:extLst>
        </c:ser>
        <c:ser>
          <c:idx val="14"/>
          <c:order val="14"/>
          <c:spPr>
            <a:ln w="19050" cap="rnd">
              <a:solidFill>
                <a:schemeClr val="accent2"/>
              </a:solidFill>
              <a:prstDash val="dash"/>
              <a:round/>
              <a:headEnd type="triangle"/>
            </a:ln>
            <a:effectLst/>
          </c:spPr>
          <c:marker>
            <c:symbol val="none"/>
          </c:marker>
          <c:xVal>
            <c:numRef>
              <c:f>'Задание 4'!$E$16:$E$17</c:f>
              <c:numCache>
                <c:formatCode>General</c:formatCode>
                <c:ptCount val="2"/>
                <c:pt idx="0">
                  <c:v>72.571428571428584</c:v>
                </c:pt>
                <c:pt idx="1">
                  <c:v>82.857142857142861</c:v>
                </c:pt>
              </c:numCache>
            </c:numRef>
          </c:xVal>
          <c:yVal>
            <c:numRef>
              <c:f>('Задание 4'!$Y$71,'Задание 4'!$Y$71)</c:f>
              <c:numCache>
                <c:formatCode>General</c:formatCode>
                <c:ptCount val="2"/>
                <c:pt idx="0">
                  <c:v>0.91720000000000002</c:v>
                </c:pt>
                <c:pt idx="1">
                  <c:v>0.91720000000000002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77F-4011-A1ED-B1F90C035926}"/>
            </c:ext>
          </c:extLst>
        </c:ser>
        <c:ser>
          <c:idx val="15"/>
          <c:order val="15"/>
          <c:spPr>
            <a:ln w="19050" cap="rnd">
              <a:solidFill>
                <a:schemeClr val="accent2"/>
              </a:solidFill>
              <a:prstDash val="dash"/>
              <a:round/>
              <a:headEnd type="triangle"/>
            </a:ln>
            <a:effectLst/>
          </c:spPr>
          <c:marker>
            <c:symbol val="none"/>
          </c:marker>
          <c:xVal>
            <c:numRef>
              <c:f>('Задание 4'!$E$17,'Задание 4'!$G$18)</c:f>
              <c:numCache>
                <c:formatCode>General</c:formatCode>
                <c:ptCount val="2"/>
                <c:pt idx="0">
                  <c:v>82.857142857142861</c:v>
                </c:pt>
                <c:pt idx="1">
                  <c:v>88.000000000000014</c:v>
                </c:pt>
              </c:numCache>
            </c:numRef>
          </c:xVal>
          <c:yVal>
            <c:numRef>
              <c:f>('Задание 4'!$Y$72,'Задание 4'!$Y$72)</c:f>
              <c:numCache>
                <c:formatCode>General</c:formatCode>
                <c:ptCount val="2"/>
                <c:pt idx="0">
                  <c:v>0.98619999999999997</c:v>
                </c:pt>
                <c:pt idx="1">
                  <c:v>0.98619999999999997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77F-4011-A1ED-B1F90C035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74328"/>
        <c:axId val="578468752"/>
      </c:scatterChart>
      <c:valAx>
        <c:axId val="578474328"/>
        <c:scaling>
          <c:orientation val="minMax"/>
          <c:max val="88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468752"/>
        <c:crosses val="autoZero"/>
        <c:crossBetween val="midCat"/>
        <c:majorUnit val="5"/>
        <c:minorUnit val="2.5"/>
      </c:valAx>
      <c:valAx>
        <c:axId val="5784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Накопленные частоты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47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уравнения линейной регрессии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'Задание 5'!$B$10:$B$49</c:f>
              <c:numCache>
                <c:formatCode>General</c:formatCode>
                <c:ptCount val="40"/>
                <c:pt idx="0">
                  <c:v>13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6.5</c:v>
                </c:pt>
                <c:pt idx="9">
                  <c:v>5.5</c:v>
                </c:pt>
                <c:pt idx="10">
                  <c:v>5.5</c:v>
                </c:pt>
                <c:pt idx="11">
                  <c:v>7</c:v>
                </c:pt>
                <c:pt idx="12">
                  <c:v>6</c:v>
                </c:pt>
                <c:pt idx="13">
                  <c:v>2.5</c:v>
                </c:pt>
                <c:pt idx="14">
                  <c:v>6.8</c:v>
                </c:pt>
                <c:pt idx="15">
                  <c:v>8</c:v>
                </c:pt>
                <c:pt idx="16">
                  <c:v>4</c:v>
                </c:pt>
                <c:pt idx="17">
                  <c:v>2</c:v>
                </c:pt>
                <c:pt idx="18">
                  <c:v>7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7</c:v>
                </c:pt>
                <c:pt idx="23">
                  <c:v>20</c:v>
                </c:pt>
                <c:pt idx="24">
                  <c:v>3</c:v>
                </c:pt>
                <c:pt idx="25">
                  <c:v>6</c:v>
                </c:pt>
                <c:pt idx="26">
                  <c:v>5</c:v>
                </c:pt>
                <c:pt idx="27">
                  <c:v>7</c:v>
                </c:pt>
                <c:pt idx="28">
                  <c:v>2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2.5</c:v>
                </c:pt>
                <c:pt idx="33">
                  <c:v>4.8</c:v>
                </c:pt>
                <c:pt idx="34">
                  <c:v>7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6</c:v>
                </c:pt>
                <c:pt idx="39">
                  <c:v>4</c:v>
                </c:pt>
              </c:numCache>
            </c:numRef>
          </c:xVal>
          <c:yVal>
            <c:numRef>
              <c:f>'Задание 5'!$C$10:$C$49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12</c:v>
                </c:pt>
                <c:pt idx="5">
                  <c:v>13</c:v>
                </c:pt>
                <c:pt idx="6">
                  <c:v>3</c:v>
                </c:pt>
                <c:pt idx="7">
                  <c:v>4.5</c:v>
                </c:pt>
                <c:pt idx="8">
                  <c:v>11</c:v>
                </c:pt>
                <c:pt idx="9">
                  <c:v>3</c:v>
                </c:pt>
                <c:pt idx="10">
                  <c:v>5</c:v>
                </c:pt>
                <c:pt idx="11">
                  <c:v>20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10</c:v>
                </c:pt>
                <c:pt idx="16">
                  <c:v>8</c:v>
                </c:pt>
                <c:pt idx="17">
                  <c:v>7</c:v>
                </c:pt>
                <c:pt idx="18">
                  <c:v>1</c:v>
                </c:pt>
                <c:pt idx="19">
                  <c:v>9</c:v>
                </c:pt>
                <c:pt idx="20">
                  <c:v>5</c:v>
                </c:pt>
                <c:pt idx="21">
                  <c:v>13.5</c:v>
                </c:pt>
                <c:pt idx="22">
                  <c:v>11</c:v>
                </c:pt>
                <c:pt idx="23">
                  <c:v>9</c:v>
                </c:pt>
                <c:pt idx="24">
                  <c:v>5</c:v>
                </c:pt>
                <c:pt idx="25">
                  <c:v>10</c:v>
                </c:pt>
                <c:pt idx="26">
                  <c:v>7.8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5</c:v>
                </c:pt>
                <c:pt idx="33">
                  <c:v>6</c:v>
                </c:pt>
                <c:pt idx="34">
                  <c:v>6.5</c:v>
                </c:pt>
                <c:pt idx="35">
                  <c:v>4.5</c:v>
                </c:pt>
                <c:pt idx="36">
                  <c:v>4</c:v>
                </c:pt>
                <c:pt idx="37">
                  <c:v>7</c:v>
                </c:pt>
                <c:pt idx="38">
                  <c:v>5</c:v>
                </c:pt>
                <c:pt idx="3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9A-42A7-ABF1-209D64A0B2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58333333333333337"/>
                  <c:y val="-0.17129629629629622"/>
                </c:manualLayout>
              </c:layout>
              <c:tx>
                <c:rich>
                  <a:bodyPr/>
                  <a:lstStyle/>
                  <a:p>
                    <a:fld id="{9BC13C42-F1F5-430D-BB98-C2389107630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E9A-42A7-ABF1-209D64A0B23C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E9A-42A7-ABF1-209D64A0B2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'Задание 5'!$H$44:$H$45</c:f>
              <c:numCache>
                <c:formatCode>General</c:formatCode>
                <c:ptCount val="2"/>
                <c:pt idx="0">
                  <c:v>1</c:v>
                </c:pt>
                <c:pt idx="1">
                  <c:v>22</c:v>
                </c:pt>
              </c:numCache>
            </c:numRef>
          </c:xVal>
          <c:yVal>
            <c:numRef>
              <c:f>'Задание 5'!$I$44:$I$45</c:f>
              <c:numCache>
                <c:formatCode>General</c:formatCode>
                <c:ptCount val="2"/>
                <c:pt idx="0">
                  <c:v>6.0900000000000007</c:v>
                </c:pt>
                <c:pt idx="1">
                  <c:v>10.08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'Задание 5'!$H$42</c15:f>
                <c15:dlblRangeCache>
                  <c:ptCount val="1"/>
                  <c:pt idx="0">
                    <c:v>y = 5,90 + 0,19x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E9A-42A7-ABF1-209D64A0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89032"/>
        <c:axId val="654992312"/>
      </c:scatterChart>
      <c:valAx>
        <c:axId val="65498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992312"/>
        <c:crosses val="autoZero"/>
        <c:crossBetween val="midCat"/>
      </c:valAx>
      <c:valAx>
        <c:axId val="6549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98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2.tmp"/><Relationship Id="rId18" Type="http://schemas.openxmlformats.org/officeDocument/2006/relationships/image" Target="../media/image16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1.tmp"/><Relationship Id="rId17" Type="http://schemas.openxmlformats.org/officeDocument/2006/relationships/image" Target="../media/image15.tmp"/><Relationship Id="rId2" Type="http://schemas.openxmlformats.org/officeDocument/2006/relationships/image" Target="../media/image2.tmp"/><Relationship Id="rId16" Type="http://schemas.openxmlformats.org/officeDocument/2006/relationships/chart" Target="../charts/chart2.xml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0.tmp"/><Relationship Id="rId5" Type="http://schemas.openxmlformats.org/officeDocument/2006/relationships/image" Target="../media/image5.tmp"/><Relationship Id="rId15" Type="http://schemas.openxmlformats.org/officeDocument/2006/relationships/image" Target="../media/image14.tmp"/><Relationship Id="rId10" Type="http://schemas.openxmlformats.org/officeDocument/2006/relationships/image" Target="../media/image9.png"/><Relationship Id="rId19" Type="http://schemas.openxmlformats.org/officeDocument/2006/relationships/image" Target="../media/image17.tmp"/><Relationship Id="rId4" Type="http://schemas.openxmlformats.org/officeDocument/2006/relationships/image" Target="../media/image4.tmp"/><Relationship Id="rId9" Type="http://schemas.openxmlformats.org/officeDocument/2006/relationships/chart" Target="../charts/chart1.xml"/><Relationship Id="rId14" Type="http://schemas.openxmlformats.org/officeDocument/2006/relationships/image" Target="../media/image13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9.tmp"/><Relationship Id="rId1" Type="http://schemas.openxmlformats.org/officeDocument/2006/relationships/image" Target="../media/image18.tmp"/><Relationship Id="rId6" Type="http://schemas.openxmlformats.org/officeDocument/2006/relationships/image" Target="../media/image22.tmp"/><Relationship Id="rId5" Type="http://schemas.openxmlformats.org/officeDocument/2006/relationships/image" Target="../media/image21.tmp"/><Relationship Id="rId4" Type="http://schemas.openxmlformats.org/officeDocument/2006/relationships/image" Target="../media/image20.tmp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tmp"/><Relationship Id="rId13" Type="http://schemas.openxmlformats.org/officeDocument/2006/relationships/chart" Target="../charts/chart6.xml"/><Relationship Id="rId3" Type="http://schemas.openxmlformats.org/officeDocument/2006/relationships/image" Target="../media/image25.tmp"/><Relationship Id="rId7" Type="http://schemas.openxmlformats.org/officeDocument/2006/relationships/chart" Target="../charts/chart5.xml"/><Relationship Id="rId12" Type="http://schemas.openxmlformats.org/officeDocument/2006/relationships/image" Target="../media/image31.tmp"/><Relationship Id="rId2" Type="http://schemas.openxmlformats.org/officeDocument/2006/relationships/image" Target="../media/image24.tmp"/><Relationship Id="rId1" Type="http://schemas.openxmlformats.org/officeDocument/2006/relationships/image" Target="../media/image23.tmp"/><Relationship Id="rId6" Type="http://schemas.openxmlformats.org/officeDocument/2006/relationships/chart" Target="../charts/chart4.xml"/><Relationship Id="rId11" Type="http://schemas.openxmlformats.org/officeDocument/2006/relationships/image" Target="../media/image30.tmp"/><Relationship Id="rId5" Type="http://schemas.openxmlformats.org/officeDocument/2006/relationships/image" Target="../media/image27.tmp"/><Relationship Id="rId10" Type="http://schemas.openxmlformats.org/officeDocument/2006/relationships/image" Target="../media/image29.png"/><Relationship Id="rId4" Type="http://schemas.openxmlformats.org/officeDocument/2006/relationships/image" Target="../media/image26.tmp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chart" Target="../charts/chart7.xml"/><Relationship Id="rId18" Type="http://schemas.openxmlformats.org/officeDocument/2006/relationships/image" Target="../media/image16.tmp"/><Relationship Id="rId3" Type="http://schemas.openxmlformats.org/officeDocument/2006/relationships/image" Target="../media/image3.tmp"/><Relationship Id="rId21" Type="http://schemas.openxmlformats.org/officeDocument/2006/relationships/image" Target="../media/image38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17" Type="http://schemas.openxmlformats.org/officeDocument/2006/relationships/image" Target="../media/image15.tmp"/><Relationship Id="rId2" Type="http://schemas.openxmlformats.org/officeDocument/2006/relationships/image" Target="../media/image33.tmp"/><Relationship Id="rId16" Type="http://schemas.openxmlformats.org/officeDocument/2006/relationships/image" Target="../media/image36.tmp"/><Relationship Id="rId20" Type="http://schemas.openxmlformats.org/officeDocument/2006/relationships/image" Target="../media/image37.tmp"/><Relationship Id="rId1" Type="http://schemas.openxmlformats.org/officeDocument/2006/relationships/image" Target="../media/image32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24" Type="http://schemas.openxmlformats.org/officeDocument/2006/relationships/image" Target="../media/image41.png"/><Relationship Id="rId5" Type="http://schemas.openxmlformats.org/officeDocument/2006/relationships/image" Target="../media/image5.tmp"/><Relationship Id="rId15" Type="http://schemas.openxmlformats.org/officeDocument/2006/relationships/image" Target="../media/image35.tmp"/><Relationship Id="rId23" Type="http://schemas.openxmlformats.org/officeDocument/2006/relationships/image" Target="../media/image40.png"/><Relationship Id="rId10" Type="http://schemas.openxmlformats.org/officeDocument/2006/relationships/image" Target="../media/image10.tmp"/><Relationship Id="rId19" Type="http://schemas.openxmlformats.org/officeDocument/2006/relationships/image" Target="../media/image17.tmp"/><Relationship Id="rId4" Type="http://schemas.openxmlformats.org/officeDocument/2006/relationships/image" Target="../media/image4.tmp"/><Relationship Id="rId9" Type="http://schemas.openxmlformats.org/officeDocument/2006/relationships/image" Target="../media/image9.png"/><Relationship Id="rId14" Type="http://schemas.openxmlformats.org/officeDocument/2006/relationships/image" Target="../media/image34.tmp"/><Relationship Id="rId22" Type="http://schemas.openxmlformats.org/officeDocument/2006/relationships/image" Target="../media/image3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tmp"/><Relationship Id="rId2" Type="http://schemas.openxmlformats.org/officeDocument/2006/relationships/image" Target="../media/image12.tmp"/><Relationship Id="rId1" Type="http://schemas.openxmlformats.org/officeDocument/2006/relationships/image" Target="../media/image42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</xdr:colOff>
      <xdr:row>0</xdr:row>
      <xdr:rowOff>68580</xdr:rowOff>
    </xdr:from>
    <xdr:to>
      <xdr:col>16</xdr:col>
      <xdr:colOff>412004</xdr:colOff>
      <xdr:row>10</xdr:row>
      <xdr:rowOff>53499</xdr:rowOff>
    </xdr:to>
    <xdr:pic>
      <xdr:nvPicPr>
        <xdr:cNvPr id="2" name="Рисунок 1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68580"/>
          <a:ext cx="6050804" cy="1836579"/>
        </a:xfrm>
        <a:prstGeom prst="rect">
          <a:avLst/>
        </a:prstGeom>
      </xdr:spPr>
    </xdr:pic>
    <xdr:clientData/>
  </xdr:twoCellAnchor>
  <xdr:twoCellAnchor editAs="oneCell">
    <xdr:from>
      <xdr:col>7</xdr:col>
      <xdr:colOff>243840</xdr:colOff>
      <xdr:row>10</xdr:row>
      <xdr:rowOff>83820</xdr:rowOff>
    </xdr:from>
    <xdr:to>
      <xdr:col>15</xdr:col>
      <xdr:colOff>427174</xdr:colOff>
      <xdr:row>15</xdr:row>
      <xdr:rowOff>22934</xdr:rowOff>
    </xdr:to>
    <xdr:pic>
      <xdr:nvPicPr>
        <xdr:cNvPr id="3" name="Рисунок 2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3960" y="1935480"/>
          <a:ext cx="5243014" cy="853514"/>
        </a:xfrm>
        <a:prstGeom prst="rect">
          <a:avLst/>
        </a:prstGeom>
      </xdr:spPr>
    </xdr:pic>
    <xdr:clientData/>
  </xdr:twoCellAnchor>
  <xdr:twoCellAnchor editAs="oneCell">
    <xdr:from>
      <xdr:col>7</xdr:col>
      <xdr:colOff>210736</xdr:colOff>
      <xdr:row>17</xdr:row>
      <xdr:rowOff>60959</xdr:rowOff>
    </xdr:from>
    <xdr:to>
      <xdr:col>8</xdr:col>
      <xdr:colOff>311093</xdr:colOff>
      <xdr:row>19</xdr:row>
      <xdr:rowOff>144780</xdr:rowOff>
    </xdr:to>
    <xdr:pic>
      <xdr:nvPicPr>
        <xdr:cNvPr id="6" name="Рисунок 5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965" b="9655"/>
        <a:stretch/>
      </xdr:blipFill>
      <xdr:spPr>
        <a:xfrm>
          <a:off x="4660816" y="3169919"/>
          <a:ext cx="809017" cy="449581"/>
        </a:xfrm>
        <a:prstGeom prst="rect">
          <a:avLst/>
        </a:prstGeom>
      </xdr:spPr>
    </xdr:pic>
    <xdr:clientData/>
  </xdr:twoCellAnchor>
  <xdr:twoCellAnchor editAs="oneCell">
    <xdr:from>
      <xdr:col>10</xdr:col>
      <xdr:colOff>129540</xdr:colOff>
      <xdr:row>17</xdr:row>
      <xdr:rowOff>15240</xdr:rowOff>
    </xdr:from>
    <xdr:to>
      <xdr:col>11</xdr:col>
      <xdr:colOff>449661</xdr:colOff>
      <xdr:row>19</xdr:row>
      <xdr:rowOff>152400</xdr:rowOff>
    </xdr:to>
    <xdr:pic>
      <xdr:nvPicPr>
        <xdr:cNvPr id="7" name="Рисунок 6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262" b="7902"/>
        <a:stretch/>
      </xdr:blipFill>
      <xdr:spPr>
        <a:xfrm>
          <a:off x="4579620" y="1661160"/>
          <a:ext cx="929721" cy="502920"/>
        </a:xfrm>
        <a:prstGeom prst="rect">
          <a:avLst/>
        </a:prstGeom>
      </xdr:spPr>
    </xdr:pic>
    <xdr:clientData/>
  </xdr:twoCellAnchor>
  <xdr:twoCellAnchor editAs="oneCell">
    <xdr:from>
      <xdr:col>13</xdr:col>
      <xdr:colOff>91440</xdr:colOff>
      <xdr:row>17</xdr:row>
      <xdr:rowOff>68580</xdr:rowOff>
    </xdr:from>
    <xdr:to>
      <xdr:col>14</xdr:col>
      <xdr:colOff>496504</xdr:colOff>
      <xdr:row>19</xdr:row>
      <xdr:rowOff>121920</xdr:rowOff>
    </xdr:to>
    <xdr:pic>
      <xdr:nvPicPr>
        <xdr:cNvPr id="9" name="Рисунок 8" descr="Вырезка экрана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0320" y="1714500"/>
          <a:ext cx="1014664" cy="419100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</xdr:colOff>
      <xdr:row>22</xdr:row>
      <xdr:rowOff>60960</xdr:rowOff>
    </xdr:from>
    <xdr:to>
      <xdr:col>8</xdr:col>
      <xdr:colOff>663055</xdr:colOff>
      <xdr:row>24</xdr:row>
      <xdr:rowOff>114336</xdr:rowOff>
    </xdr:to>
    <xdr:pic>
      <xdr:nvPicPr>
        <xdr:cNvPr id="13" name="Рисунок 12" descr="Вырезка экрана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120" y="7193280"/>
          <a:ext cx="1325995" cy="419136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22</xdr:row>
      <xdr:rowOff>83820</xdr:rowOff>
    </xdr:from>
    <xdr:to>
      <xdr:col>11</xdr:col>
      <xdr:colOff>584367</xdr:colOff>
      <xdr:row>24</xdr:row>
      <xdr:rowOff>106680</xdr:rowOff>
    </xdr:to>
    <xdr:pic>
      <xdr:nvPicPr>
        <xdr:cNvPr id="14" name="Рисунок 13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11" t="7273" b="-1"/>
        <a:stretch/>
      </xdr:blipFill>
      <xdr:spPr>
        <a:xfrm>
          <a:off x="4488180" y="7216140"/>
          <a:ext cx="1155867" cy="388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160021</xdr:colOff>
      <xdr:row>22</xdr:row>
      <xdr:rowOff>53341</xdr:rowOff>
    </xdr:from>
    <xdr:to>
      <xdr:col>14</xdr:col>
      <xdr:colOff>434341</xdr:colOff>
      <xdr:row>24</xdr:row>
      <xdr:rowOff>159864</xdr:rowOff>
    </xdr:to>
    <xdr:pic>
      <xdr:nvPicPr>
        <xdr:cNvPr id="15" name="Рисунок 14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" t="5406" r="-1" b="9"/>
        <a:stretch/>
      </xdr:blipFill>
      <xdr:spPr>
        <a:xfrm>
          <a:off x="6438901" y="7185661"/>
          <a:ext cx="883920" cy="472283"/>
        </a:xfrm>
        <a:prstGeom prst="rect">
          <a:avLst/>
        </a:prstGeom>
      </xdr:spPr>
    </xdr:pic>
    <xdr:clientData/>
  </xdr:twoCellAnchor>
  <xdr:twoCellAnchor>
    <xdr:from>
      <xdr:col>7</xdr:col>
      <xdr:colOff>53340</xdr:colOff>
      <xdr:row>51</xdr:row>
      <xdr:rowOff>95250</xdr:rowOff>
    </xdr:from>
    <xdr:to>
      <xdr:col>14</xdr:col>
      <xdr:colOff>601980</xdr:colOff>
      <xdr:row>68</xdr:row>
      <xdr:rowOff>83820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</xdr:col>
      <xdr:colOff>30480</xdr:colOff>
      <xdr:row>27</xdr:row>
      <xdr:rowOff>45720</xdr:rowOff>
    </xdr:from>
    <xdr:to>
      <xdr:col>10</xdr:col>
      <xdr:colOff>426721</xdr:colOff>
      <xdr:row>30</xdr:row>
      <xdr:rowOff>121920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D9777B6-18C8-4494-FE6F-A68518AC69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5" t="10101" r="2029" b="7071"/>
        <a:stretch/>
      </xdr:blipFill>
      <xdr:spPr bwMode="auto">
        <a:xfrm>
          <a:off x="4800600" y="5372100"/>
          <a:ext cx="2407921" cy="624840"/>
        </a:xfrm>
        <a:prstGeom prst="rect">
          <a:avLst/>
        </a:prstGeom>
        <a:noFill/>
      </xdr:spPr>
    </xdr:pic>
    <xdr:clientData/>
  </xdr:twoCellAnchor>
  <xdr:oneCellAnchor>
    <xdr:from>
      <xdr:col>7</xdr:col>
      <xdr:colOff>30480</xdr:colOff>
      <xdr:row>33</xdr:row>
      <xdr:rowOff>45720</xdr:rowOff>
    </xdr:from>
    <xdr:ext cx="2407921" cy="624840"/>
    <xdr:pic>
      <xdr:nvPicPr>
        <xdr:cNvPr id="18" name="Рисунок 17">
          <a:extLst>
            <a:ext uri="{FF2B5EF4-FFF2-40B4-BE49-F238E27FC236}">
              <a16:creationId xmlns:a16="http://schemas.microsoft.com/office/drawing/2014/main" id="{0D9777B6-18C8-4494-FE6F-A68518AC69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5" t="10101" r="2029" b="7071"/>
        <a:stretch/>
      </xdr:blipFill>
      <xdr:spPr bwMode="auto">
        <a:xfrm>
          <a:off x="4480560" y="4983480"/>
          <a:ext cx="2407921" cy="624840"/>
        </a:xfrm>
        <a:prstGeom prst="rect">
          <a:avLst/>
        </a:prstGeom>
        <a:noFill/>
      </xdr:spPr>
    </xdr:pic>
    <xdr:clientData/>
  </xdr:oneCellAnchor>
  <xdr:twoCellAnchor editAs="oneCell">
    <xdr:from>
      <xdr:col>12</xdr:col>
      <xdr:colOff>571500</xdr:colOff>
      <xdr:row>27</xdr:row>
      <xdr:rowOff>76200</xdr:rowOff>
    </xdr:from>
    <xdr:to>
      <xdr:col>13</xdr:col>
      <xdr:colOff>541020</xdr:colOff>
      <xdr:row>30</xdr:row>
      <xdr:rowOff>7402</xdr:rowOff>
    </xdr:to>
    <xdr:pic>
      <xdr:nvPicPr>
        <xdr:cNvPr id="19" name="Рисунок 18" descr="Вырезка экрана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2460" y="5013960"/>
          <a:ext cx="579120" cy="479842"/>
        </a:xfrm>
        <a:prstGeom prst="rect">
          <a:avLst/>
        </a:prstGeom>
      </xdr:spPr>
    </xdr:pic>
    <xdr:clientData/>
  </xdr:twoCellAnchor>
  <xdr:twoCellAnchor editAs="oneCell">
    <xdr:from>
      <xdr:col>12</xdr:col>
      <xdr:colOff>609599</xdr:colOff>
      <xdr:row>33</xdr:row>
      <xdr:rowOff>91440</xdr:rowOff>
    </xdr:from>
    <xdr:to>
      <xdr:col>14</xdr:col>
      <xdr:colOff>2770</xdr:colOff>
      <xdr:row>36</xdr:row>
      <xdr:rowOff>60960</xdr:rowOff>
    </xdr:to>
    <xdr:pic>
      <xdr:nvPicPr>
        <xdr:cNvPr id="20" name="Рисунок 19" descr="Вырезка экрана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0559" y="6126480"/>
          <a:ext cx="612371" cy="518160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</xdr:colOff>
      <xdr:row>42</xdr:row>
      <xdr:rowOff>30480</xdr:rowOff>
    </xdr:from>
    <xdr:to>
      <xdr:col>12</xdr:col>
      <xdr:colOff>579274</xdr:colOff>
      <xdr:row>44</xdr:row>
      <xdr:rowOff>160020</xdr:rowOff>
    </xdr:to>
    <xdr:pic>
      <xdr:nvPicPr>
        <xdr:cNvPr id="21" name="Рисунок 20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79" b="5488"/>
        <a:stretch/>
      </xdr:blipFill>
      <xdr:spPr>
        <a:xfrm>
          <a:off x="6713220" y="7711440"/>
          <a:ext cx="1775614" cy="49530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48</xdr:row>
      <xdr:rowOff>30480</xdr:rowOff>
    </xdr:from>
    <xdr:to>
      <xdr:col>12</xdr:col>
      <xdr:colOff>548787</xdr:colOff>
      <xdr:row>51</xdr:row>
      <xdr:rowOff>45</xdr:rowOff>
    </xdr:to>
    <xdr:pic>
      <xdr:nvPicPr>
        <xdr:cNvPr id="22" name="Рисунок 21" descr="Вырезка экрана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6560" y="8808720"/>
          <a:ext cx="1691787" cy="518205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</xdr:colOff>
      <xdr:row>37</xdr:row>
      <xdr:rowOff>76200</xdr:rowOff>
    </xdr:from>
    <xdr:to>
      <xdr:col>4</xdr:col>
      <xdr:colOff>518160</xdr:colOff>
      <xdr:row>38</xdr:row>
      <xdr:rowOff>198120</xdr:rowOff>
    </xdr:to>
    <xdr:pic>
      <xdr:nvPicPr>
        <xdr:cNvPr id="23" name="Рисунок 22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02" b="5491"/>
        <a:stretch/>
      </xdr:blipFill>
      <xdr:spPr>
        <a:xfrm>
          <a:off x="2186940" y="6842760"/>
          <a:ext cx="998220" cy="396240"/>
        </a:xfrm>
        <a:prstGeom prst="rect">
          <a:avLst/>
        </a:prstGeom>
      </xdr:spPr>
    </xdr:pic>
    <xdr:clientData/>
  </xdr:twoCellAnchor>
  <xdr:twoCellAnchor>
    <xdr:from>
      <xdr:col>7</xdr:col>
      <xdr:colOff>60960</xdr:colOff>
      <xdr:row>68</xdr:row>
      <xdr:rowOff>121920</xdr:rowOff>
    </xdr:from>
    <xdr:to>
      <xdr:col>15</xdr:col>
      <xdr:colOff>0</xdr:colOff>
      <xdr:row>85</xdr:row>
      <xdr:rowOff>110490</xdr:rowOff>
    </xdr:to>
    <xdr:graphicFrame macro="">
      <xdr:nvGraphicFramePr>
        <xdr:cNvPr id="26" name="Диаграмма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16</xdr:col>
      <xdr:colOff>243840</xdr:colOff>
      <xdr:row>41</xdr:row>
      <xdr:rowOff>22860</xdr:rowOff>
    </xdr:from>
    <xdr:to>
      <xdr:col>17</xdr:col>
      <xdr:colOff>335347</xdr:colOff>
      <xdr:row>43</xdr:row>
      <xdr:rowOff>137160</xdr:rowOff>
    </xdr:to>
    <xdr:pic>
      <xdr:nvPicPr>
        <xdr:cNvPr id="24" name="Рисунок 23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82" t="11841" b="5271"/>
        <a:stretch/>
      </xdr:blipFill>
      <xdr:spPr>
        <a:xfrm>
          <a:off x="2072640" y="9372600"/>
          <a:ext cx="731587" cy="480060"/>
        </a:xfrm>
        <a:prstGeom prst="rect">
          <a:avLst/>
        </a:prstGeom>
      </xdr:spPr>
    </xdr:pic>
    <xdr:clientData/>
  </xdr:twoCellAnchor>
  <xdr:twoCellAnchor editAs="oneCell">
    <xdr:from>
      <xdr:col>16</xdr:col>
      <xdr:colOff>22860</xdr:colOff>
      <xdr:row>46</xdr:row>
      <xdr:rowOff>91440</xdr:rowOff>
    </xdr:from>
    <xdr:to>
      <xdr:col>16</xdr:col>
      <xdr:colOff>327686</xdr:colOff>
      <xdr:row>48</xdr:row>
      <xdr:rowOff>76230</xdr:rowOff>
    </xdr:to>
    <xdr:pic>
      <xdr:nvPicPr>
        <xdr:cNvPr id="25" name="Рисунок 24" descr="Вырезка экрана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1660" y="10355580"/>
          <a:ext cx="304826" cy="35055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46</xdr:row>
      <xdr:rowOff>38100</xdr:rowOff>
    </xdr:from>
    <xdr:to>
      <xdr:col>17</xdr:col>
      <xdr:colOff>586813</xdr:colOff>
      <xdr:row>48</xdr:row>
      <xdr:rowOff>144821</xdr:rowOff>
    </xdr:to>
    <xdr:pic>
      <xdr:nvPicPr>
        <xdr:cNvPr id="27" name="Рисунок 26" descr="Вырезка экрана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0" y="10302240"/>
          <a:ext cx="845893" cy="4724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586740</xdr:colOff>
      <xdr:row>0</xdr:row>
      <xdr:rowOff>0</xdr:rowOff>
    </xdr:from>
    <xdr:to>
      <xdr:col>21</xdr:col>
      <xdr:colOff>419508</xdr:colOff>
      <xdr:row>1</xdr:row>
      <xdr:rowOff>144808</xdr:rowOff>
    </xdr:to>
    <xdr:pic>
      <xdr:nvPicPr>
        <xdr:cNvPr id="2" name="Рисунок 1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7660" y="0"/>
          <a:ext cx="4709568" cy="327688"/>
        </a:xfrm>
        <a:prstGeom prst="rect">
          <a:avLst/>
        </a:prstGeom>
      </xdr:spPr>
    </xdr:pic>
    <xdr:clientData/>
  </xdr:twoCellAnchor>
  <xdr:twoCellAnchor editAs="oneCell">
    <xdr:from>
      <xdr:col>13</xdr:col>
      <xdr:colOff>594360</xdr:colOff>
      <xdr:row>1</xdr:row>
      <xdr:rowOff>160020</xdr:rowOff>
    </xdr:from>
    <xdr:to>
      <xdr:col>23</xdr:col>
      <xdr:colOff>556785</xdr:colOff>
      <xdr:row>14</xdr:row>
      <xdr:rowOff>114518</xdr:rowOff>
    </xdr:to>
    <xdr:pic>
      <xdr:nvPicPr>
        <xdr:cNvPr id="3" name="Рисунок 2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5280" y="342900"/>
          <a:ext cx="6058425" cy="2514818"/>
        </a:xfrm>
        <a:prstGeom prst="rect">
          <a:avLst/>
        </a:prstGeom>
      </xdr:spPr>
    </xdr:pic>
    <xdr:clientData/>
  </xdr:twoCellAnchor>
  <xdr:twoCellAnchor>
    <xdr:from>
      <xdr:col>6</xdr:col>
      <xdr:colOff>510540</xdr:colOff>
      <xdr:row>16</xdr:row>
      <xdr:rowOff>140970</xdr:rowOff>
    </xdr:from>
    <xdr:to>
      <xdr:col>12</xdr:col>
      <xdr:colOff>312420</xdr:colOff>
      <xdr:row>29</xdr:row>
      <xdr:rowOff>99060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83820</xdr:colOff>
      <xdr:row>18</xdr:row>
      <xdr:rowOff>99060</xdr:rowOff>
    </xdr:from>
    <xdr:to>
      <xdr:col>4</xdr:col>
      <xdr:colOff>365917</xdr:colOff>
      <xdr:row>21</xdr:row>
      <xdr:rowOff>30522</xdr:rowOff>
    </xdr:to>
    <xdr:pic>
      <xdr:nvPicPr>
        <xdr:cNvPr id="7" name="Рисунок 6" descr="Вырезка экрана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3520" y="3573780"/>
          <a:ext cx="1806097" cy="480102"/>
        </a:xfrm>
        <a:prstGeom prst="rect">
          <a:avLst/>
        </a:prstGeom>
      </xdr:spPr>
    </xdr:pic>
    <xdr:clientData/>
  </xdr:twoCellAnchor>
  <xdr:twoCellAnchor editAs="oneCell">
    <xdr:from>
      <xdr:col>9</xdr:col>
      <xdr:colOff>31469</xdr:colOff>
      <xdr:row>6</xdr:row>
      <xdr:rowOff>129540</xdr:rowOff>
    </xdr:from>
    <xdr:to>
      <xdr:col>9</xdr:col>
      <xdr:colOff>587305</xdr:colOff>
      <xdr:row>8</xdr:row>
      <xdr:rowOff>83820</xdr:rowOff>
    </xdr:to>
    <xdr:pic>
      <xdr:nvPicPr>
        <xdr:cNvPr id="8" name="Рисунок 7" descr="Вырезка экрана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0189" y="1226820"/>
          <a:ext cx="555836" cy="320040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6</xdr:row>
      <xdr:rowOff>68581</xdr:rowOff>
    </xdr:from>
    <xdr:to>
      <xdr:col>10</xdr:col>
      <xdr:colOff>664028</xdr:colOff>
      <xdr:row>8</xdr:row>
      <xdr:rowOff>68581</xdr:rowOff>
    </xdr:to>
    <xdr:pic>
      <xdr:nvPicPr>
        <xdr:cNvPr id="9" name="Рисунок 8" descr="Вырезка экрана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1165861"/>
          <a:ext cx="633548" cy="3657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640080</xdr:colOff>
      <xdr:row>0</xdr:row>
      <xdr:rowOff>129540</xdr:rowOff>
    </xdr:from>
    <xdr:to>
      <xdr:col>25</xdr:col>
      <xdr:colOff>533938</xdr:colOff>
      <xdr:row>28</xdr:row>
      <xdr:rowOff>8079</xdr:rowOff>
    </xdr:to>
    <xdr:pic>
      <xdr:nvPicPr>
        <xdr:cNvPr id="2" name="Рисунок 1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9020" y="129540"/>
          <a:ext cx="6203218" cy="5296359"/>
        </a:xfrm>
        <a:prstGeom prst="rect">
          <a:avLst/>
        </a:prstGeom>
      </xdr:spPr>
    </xdr:pic>
    <xdr:clientData/>
  </xdr:twoCellAnchor>
  <xdr:twoCellAnchor editAs="oneCell">
    <xdr:from>
      <xdr:col>16</xdr:col>
      <xdr:colOff>76200</xdr:colOff>
      <xdr:row>28</xdr:row>
      <xdr:rowOff>30480</xdr:rowOff>
    </xdr:from>
    <xdr:to>
      <xdr:col>25</xdr:col>
      <xdr:colOff>480580</xdr:colOff>
      <xdr:row>42</xdr:row>
      <xdr:rowOff>175494</xdr:rowOff>
    </xdr:to>
    <xdr:pic>
      <xdr:nvPicPr>
        <xdr:cNvPr id="4" name="Рисунок 3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5260" y="5448300"/>
          <a:ext cx="6005080" cy="2705334"/>
        </a:xfrm>
        <a:prstGeom prst="rect">
          <a:avLst/>
        </a:prstGeom>
      </xdr:spPr>
    </xdr:pic>
    <xdr:clientData/>
  </xdr:twoCellAnchor>
  <xdr:twoCellAnchor editAs="oneCell">
    <xdr:from>
      <xdr:col>17</xdr:col>
      <xdr:colOff>68580</xdr:colOff>
      <xdr:row>43</xdr:row>
      <xdr:rowOff>22860</xdr:rowOff>
    </xdr:from>
    <xdr:to>
      <xdr:col>25</xdr:col>
      <xdr:colOff>38520</xdr:colOff>
      <xdr:row>46</xdr:row>
      <xdr:rowOff>175321</xdr:rowOff>
    </xdr:to>
    <xdr:pic>
      <xdr:nvPicPr>
        <xdr:cNvPr id="5" name="Рисунок 4" descr="Вырезка экрана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1540" y="8183880"/>
          <a:ext cx="4846740" cy="701101"/>
        </a:xfrm>
        <a:prstGeom prst="rect">
          <a:avLst/>
        </a:prstGeom>
      </xdr:spPr>
    </xdr:pic>
    <xdr:clientData/>
  </xdr:twoCellAnchor>
  <xdr:twoCellAnchor editAs="oneCell">
    <xdr:from>
      <xdr:col>4</xdr:col>
      <xdr:colOff>137161</xdr:colOff>
      <xdr:row>4</xdr:row>
      <xdr:rowOff>121920</xdr:rowOff>
    </xdr:from>
    <xdr:to>
      <xdr:col>5</xdr:col>
      <xdr:colOff>647701</xdr:colOff>
      <xdr:row>6</xdr:row>
      <xdr:rowOff>99090</xdr:rowOff>
    </xdr:to>
    <xdr:pic>
      <xdr:nvPicPr>
        <xdr:cNvPr id="6" name="Рисунок 5" descr="Вырезка экрана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1" y="853440"/>
          <a:ext cx="1501140" cy="342930"/>
        </a:xfrm>
        <a:prstGeom prst="rect">
          <a:avLst/>
        </a:prstGeom>
      </xdr:spPr>
    </xdr:pic>
    <xdr:clientData/>
  </xdr:twoCellAnchor>
  <xdr:twoCellAnchor editAs="oneCell">
    <xdr:from>
      <xdr:col>8</xdr:col>
      <xdr:colOff>83820</xdr:colOff>
      <xdr:row>4</xdr:row>
      <xdr:rowOff>64202</xdr:rowOff>
    </xdr:from>
    <xdr:to>
      <xdr:col>9</xdr:col>
      <xdr:colOff>381000</xdr:colOff>
      <xdr:row>6</xdr:row>
      <xdr:rowOff>144823</xdr:rowOff>
    </xdr:to>
    <xdr:pic>
      <xdr:nvPicPr>
        <xdr:cNvPr id="7" name="Рисунок 6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00"/>
        <a:stretch/>
      </xdr:blipFill>
      <xdr:spPr>
        <a:xfrm>
          <a:off x="5661660" y="795722"/>
          <a:ext cx="1082040" cy="446381"/>
        </a:xfrm>
        <a:prstGeom prst="rect">
          <a:avLst/>
        </a:prstGeom>
      </xdr:spPr>
    </xdr:pic>
    <xdr:clientData/>
  </xdr:twoCellAnchor>
  <xdr:twoCellAnchor>
    <xdr:from>
      <xdr:col>4</xdr:col>
      <xdr:colOff>426720</xdr:colOff>
      <xdr:row>18</xdr:row>
      <xdr:rowOff>38100</xdr:rowOff>
    </xdr:from>
    <xdr:to>
      <xdr:col>9</xdr:col>
      <xdr:colOff>708660</xdr:colOff>
      <xdr:row>33</xdr:row>
      <xdr:rowOff>144780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716280</xdr:colOff>
      <xdr:row>33</xdr:row>
      <xdr:rowOff>167640</xdr:rowOff>
    </xdr:from>
    <xdr:to>
      <xdr:col>11</xdr:col>
      <xdr:colOff>411480</xdr:colOff>
      <xdr:row>49</xdr:row>
      <xdr:rowOff>15240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175260</xdr:colOff>
      <xdr:row>47</xdr:row>
      <xdr:rowOff>30480</xdr:rowOff>
    </xdr:from>
    <xdr:to>
      <xdr:col>2</xdr:col>
      <xdr:colOff>464820</xdr:colOff>
      <xdr:row>49</xdr:row>
      <xdr:rowOff>135843</xdr:rowOff>
    </xdr:to>
    <xdr:pic>
      <xdr:nvPicPr>
        <xdr:cNvPr id="10" name="Рисунок 9" descr="Вырезка экрана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3840" y="4099560"/>
          <a:ext cx="899160" cy="493983"/>
        </a:xfrm>
        <a:prstGeom prst="rect">
          <a:avLst/>
        </a:prstGeom>
      </xdr:spPr>
    </xdr:pic>
    <xdr:clientData/>
  </xdr:twoCellAnchor>
  <xdr:twoCellAnchor editAs="oneCell">
    <xdr:from>
      <xdr:col>1</xdr:col>
      <xdr:colOff>441960</xdr:colOff>
      <xdr:row>53</xdr:row>
      <xdr:rowOff>76200</xdr:rowOff>
    </xdr:from>
    <xdr:to>
      <xdr:col>4</xdr:col>
      <xdr:colOff>624841</xdr:colOff>
      <xdr:row>56</xdr:row>
      <xdr:rowOff>152400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D9777B6-18C8-4494-FE6F-A68518AC69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5" t="10101" r="2029" b="7071"/>
        <a:stretch/>
      </xdr:blipFill>
      <xdr:spPr bwMode="auto">
        <a:xfrm>
          <a:off x="1051560" y="10088880"/>
          <a:ext cx="2407921" cy="6248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205739</xdr:colOff>
      <xdr:row>60</xdr:row>
      <xdr:rowOff>53340</xdr:rowOff>
    </xdr:from>
    <xdr:to>
      <xdr:col>2</xdr:col>
      <xdr:colOff>352884</xdr:colOff>
      <xdr:row>61</xdr:row>
      <xdr:rowOff>144780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8E6EE855-1B62-CE4F-EFFE-9F0A8C2259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71" t="11177" r="6742" b="13483"/>
        <a:stretch/>
      </xdr:blipFill>
      <xdr:spPr bwMode="auto">
        <a:xfrm>
          <a:off x="7894319" y="5219700"/>
          <a:ext cx="756745" cy="2743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68580</xdr:colOff>
      <xdr:row>64</xdr:row>
      <xdr:rowOff>22860</xdr:rowOff>
    </xdr:from>
    <xdr:to>
      <xdr:col>2</xdr:col>
      <xdr:colOff>579120</xdr:colOff>
      <xdr:row>66</xdr:row>
      <xdr:rowOff>129539</xdr:rowOff>
    </xdr:to>
    <xdr:pic>
      <xdr:nvPicPr>
        <xdr:cNvPr id="13" name="Рисунок 12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0" r="4383" b="12170"/>
        <a:stretch/>
      </xdr:blipFill>
      <xdr:spPr>
        <a:xfrm>
          <a:off x="678180" y="12047220"/>
          <a:ext cx="1120140" cy="495299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</xdr:colOff>
      <xdr:row>64</xdr:row>
      <xdr:rowOff>45720</xdr:rowOff>
    </xdr:from>
    <xdr:to>
      <xdr:col>15</xdr:col>
      <xdr:colOff>527545</xdr:colOff>
      <xdr:row>65</xdr:row>
      <xdr:rowOff>160948</xdr:rowOff>
    </xdr:to>
    <xdr:pic>
      <xdr:nvPicPr>
        <xdr:cNvPr id="14" name="Рисунок 13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0" r="942" b="5982"/>
        <a:stretch/>
      </xdr:blipFill>
      <xdr:spPr>
        <a:xfrm>
          <a:off x="9555480" y="12070080"/>
          <a:ext cx="1792465" cy="320968"/>
        </a:xfrm>
        <a:prstGeom prst="rect">
          <a:avLst/>
        </a:prstGeom>
      </xdr:spPr>
    </xdr:pic>
    <xdr:clientData/>
  </xdr:twoCellAnchor>
  <xdr:oneCellAnchor>
    <xdr:from>
      <xdr:col>11</xdr:col>
      <xdr:colOff>472440</xdr:colOff>
      <xdr:row>9</xdr:row>
      <xdr:rowOff>106680</xdr:rowOff>
    </xdr:from>
    <xdr:ext cx="2093458" cy="13853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8602980" y="1752600"/>
              <a:ext cx="2093458" cy="138537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0, при х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≤2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,1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43</m:t>
                            </m:r>
                          </m:e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314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</a:rPr>
                              <m:t>, при 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</a:rPr>
                              <m:t>,1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43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&lt;х≤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31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429</m:t>
                            </m:r>
                          </m:e>
                          <m:e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0, 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429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при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31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429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&lt;х≤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41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714</m:t>
                            </m:r>
                          </m:e>
                          <m:e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0, 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571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при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41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714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&lt;х≤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52</m:t>
                            </m:r>
                          </m:e>
                          <m:e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0,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771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при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52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&lt;х≤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62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286</m:t>
                            </m:r>
                          </m:e>
                          <m:e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0,8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86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при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62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286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&lt;х≤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72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571</m:t>
                            </m:r>
                          </m:e>
                          <m:e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0,9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14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при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72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571</m:t>
                            </m:r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&lt;х≤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82</m:t>
                            </m:r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857</m:t>
                            </m:r>
                          </m:e>
                          <m:e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1, при х&gt;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82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857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8602980" y="1752600"/>
              <a:ext cx="2093458" cy="138537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{</a:t>
              </a:r>
              <a:r>
                <a:rPr lang="ru-RU" sz="1100" b="0" i="0">
                  <a:latin typeface="Cambria Math" panose="02040503050406030204" pitchFamily="18" charset="0"/>
                </a:rPr>
                <a:t>█(0, при х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43@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</a:t>
              </a:r>
              <a:r>
                <a:rPr lang="ru-RU" b="0" i="0">
                  <a:latin typeface="Cambria Math" panose="02040503050406030204" pitchFamily="18" charset="0"/>
                </a:rPr>
                <a:t>, </a:t>
              </a:r>
              <a:r>
                <a:rPr lang="en-US" b="0" i="0">
                  <a:latin typeface="Cambria Math" panose="02040503050406030204" pitchFamily="18" charset="0"/>
                </a:rPr>
                <a:t>314</a:t>
              </a:r>
              <a:r>
                <a:rPr lang="ru-RU" b="0" i="0">
                  <a:latin typeface="Cambria Math" panose="02040503050406030204" pitchFamily="18" charset="0"/>
                </a:rPr>
                <a:t>, при 2</a:t>
              </a:r>
              <a:r>
                <a:rPr lang="en-US" b="0" i="0">
                  <a:latin typeface="Cambria Math" panose="02040503050406030204" pitchFamily="18" charset="0"/>
                </a:rPr>
                <a:t>1</a:t>
              </a:r>
              <a:r>
                <a:rPr lang="ru-RU" b="0" i="0">
                  <a:latin typeface="Cambria Math" panose="02040503050406030204" pitchFamily="18" charset="0"/>
                </a:rPr>
                <a:t>,1</a:t>
              </a:r>
              <a:r>
                <a:rPr lang="en-US" b="0" i="0">
                  <a:latin typeface="Cambria Math" panose="02040503050406030204" pitchFamily="18" charset="0"/>
                </a:rPr>
                <a:t>43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&lt;х≤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31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429@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429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при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31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429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&lt;х≤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41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714@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571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при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41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714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&lt;х≤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52@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771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при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52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&lt;х≤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62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286@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0,8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86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при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62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286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&lt;х≤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72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571@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0,9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14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при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72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571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&lt;х≤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857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1, при х&gt;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82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857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16</xdr:col>
      <xdr:colOff>0</xdr:colOff>
      <xdr:row>59</xdr:row>
      <xdr:rowOff>0</xdr:rowOff>
    </xdr:from>
    <xdr:to>
      <xdr:col>23</xdr:col>
      <xdr:colOff>601980</xdr:colOff>
      <xdr:row>78</xdr:row>
      <xdr:rowOff>144780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16</xdr:col>
      <xdr:colOff>411480</xdr:colOff>
      <xdr:row>81</xdr:row>
      <xdr:rowOff>144780</xdr:rowOff>
    </xdr:from>
    <xdr:ext cx="2093458" cy="13853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11940540" y="15331440"/>
              <a:ext cx="2093458" cy="138537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0, при х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≤2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,1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43</m:t>
                            </m:r>
                          </m:e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115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</a:rPr>
                              <m:t>, при 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</a:rPr>
                              <m:t>,1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43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&lt;х≤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31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429</m:t>
                            </m:r>
                          </m:e>
                          <m:e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0, 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230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при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31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429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&lt;х≤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41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714</m:t>
                            </m:r>
                          </m:e>
                          <m:e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0, 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401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при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41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714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&lt;х≤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52</m:t>
                            </m:r>
                          </m:e>
                          <m:e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0,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606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при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52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&lt;х≤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62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286</m:t>
                            </m:r>
                          </m:e>
                          <m:e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0,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791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при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62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286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&lt;х≤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72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571</m:t>
                            </m:r>
                          </m:e>
                          <m:e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0,9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17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при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72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571</m:t>
                            </m:r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&lt;х≤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82</m:t>
                            </m:r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857</m:t>
                            </m:r>
                          </m: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986, 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при х&gt;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82</m:t>
                            </m:r>
                            <m:r>
                              <a:rPr lang="ru-RU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857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11940540" y="15331440"/>
              <a:ext cx="2093458" cy="138537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{</a:t>
              </a:r>
              <a:r>
                <a:rPr lang="ru-RU" sz="1100" b="0" i="0">
                  <a:latin typeface="Cambria Math" panose="02040503050406030204" pitchFamily="18" charset="0"/>
                </a:rPr>
                <a:t>█(0, при х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43@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</a:t>
              </a:r>
              <a:r>
                <a:rPr lang="ru-RU" b="0" i="0">
                  <a:latin typeface="Cambria Math" panose="02040503050406030204" pitchFamily="18" charset="0"/>
                </a:rPr>
                <a:t>, </a:t>
              </a:r>
              <a:r>
                <a:rPr lang="en-US" b="0" i="0">
                  <a:latin typeface="Cambria Math" panose="02040503050406030204" pitchFamily="18" charset="0"/>
                </a:rPr>
                <a:t>115</a:t>
              </a:r>
              <a:r>
                <a:rPr lang="ru-RU" b="0" i="0">
                  <a:latin typeface="Cambria Math" panose="02040503050406030204" pitchFamily="18" charset="0"/>
                </a:rPr>
                <a:t>, при 2</a:t>
              </a:r>
              <a:r>
                <a:rPr lang="en-US" b="0" i="0">
                  <a:latin typeface="Cambria Math" panose="02040503050406030204" pitchFamily="18" charset="0"/>
                </a:rPr>
                <a:t>1</a:t>
              </a:r>
              <a:r>
                <a:rPr lang="ru-RU" b="0" i="0">
                  <a:latin typeface="Cambria Math" panose="02040503050406030204" pitchFamily="18" charset="0"/>
                </a:rPr>
                <a:t>,1</a:t>
              </a:r>
              <a:r>
                <a:rPr lang="en-US" b="0" i="0">
                  <a:latin typeface="Cambria Math" panose="02040503050406030204" pitchFamily="18" charset="0"/>
                </a:rPr>
                <a:t>43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&lt;х≤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31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429@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230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при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31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429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&lt;х≤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41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714@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401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при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41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714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&lt;х≤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52@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606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при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52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&lt;х≤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62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286@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791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при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62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286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&lt;х≤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72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571@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0,9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17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при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72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571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&lt;х≤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857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986, 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при х&gt;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82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857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83820</xdr:colOff>
      <xdr:row>0</xdr:row>
      <xdr:rowOff>144780</xdr:rowOff>
    </xdr:from>
    <xdr:to>
      <xdr:col>29</xdr:col>
      <xdr:colOff>252003</xdr:colOff>
      <xdr:row>25</xdr:row>
      <xdr:rowOff>38489</xdr:rowOff>
    </xdr:to>
    <xdr:pic>
      <xdr:nvPicPr>
        <xdr:cNvPr id="2" name="Рисунок 1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3860" y="144780"/>
          <a:ext cx="6264183" cy="4488569"/>
        </a:xfrm>
        <a:prstGeom prst="rect">
          <a:avLst/>
        </a:prstGeom>
      </xdr:spPr>
    </xdr:pic>
    <xdr:clientData/>
  </xdr:twoCellAnchor>
  <xdr:twoCellAnchor editAs="oneCell">
    <xdr:from>
      <xdr:col>19</xdr:col>
      <xdr:colOff>358140</xdr:colOff>
      <xdr:row>25</xdr:row>
      <xdr:rowOff>60960</xdr:rowOff>
    </xdr:from>
    <xdr:to>
      <xdr:col>27</xdr:col>
      <xdr:colOff>571941</xdr:colOff>
      <xdr:row>36</xdr:row>
      <xdr:rowOff>91617</xdr:rowOff>
    </xdr:to>
    <xdr:pic>
      <xdr:nvPicPr>
        <xdr:cNvPr id="3" name="Рисунок 2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8180" y="4655820"/>
          <a:ext cx="5090601" cy="2042337"/>
        </a:xfrm>
        <a:prstGeom prst="rect">
          <a:avLst/>
        </a:prstGeom>
      </xdr:spPr>
    </xdr:pic>
    <xdr:clientData/>
  </xdr:twoCellAnchor>
  <xdr:twoCellAnchor editAs="oneCell">
    <xdr:from>
      <xdr:col>7</xdr:col>
      <xdr:colOff>210736</xdr:colOff>
      <xdr:row>17</xdr:row>
      <xdr:rowOff>60959</xdr:rowOff>
    </xdr:from>
    <xdr:to>
      <xdr:col>8</xdr:col>
      <xdr:colOff>410153</xdr:colOff>
      <xdr:row>19</xdr:row>
      <xdr:rowOff>144780</xdr:rowOff>
    </xdr:to>
    <xdr:pic>
      <xdr:nvPicPr>
        <xdr:cNvPr id="4" name="Рисунок 3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965" b="9655"/>
        <a:stretch/>
      </xdr:blipFill>
      <xdr:spPr>
        <a:xfrm>
          <a:off x="4980856" y="3192779"/>
          <a:ext cx="809017" cy="449581"/>
        </a:xfrm>
        <a:prstGeom prst="rect">
          <a:avLst/>
        </a:prstGeom>
      </xdr:spPr>
    </xdr:pic>
    <xdr:clientData/>
  </xdr:twoCellAnchor>
  <xdr:twoCellAnchor editAs="oneCell">
    <xdr:from>
      <xdr:col>10</xdr:col>
      <xdr:colOff>129540</xdr:colOff>
      <xdr:row>17</xdr:row>
      <xdr:rowOff>15240</xdr:rowOff>
    </xdr:from>
    <xdr:to>
      <xdr:col>11</xdr:col>
      <xdr:colOff>449661</xdr:colOff>
      <xdr:row>19</xdr:row>
      <xdr:rowOff>152400</xdr:rowOff>
    </xdr:to>
    <xdr:pic>
      <xdr:nvPicPr>
        <xdr:cNvPr id="5" name="Рисунок 4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262" b="7902"/>
        <a:stretch/>
      </xdr:blipFill>
      <xdr:spPr>
        <a:xfrm>
          <a:off x="6911340" y="3147060"/>
          <a:ext cx="929721" cy="502920"/>
        </a:xfrm>
        <a:prstGeom prst="rect">
          <a:avLst/>
        </a:prstGeom>
      </xdr:spPr>
    </xdr:pic>
    <xdr:clientData/>
  </xdr:twoCellAnchor>
  <xdr:twoCellAnchor editAs="oneCell">
    <xdr:from>
      <xdr:col>13</xdr:col>
      <xdr:colOff>91440</xdr:colOff>
      <xdr:row>17</xdr:row>
      <xdr:rowOff>68580</xdr:rowOff>
    </xdr:from>
    <xdr:to>
      <xdr:col>14</xdr:col>
      <xdr:colOff>496504</xdr:colOff>
      <xdr:row>19</xdr:row>
      <xdr:rowOff>121920</xdr:rowOff>
    </xdr:to>
    <xdr:pic>
      <xdr:nvPicPr>
        <xdr:cNvPr id="6" name="Рисунок 5" descr="Вырезка экрана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2040" y="3200400"/>
          <a:ext cx="1014664" cy="419100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</xdr:colOff>
      <xdr:row>22</xdr:row>
      <xdr:rowOff>60960</xdr:rowOff>
    </xdr:from>
    <xdr:to>
      <xdr:col>9</xdr:col>
      <xdr:colOff>152515</xdr:colOff>
      <xdr:row>24</xdr:row>
      <xdr:rowOff>114336</xdr:rowOff>
    </xdr:to>
    <xdr:pic>
      <xdr:nvPicPr>
        <xdr:cNvPr id="7" name="Рисунок 6" descr="Вырезка экрана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840" y="4107180"/>
          <a:ext cx="1325995" cy="419136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22</xdr:row>
      <xdr:rowOff>83820</xdr:rowOff>
    </xdr:from>
    <xdr:to>
      <xdr:col>11</xdr:col>
      <xdr:colOff>584367</xdr:colOff>
      <xdr:row>24</xdr:row>
      <xdr:rowOff>106680</xdr:rowOff>
    </xdr:to>
    <xdr:pic>
      <xdr:nvPicPr>
        <xdr:cNvPr id="8" name="Рисунок 7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11" t="7273" b="-1"/>
        <a:stretch/>
      </xdr:blipFill>
      <xdr:spPr>
        <a:xfrm>
          <a:off x="6819900" y="4130040"/>
          <a:ext cx="1155867" cy="388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160021</xdr:colOff>
      <xdr:row>22</xdr:row>
      <xdr:rowOff>53341</xdr:rowOff>
    </xdr:from>
    <xdr:to>
      <xdr:col>14</xdr:col>
      <xdr:colOff>434341</xdr:colOff>
      <xdr:row>24</xdr:row>
      <xdr:rowOff>159864</xdr:rowOff>
    </xdr:to>
    <xdr:pic>
      <xdr:nvPicPr>
        <xdr:cNvPr id="9" name="Рисунок 8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" t="5406" r="-1" b="9"/>
        <a:stretch/>
      </xdr:blipFill>
      <xdr:spPr>
        <a:xfrm>
          <a:off x="8770621" y="4099561"/>
          <a:ext cx="883920" cy="472283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28</xdr:row>
      <xdr:rowOff>45720</xdr:rowOff>
    </xdr:from>
    <xdr:to>
      <xdr:col>11</xdr:col>
      <xdr:colOff>1</xdr:colOff>
      <xdr:row>31</xdr:row>
      <xdr:rowOff>121920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D9777B6-18C8-4494-FE6F-A68518AC69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5" t="10101" r="2029" b="7071"/>
        <a:stretch/>
      </xdr:blipFill>
      <xdr:spPr bwMode="auto">
        <a:xfrm>
          <a:off x="4800600" y="5006340"/>
          <a:ext cx="2407921" cy="624840"/>
        </a:xfrm>
        <a:prstGeom prst="rect">
          <a:avLst/>
        </a:prstGeom>
        <a:noFill/>
      </xdr:spPr>
    </xdr:pic>
    <xdr:clientData/>
  </xdr:twoCellAnchor>
  <xdr:oneCellAnchor>
    <xdr:from>
      <xdr:col>7</xdr:col>
      <xdr:colOff>30480</xdr:colOff>
      <xdr:row>34</xdr:row>
      <xdr:rowOff>45720</xdr:rowOff>
    </xdr:from>
    <xdr:ext cx="2407921" cy="624840"/>
    <xdr:pic>
      <xdr:nvPicPr>
        <xdr:cNvPr id="11" name="Рисунок 10">
          <a:extLst>
            <a:ext uri="{FF2B5EF4-FFF2-40B4-BE49-F238E27FC236}">
              <a16:creationId xmlns:a16="http://schemas.microsoft.com/office/drawing/2014/main" id="{0D9777B6-18C8-4494-FE6F-A68518AC69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5" t="10101" r="2029" b="7071"/>
        <a:stretch/>
      </xdr:blipFill>
      <xdr:spPr bwMode="auto">
        <a:xfrm>
          <a:off x="4800600" y="6103620"/>
          <a:ext cx="2407921" cy="624840"/>
        </a:xfrm>
        <a:prstGeom prst="rect">
          <a:avLst/>
        </a:prstGeom>
        <a:noFill/>
      </xdr:spPr>
    </xdr:pic>
    <xdr:clientData/>
  </xdr:oneCellAnchor>
  <xdr:twoCellAnchor editAs="oneCell">
    <xdr:from>
      <xdr:col>12</xdr:col>
      <xdr:colOff>571500</xdr:colOff>
      <xdr:row>28</xdr:row>
      <xdr:rowOff>76200</xdr:rowOff>
    </xdr:from>
    <xdr:to>
      <xdr:col>13</xdr:col>
      <xdr:colOff>541020</xdr:colOff>
      <xdr:row>31</xdr:row>
      <xdr:rowOff>7402</xdr:rowOff>
    </xdr:to>
    <xdr:pic>
      <xdr:nvPicPr>
        <xdr:cNvPr id="12" name="Рисунок 11" descr="Вырезка экрана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5036820"/>
          <a:ext cx="579120" cy="479842"/>
        </a:xfrm>
        <a:prstGeom prst="rect">
          <a:avLst/>
        </a:prstGeom>
      </xdr:spPr>
    </xdr:pic>
    <xdr:clientData/>
  </xdr:twoCellAnchor>
  <xdr:twoCellAnchor editAs="oneCell">
    <xdr:from>
      <xdr:col>12</xdr:col>
      <xdr:colOff>609599</xdr:colOff>
      <xdr:row>34</xdr:row>
      <xdr:rowOff>91440</xdr:rowOff>
    </xdr:from>
    <xdr:to>
      <xdr:col>14</xdr:col>
      <xdr:colOff>2770</xdr:colOff>
      <xdr:row>37</xdr:row>
      <xdr:rowOff>60960</xdr:rowOff>
    </xdr:to>
    <xdr:pic>
      <xdr:nvPicPr>
        <xdr:cNvPr id="13" name="Рисунок 12" descr="Вырезка экрана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599" y="6149340"/>
          <a:ext cx="612371" cy="518160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</xdr:colOff>
      <xdr:row>42</xdr:row>
      <xdr:rowOff>30480</xdr:rowOff>
    </xdr:from>
    <xdr:to>
      <xdr:col>12</xdr:col>
      <xdr:colOff>579274</xdr:colOff>
      <xdr:row>44</xdr:row>
      <xdr:rowOff>160020</xdr:rowOff>
    </xdr:to>
    <xdr:pic>
      <xdr:nvPicPr>
        <xdr:cNvPr id="14" name="Рисунок 13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79" b="5488"/>
        <a:stretch/>
      </xdr:blipFill>
      <xdr:spPr>
        <a:xfrm>
          <a:off x="6804660" y="7947660"/>
          <a:ext cx="1775614" cy="495300"/>
        </a:xfrm>
        <a:prstGeom prst="rect">
          <a:avLst/>
        </a:prstGeom>
      </xdr:spPr>
    </xdr:pic>
    <xdr:clientData/>
  </xdr:twoCellAnchor>
  <xdr:twoCellAnchor>
    <xdr:from>
      <xdr:col>7</xdr:col>
      <xdr:colOff>22860</xdr:colOff>
      <xdr:row>46</xdr:row>
      <xdr:rowOff>3810</xdr:rowOff>
    </xdr:from>
    <xdr:to>
      <xdr:col>14</xdr:col>
      <xdr:colOff>327660</xdr:colOff>
      <xdr:row>61</xdr:row>
      <xdr:rowOff>3810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</xdr:col>
      <xdr:colOff>76200</xdr:colOff>
      <xdr:row>68</xdr:row>
      <xdr:rowOff>22860</xdr:rowOff>
    </xdr:from>
    <xdr:to>
      <xdr:col>8</xdr:col>
      <xdr:colOff>518251</xdr:colOff>
      <xdr:row>71</xdr:row>
      <xdr:rowOff>144838</xdr:rowOff>
    </xdr:to>
    <xdr:pic>
      <xdr:nvPicPr>
        <xdr:cNvPr id="16" name="Рисунок 15" descr="Вырезка экрана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1040" y="12763500"/>
          <a:ext cx="1051651" cy="670618"/>
        </a:xfrm>
        <a:prstGeom prst="rect">
          <a:avLst/>
        </a:prstGeom>
      </xdr:spPr>
    </xdr:pic>
    <xdr:clientData/>
  </xdr:twoCellAnchor>
  <xdr:twoCellAnchor editAs="oneCell">
    <xdr:from>
      <xdr:col>10</xdr:col>
      <xdr:colOff>99061</xdr:colOff>
      <xdr:row>68</xdr:row>
      <xdr:rowOff>30480</xdr:rowOff>
    </xdr:from>
    <xdr:to>
      <xdr:col>11</xdr:col>
      <xdr:colOff>532043</xdr:colOff>
      <xdr:row>71</xdr:row>
      <xdr:rowOff>160020</xdr:rowOff>
    </xdr:to>
    <xdr:pic>
      <xdr:nvPicPr>
        <xdr:cNvPr id="17" name="Рисунок 16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617" b="5107"/>
        <a:stretch/>
      </xdr:blipFill>
      <xdr:spPr>
        <a:xfrm>
          <a:off x="6362701" y="12771120"/>
          <a:ext cx="1042582" cy="678180"/>
        </a:xfrm>
        <a:prstGeom prst="rect">
          <a:avLst/>
        </a:prstGeom>
      </xdr:spPr>
    </xdr:pic>
    <xdr:clientData/>
  </xdr:twoCellAnchor>
  <xdr:twoCellAnchor editAs="oneCell">
    <xdr:from>
      <xdr:col>3</xdr:col>
      <xdr:colOff>213360</xdr:colOff>
      <xdr:row>68</xdr:row>
      <xdr:rowOff>106680</xdr:rowOff>
    </xdr:from>
    <xdr:to>
      <xdr:col>5</xdr:col>
      <xdr:colOff>289680</xdr:colOff>
      <xdr:row>72</xdr:row>
      <xdr:rowOff>114364</xdr:rowOff>
    </xdr:to>
    <xdr:pic>
      <xdr:nvPicPr>
        <xdr:cNvPr id="18" name="Рисунок 17" descr="Вырезка экрана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13784580"/>
          <a:ext cx="1379340" cy="739204"/>
        </a:xfrm>
        <a:prstGeom prst="rect">
          <a:avLst/>
        </a:prstGeom>
      </xdr:spPr>
    </xdr:pic>
    <xdr:clientData/>
  </xdr:twoCellAnchor>
  <xdr:twoCellAnchor editAs="oneCell">
    <xdr:from>
      <xdr:col>3</xdr:col>
      <xdr:colOff>243840</xdr:colOff>
      <xdr:row>51</xdr:row>
      <xdr:rowOff>22860</xdr:rowOff>
    </xdr:from>
    <xdr:to>
      <xdr:col>4</xdr:col>
      <xdr:colOff>365827</xdr:colOff>
      <xdr:row>53</xdr:row>
      <xdr:rowOff>137160</xdr:rowOff>
    </xdr:to>
    <xdr:pic>
      <xdr:nvPicPr>
        <xdr:cNvPr id="19" name="Рисунок 18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82" t="11841" b="5271"/>
        <a:stretch/>
      </xdr:blipFill>
      <xdr:spPr>
        <a:xfrm>
          <a:off x="2072640" y="9372600"/>
          <a:ext cx="731587" cy="480060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</xdr:colOff>
      <xdr:row>56</xdr:row>
      <xdr:rowOff>91440</xdr:rowOff>
    </xdr:from>
    <xdr:to>
      <xdr:col>3</xdr:col>
      <xdr:colOff>327686</xdr:colOff>
      <xdr:row>58</xdr:row>
      <xdr:rowOff>76230</xdr:rowOff>
    </xdr:to>
    <xdr:pic>
      <xdr:nvPicPr>
        <xdr:cNvPr id="20" name="Рисунок 19" descr="Вырезка экрана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1660" y="10355580"/>
          <a:ext cx="304826" cy="3505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56</xdr:row>
      <xdr:rowOff>38100</xdr:rowOff>
    </xdr:from>
    <xdr:to>
      <xdr:col>4</xdr:col>
      <xdr:colOff>617293</xdr:colOff>
      <xdr:row>58</xdr:row>
      <xdr:rowOff>144821</xdr:rowOff>
    </xdr:to>
    <xdr:pic>
      <xdr:nvPicPr>
        <xdr:cNvPr id="21" name="Рисунок 20" descr="Вырезка экрана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0" y="10302240"/>
          <a:ext cx="845893" cy="472481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</xdr:colOff>
      <xdr:row>77</xdr:row>
      <xdr:rowOff>60960</xdr:rowOff>
    </xdr:from>
    <xdr:to>
      <xdr:col>9</xdr:col>
      <xdr:colOff>577425</xdr:colOff>
      <xdr:row>78</xdr:row>
      <xdr:rowOff>91440</xdr:rowOff>
    </xdr:to>
    <xdr:pic>
      <xdr:nvPicPr>
        <xdr:cNvPr id="22" name="Рисунок 21" descr="Вырезка экрана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14470380"/>
          <a:ext cx="1126065" cy="213360"/>
        </a:xfrm>
        <a:prstGeom prst="rect">
          <a:avLst/>
        </a:prstGeom>
      </xdr:spPr>
    </xdr:pic>
    <xdr:clientData/>
  </xdr:twoCellAnchor>
  <xdr:oneCellAnchor>
    <xdr:from>
      <xdr:col>8</xdr:col>
      <xdr:colOff>60960</xdr:colOff>
      <xdr:row>81</xdr:row>
      <xdr:rowOff>60960</xdr:rowOff>
    </xdr:from>
    <xdr:ext cx="1126065" cy="213360"/>
    <xdr:pic>
      <xdr:nvPicPr>
        <xdr:cNvPr id="23" name="Рисунок 22" descr="Вырезка экрана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14470380"/>
          <a:ext cx="1126065" cy="213360"/>
        </a:xfrm>
        <a:prstGeom prst="rect">
          <a:avLst/>
        </a:prstGeom>
      </xdr:spPr>
    </xdr:pic>
    <xdr:clientData/>
  </xdr:oneCellAnchor>
  <xdr:twoCellAnchor editAs="oneCell">
    <xdr:from>
      <xdr:col>8</xdr:col>
      <xdr:colOff>22860</xdr:colOff>
      <xdr:row>91</xdr:row>
      <xdr:rowOff>76201</xdr:rowOff>
    </xdr:from>
    <xdr:to>
      <xdr:col>9</xdr:col>
      <xdr:colOff>549729</xdr:colOff>
      <xdr:row>92</xdr:row>
      <xdr:rowOff>114301</xdr:rowOff>
    </xdr:to>
    <xdr:pic>
      <xdr:nvPicPr>
        <xdr:cNvPr id="24" name="Рисунок 23" descr="Вырезка экрана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17045941"/>
          <a:ext cx="1136469" cy="220980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</xdr:colOff>
      <xdr:row>95</xdr:row>
      <xdr:rowOff>60960</xdr:rowOff>
    </xdr:from>
    <xdr:to>
      <xdr:col>9</xdr:col>
      <xdr:colOff>572589</xdr:colOff>
      <xdr:row>96</xdr:row>
      <xdr:rowOff>99060</xdr:rowOff>
    </xdr:to>
    <xdr:pic>
      <xdr:nvPicPr>
        <xdr:cNvPr id="25" name="Рисунок 24" descr="Вырезка экрана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0160" y="17762220"/>
          <a:ext cx="1136469" cy="220980"/>
        </a:xfrm>
        <a:prstGeom prst="rect">
          <a:avLst/>
        </a:prstGeom>
      </xdr:spPr>
    </xdr:pic>
    <xdr:clientData/>
  </xdr:twoCellAnchor>
  <xdr:twoCellAnchor editAs="oneCell">
    <xdr:from>
      <xdr:col>3</xdr:col>
      <xdr:colOff>251460</xdr:colOff>
      <xdr:row>75</xdr:row>
      <xdr:rowOff>45720</xdr:rowOff>
    </xdr:from>
    <xdr:to>
      <xdr:col>5</xdr:col>
      <xdr:colOff>266700</xdr:colOff>
      <xdr:row>79</xdr:row>
      <xdr:rowOff>152400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DC7D8CF1-5F93-4001-8C19-5E3FDBEE7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080260" y="14089380"/>
          <a:ext cx="1318260" cy="838200"/>
        </a:xfrm>
        <a:prstGeom prst="rect">
          <a:avLst/>
        </a:prstGeom>
      </xdr:spPr>
    </xdr:pic>
    <xdr:clientData/>
  </xdr:twoCellAnchor>
  <xdr:twoCellAnchor editAs="oneCell">
    <xdr:from>
      <xdr:col>3</xdr:col>
      <xdr:colOff>396240</xdr:colOff>
      <xdr:row>82</xdr:row>
      <xdr:rowOff>53340</xdr:rowOff>
    </xdr:from>
    <xdr:to>
      <xdr:col>5</xdr:col>
      <xdr:colOff>99060</xdr:colOff>
      <xdr:row>85</xdr:row>
      <xdr:rowOff>144780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1FB37B57-6AA9-41C7-ABFE-537DCC422B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10181" t="8867" r="2545" b="12315"/>
        <a:stretch/>
      </xdr:blipFill>
      <xdr:spPr>
        <a:xfrm>
          <a:off x="2225040" y="15377160"/>
          <a:ext cx="1005840" cy="640080"/>
        </a:xfrm>
        <a:prstGeom prst="rect">
          <a:avLst/>
        </a:prstGeom>
      </xdr:spPr>
    </xdr:pic>
    <xdr:clientData/>
  </xdr:twoCellAnchor>
  <xdr:twoCellAnchor editAs="oneCell">
    <xdr:from>
      <xdr:col>8</xdr:col>
      <xdr:colOff>167639</xdr:colOff>
      <xdr:row>107</xdr:row>
      <xdr:rowOff>38100</xdr:rowOff>
    </xdr:from>
    <xdr:to>
      <xdr:col>12</xdr:col>
      <xdr:colOff>358140</xdr:colOff>
      <xdr:row>110</xdr:row>
      <xdr:rowOff>144780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BACFDF68-BAE9-27CA-A167-91E371BB21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/>
        <a:srcRect l="3601" t="5000" r="7652" b="9000"/>
        <a:stretch/>
      </xdr:blipFill>
      <xdr:spPr>
        <a:xfrm>
          <a:off x="4602479" y="19964400"/>
          <a:ext cx="2628901" cy="6553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487681</xdr:colOff>
      <xdr:row>19</xdr:row>
      <xdr:rowOff>7620</xdr:rowOff>
    </xdr:from>
    <xdr:to>
      <xdr:col>13</xdr:col>
      <xdr:colOff>320040</xdr:colOff>
      <xdr:row>21</xdr:row>
      <xdr:rowOff>152400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1F7A931-876B-4994-9609-B102B805CB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042" t="69537" r="21117" b="3494"/>
        <a:stretch/>
      </xdr:blipFill>
      <xdr:spPr>
        <a:xfrm>
          <a:off x="4754881" y="3299460"/>
          <a:ext cx="3489959" cy="510540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40</xdr:row>
      <xdr:rowOff>30480</xdr:rowOff>
    </xdr:from>
    <xdr:to>
      <xdr:col>4</xdr:col>
      <xdr:colOff>129694</xdr:colOff>
      <xdr:row>42</xdr:row>
      <xdr:rowOff>160020</xdr:rowOff>
    </xdr:to>
    <xdr:pic>
      <xdr:nvPicPr>
        <xdr:cNvPr id="3" name="Рисунок 2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79" b="5488"/>
        <a:stretch/>
      </xdr:blipFill>
      <xdr:spPr>
        <a:xfrm>
          <a:off x="792480" y="6073140"/>
          <a:ext cx="1775614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44</xdr:row>
      <xdr:rowOff>30481</xdr:rowOff>
    </xdr:from>
    <xdr:to>
      <xdr:col>3</xdr:col>
      <xdr:colOff>548787</xdr:colOff>
      <xdr:row>46</xdr:row>
      <xdr:rowOff>144781</xdr:rowOff>
    </xdr:to>
    <xdr:pic>
      <xdr:nvPicPr>
        <xdr:cNvPr id="4" name="Рисунок 3" descr="Вырезка экрана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6804661"/>
          <a:ext cx="1691787" cy="480060"/>
        </a:xfrm>
        <a:prstGeom prst="rect">
          <a:avLst/>
        </a:prstGeom>
      </xdr:spPr>
    </xdr:pic>
    <xdr:clientData/>
  </xdr:twoCellAnchor>
  <xdr:twoCellAnchor editAs="oneCell">
    <xdr:from>
      <xdr:col>2</xdr:col>
      <xdr:colOff>297180</xdr:colOff>
      <xdr:row>53</xdr:row>
      <xdr:rowOff>57228</xdr:rowOff>
    </xdr:from>
    <xdr:to>
      <xdr:col>5</xdr:col>
      <xdr:colOff>320039</xdr:colOff>
      <xdr:row>60</xdr:row>
      <xdr:rowOff>140691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92B84D6-7388-4948-AE5C-B68B87A515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4234" t="26283" r="16593"/>
        <a:stretch/>
      </xdr:blipFill>
      <xdr:spPr>
        <a:xfrm>
          <a:off x="1516380" y="8477328"/>
          <a:ext cx="1851659" cy="1363623"/>
        </a:xfrm>
        <a:prstGeom prst="rect">
          <a:avLst/>
        </a:prstGeom>
      </xdr:spPr>
    </xdr:pic>
    <xdr:clientData/>
  </xdr:twoCellAnchor>
  <xdr:twoCellAnchor editAs="oneCell">
    <xdr:from>
      <xdr:col>7</xdr:col>
      <xdr:colOff>365761</xdr:colOff>
      <xdr:row>25</xdr:row>
      <xdr:rowOff>22860</xdr:rowOff>
    </xdr:from>
    <xdr:to>
      <xdr:col>10</xdr:col>
      <xdr:colOff>586741</xdr:colOff>
      <xdr:row>27</xdr:row>
      <xdr:rowOff>121920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64276965-BCD2-4AA1-9B9A-38082F7BA2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8852" t="10345" r="2956" b="19545"/>
        <a:stretch/>
      </xdr:blipFill>
      <xdr:spPr>
        <a:xfrm>
          <a:off x="4632961" y="4998720"/>
          <a:ext cx="2049780" cy="464820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27</xdr:row>
      <xdr:rowOff>60325</xdr:rowOff>
    </xdr:from>
    <xdr:ext cx="391967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82A58B2-1739-4392-9903-62E422E50BB4}"/>
                </a:ext>
              </a:extLst>
            </xdr:cNvPr>
            <xdr:cNvSpPr txBox="1"/>
          </xdr:nvSpPr>
          <xdr:spPr>
            <a:xfrm>
              <a:off x="2581275" y="24566245"/>
              <a:ext cx="391967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grow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82A58B2-1739-4392-9903-62E422E50BB4}"/>
                </a:ext>
              </a:extLst>
            </xdr:cNvPr>
            <xdr:cNvSpPr txBox="1"/>
          </xdr:nvSpPr>
          <xdr:spPr>
            <a:xfrm>
              <a:off x="2581275" y="24566245"/>
              <a:ext cx="391967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∑129_(𝑖=1)^𝑛▒𝛿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𝑖^2 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6</xdr:col>
      <xdr:colOff>160020</xdr:colOff>
      <xdr:row>29</xdr:row>
      <xdr:rowOff>144780</xdr:rowOff>
    </xdr:from>
    <xdr:to>
      <xdr:col>12</xdr:col>
      <xdr:colOff>381000</xdr:colOff>
      <xdr:row>35</xdr:row>
      <xdr:rowOff>129540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BFCAAB3E-1A79-4444-81BB-30DB7D5E2F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1823" t="75841" r="26670" b="2935"/>
        <a:stretch/>
      </xdr:blipFill>
      <xdr:spPr>
        <a:xfrm>
          <a:off x="3817620" y="5852160"/>
          <a:ext cx="3878580" cy="10820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hali\Downloads\&#1061;&#1072;&#1083;&#1080;&#1090;&#1086;&#1074;&#1072;_&#1052;&#1057;_&#1051;&#1056;1(&#1087;&#1086;&#1083;&#1085;)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ние 1"/>
      <sheetName val="Задание 2"/>
      <sheetName val="Задание 3"/>
      <sheetName val="Ответы на вопросы"/>
    </sheetNames>
    <sheetDataSet>
      <sheetData sheetId="0"/>
      <sheetData sheetId="1">
        <row r="11">
          <cell r="E11">
            <v>0</v>
          </cell>
          <cell r="F11">
            <v>12</v>
          </cell>
        </row>
        <row r="12">
          <cell r="E12">
            <v>1</v>
          </cell>
          <cell r="F12">
            <v>11</v>
          </cell>
        </row>
        <row r="13">
          <cell r="E13">
            <v>2</v>
          </cell>
          <cell r="F13">
            <v>38</v>
          </cell>
        </row>
        <row r="14">
          <cell r="E14">
            <v>3</v>
          </cell>
          <cell r="F14">
            <v>38</v>
          </cell>
        </row>
        <row r="15">
          <cell r="E15">
            <v>4</v>
          </cell>
          <cell r="F15">
            <v>30</v>
          </cell>
        </row>
        <row r="16">
          <cell r="E16">
            <v>5</v>
          </cell>
          <cell r="F16">
            <v>12</v>
          </cell>
        </row>
        <row r="17">
          <cell r="E17">
            <v>6</v>
          </cell>
          <cell r="F17">
            <v>9</v>
          </cell>
        </row>
      </sheetData>
      <sheetData sheetId="2">
        <row r="7">
          <cell r="N7">
            <v>0</v>
          </cell>
        </row>
        <row r="9">
          <cell r="J9">
            <v>0.06</v>
          </cell>
          <cell r="L9">
            <v>25.4</v>
          </cell>
          <cell r="M9">
            <v>26.1</v>
          </cell>
          <cell r="N9">
            <v>0.06</v>
          </cell>
        </row>
        <row r="10">
          <cell r="J10">
            <v>0.13</v>
          </cell>
          <cell r="L10">
            <v>26.8</v>
          </cell>
          <cell r="M10">
            <v>27.5</v>
          </cell>
          <cell r="N10">
            <v>0.19</v>
          </cell>
        </row>
        <row r="11">
          <cell r="J11">
            <v>0.22</v>
          </cell>
          <cell r="L11">
            <v>28.2</v>
          </cell>
          <cell r="M11">
            <v>28.9</v>
          </cell>
          <cell r="N11">
            <v>0.41000000000000003</v>
          </cell>
        </row>
        <row r="12">
          <cell r="J12">
            <v>0.25</v>
          </cell>
          <cell r="L12">
            <v>29.6</v>
          </cell>
          <cell r="M12">
            <v>30.3</v>
          </cell>
          <cell r="N12">
            <v>0.66</v>
          </cell>
        </row>
        <row r="13">
          <cell r="J13">
            <v>0.2</v>
          </cell>
          <cell r="L13">
            <v>31</v>
          </cell>
          <cell r="M13">
            <v>31.7</v>
          </cell>
          <cell r="N13">
            <v>0.8600000000000001</v>
          </cell>
        </row>
        <row r="14">
          <cell r="J14">
            <v>0.09</v>
          </cell>
          <cell r="L14">
            <v>32.4</v>
          </cell>
          <cell r="M14">
            <v>33.099999999999994</v>
          </cell>
          <cell r="N14">
            <v>0.95000000000000007</v>
          </cell>
        </row>
        <row r="15">
          <cell r="J15">
            <v>0.02</v>
          </cell>
          <cell r="L15">
            <v>33.799999999999997</v>
          </cell>
          <cell r="M15">
            <v>34.5</v>
          </cell>
          <cell r="N15">
            <v>0.97000000000000008</v>
          </cell>
        </row>
        <row r="16">
          <cell r="J16">
            <v>0.03</v>
          </cell>
          <cell r="L16">
            <v>35.200000000000003</v>
          </cell>
          <cell r="M16">
            <v>35.900000000000006</v>
          </cell>
          <cell r="N16">
            <v>1</v>
          </cell>
        </row>
        <row r="17">
          <cell r="L17">
            <v>36.6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topLeftCell="F35" zoomScaleNormal="100" workbookViewId="0">
      <selection activeCell="F5" sqref="F5"/>
    </sheetView>
  </sheetViews>
  <sheetFormatPr defaultRowHeight="14.4" x14ac:dyDescent="0.3"/>
  <cols>
    <col min="1" max="1" width="12.33203125" style="1" customWidth="1"/>
    <col min="2" max="2" width="10.109375" style="1" customWidth="1"/>
    <col min="3" max="5" width="8.88671875" style="1"/>
    <col min="6" max="6" width="11.5546875" style="1" customWidth="1"/>
    <col min="7" max="7" width="8.88671875" style="1"/>
    <col min="8" max="8" width="10.33203125" style="1" customWidth="1"/>
    <col min="9" max="9" width="10.109375" style="1" customWidth="1"/>
    <col min="10" max="16" width="8.88671875" style="1"/>
    <col min="17" max="17" width="9.33203125" style="1" customWidth="1"/>
    <col min="18" max="18" width="9.44140625" style="1" customWidth="1"/>
    <col min="19" max="16384" width="8.88671875" style="1"/>
  </cols>
  <sheetData>
    <row r="1" spans="1:6" x14ac:dyDescent="0.3">
      <c r="A1" s="29" t="s">
        <v>0</v>
      </c>
      <c r="B1" s="29"/>
      <c r="C1" s="29"/>
      <c r="D1" s="29"/>
      <c r="F1" s="2">
        <v>45057</v>
      </c>
    </row>
    <row r="2" spans="1:6" x14ac:dyDescent="0.3">
      <c r="A2" s="29" t="s">
        <v>1</v>
      </c>
      <c r="B2" s="29"/>
      <c r="C2" s="29"/>
      <c r="D2" s="29"/>
    </row>
    <row r="3" spans="1:6" x14ac:dyDescent="0.3">
      <c r="A3" s="29" t="s">
        <v>2</v>
      </c>
      <c r="B3" s="29"/>
      <c r="C3" s="29"/>
      <c r="D3" s="29"/>
    </row>
    <row r="6" spans="1:6" x14ac:dyDescent="0.3">
      <c r="B6" s="10" t="s">
        <v>5</v>
      </c>
      <c r="C6" s="11">
        <v>0.05</v>
      </c>
    </row>
    <row r="10" spans="1:6" ht="16.2" x14ac:dyDescent="0.3">
      <c r="A10" s="9"/>
      <c r="B10" s="6" t="s">
        <v>3</v>
      </c>
      <c r="C10" s="6" t="s">
        <v>4</v>
      </c>
      <c r="D10" s="16" t="s">
        <v>7</v>
      </c>
      <c r="E10" s="6" t="s">
        <v>30</v>
      </c>
      <c r="F10" s="6" t="s">
        <v>31</v>
      </c>
    </row>
    <row r="11" spans="1:6" x14ac:dyDescent="0.3">
      <c r="A11" s="5">
        <v>1</v>
      </c>
      <c r="B11" s="5">
        <v>21.73</v>
      </c>
      <c r="C11" s="5">
        <v>28.02</v>
      </c>
      <c r="D11" s="15">
        <f>B11*C11</f>
        <v>608.87459999999999</v>
      </c>
      <c r="E11" s="5">
        <f>B11*B11</f>
        <v>472.19290000000001</v>
      </c>
      <c r="F11" s="5">
        <f>C11*C11</f>
        <v>785.12040000000002</v>
      </c>
    </row>
    <row r="12" spans="1:6" x14ac:dyDescent="0.3">
      <c r="A12" s="5">
        <v>2</v>
      </c>
      <c r="B12" s="5">
        <v>28.47</v>
      </c>
      <c r="C12" s="5">
        <v>26.79</v>
      </c>
      <c r="D12" s="15">
        <f t="shared" ref="D12:D30" si="0">B12*C12</f>
        <v>762.71129999999994</v>
      </c>
      <c r="E12" s="5">
        <f t="shared" ref="E12:E30" si="1">B12*B12</f>
        <v>810.54089999999997</v>
      </c>
      <c r="F12" s="5">
        <f t="shared" ref="F12:F30" si="2">C12*C12</f>
        <v>717.70409999999993</v>
      </c>
    </row>
    <row r="13" spans="1:6" x14ac:dyDescent="0.3">
      <c r="A13" s="5">
        <v>3</v>
      </c>
      <c r="B13" s="5">
        <v>23.46</v>
      </c>
      <c r="C13" s="5">
        <v>23.58</v>
      </c>
      <c r="D13" s="15">
        <f t="shared" si="0"/>
        <v>553.18679999999995</v>
      </c>
      <c r="E13" s="5">
        <f t="shared" si="1"/>
        <v>550.37160000000006</v>
      </c>
      <c r="F13" s="5">
        <f t="shared" si="2"/>
        <v>556.01639999999998</v>
      </c>
    </row>
    <row r="14" spans="1:6" x14ac:dyDescent="0.3">
      <c r="A14" s="5">
        <v>4</v>
      </c>
      <c r="B14" s="5">
        <v>30.6</v>
      </c>
      <c r="C14" s="5">
        <v>27.96</v>
      </c>
      <c r="D14" s="15">
        <f t="shared" si="0"/>
        <v>855.57600000000002</v>
      </c>
      <c r="E14" s="5">
        <f t="shared" si="1"/>
        <v>936.36000000000013</v>
      </c>
      <c r="F14" s="5">
        <f t="shared" si="2"/>
        <v>781.76160000000004</v>
      </c>
    </row>
    <row r="15" spans="1:6" x14ac:dyDescent="0.3">
      <c r="A15" s="5">
        <v>5</v>
      </c>
      <c r="B15" s="5">
        <v>27.14</v>
      </c>
      <c r="C15" s="5">
        <v>29.02</v>
      </c>
      <c r="D15" s="15">
        <f t="shared" si="0"/>
        <v>787.6028</v>
      </c>
      <c r="E15" s="5">
        <f t="shared" si="1"/>
        <v>736.57960000000003</v>
      </c>
      <c r="F15" s="5">
        <f t="shared" si="2"/>
        <v>842.16039999999998</v>
      </c>
    </row>
    <row r="16" spans="1:6" x14ac:dyDescent="0.3">
      <c r="A16" s="5">
        <v>6</v>
      </c>
      <c r="B16" s="5">
        <v>29.83</v>
      </c>
      <c r="C16" s="5">
        <v>26.78</v>
      </c>
      <c r="D16" s="15">
        <f t="shared" si="0"/>
        <v>798.84739999999999</v>
      </c>
      <c r="E16" s="5">
        <f t="shared" si="1"/>
        <v>889.82889999999986</v>
      </c>
      <c r="F16" s="5">
        <f t="shared" si="2"/>
        <v>717.16840000000002</v>
      </c>
    </row>
    <row r="17" spans="1:19" x14ac:dyDescent="0.3">
      <c r="A17" s="5">
        <v>7</v>
      </c>
      <c r="B17" s="5">
        <v>29.53</v>
      </c>
      <c r="C17" s="5">
        <v>28.16</v>
      </c>
      <c r="D17" s="15">
        <f t="shared" si="0"/>
        <v>831.56479999999999</v>
      </c>
      <c r="E17" s="5">
        <f t="shared" si="1"/>
        <v>872.0209000000001</v>
      </c>
      <c r="F17" s="5">
        <f t="shared" si="2"/>
        <v>792.98559999999998</v>
      </c>
    </row>
    <row r="18" spans="1:19" x14ac:dyDescent="0.3">
      <c r="A18" s="5">
        <v>8</v>
      </c>
      <c r="B18" s="5">
        <v>27.56</v>
      </c>
      <c r="C18" s="5">
        <v>25.91</v>
      </c>
      <c r="D18" s="15">
        <f t="shared" si="0"/>
        <v>714.07960000000003</v>
      </c>
      <c r="E18" s="5">
        <f t="shared" si="1"/>
        <v>759.55359999999996</v>
      </c>
      <c r="F18" s="5">
        <f t="shared" si="2"/>
        <v>671.32810000000006</v>
      </c>
      <c r="H18" s="42"/>
      <c r="I18" s="44"/>
      <c r="J18"/>
      <c r="K18" s="42"/>
      <c r="L18" s="44"/>
      <c r="M18"/>
      <c r="N18" s="42"/>
      <c r="O18" s="44"/>
    </row>
    <row r="19" spans="1:19" x14ac:dyDescent="0.3">
      <c r="A19" s="5">
        <v>9</v>
      </c>
      <c r="B19" s="5">
        <v>28.65</v>
      </c>
      <c r="C19" s="5">
        <v>31.84</v>
      </c>
      <c r="D19" s="15">
        <f t="shared" si="0"/>
        <v>912.21599999999989</v>
      </c>
      <c r="E19" s="5">
        <f t="shared" si="1"/>
        <v>820.82249999999988</v>
      </c>
      <c r="F19" s="5">
        <f t="shared" si="2"/>
        <v>1013.7856</v>
      </c>
      <c r="H19" s="45"/>
      <c r="I19" s="47"/>
      <c r="J19"/>
      <c r="K19" s="45"/>
      <c r="L19" s="47"/>
      <c r="M19"/>
      <c r="N19" s="45"/>
      <c r="O19" s="47"/>
    </row>
    <row r="20" spans="1:19" x14ac:dyDescent="0.3">
      <c r="A20" s="5">
        <v>10</v>
      </c>
      <c r="B20" s="5">
        <v>27.56</v>
      </c>
      <c r="C20" s="5">
        <v>29.73</v>
      </c>
      <c r="D20" s="15">
        <f t="shared" si="0"/>
        <v>819.35879999999997</v>
      </c>
      <c r="E20" s="5">
        <f t="shared" si="1"/>
        <v>759.55359999999996</v>
      </c>
      <c r="F20" s="5">
        <f t="shared" si="2"/>
        <v>883.87290000000007</v>
      </c>
      <c r="H20" s="48"/>
      <c r="I20" s="50"/>
      <c r="J20"/>
      <c r="K20" s="48"/>
      <c r="L20" s="50"/>
      <c r="M20"/>
      <c r="N20" s="48"/>
      <c r="O20" s="50"/>
    </row>
    <row r="21" spans="1:19" x14ac:dyDescent="0.3">
      <c r="A21" s="5">
        <v>11</v>
      </c>
      <c r="B21" s="5">
        <v>28.7</v>
      </c>
      <c r="C21" s="5">
        <v>27.36</v>
      </c>
      <c r="D21" s="15">
        <f t="shared" si="0"/>
        <v>785.23199999999997</v>
      </c>
      <c r="E21" s="5">
        <f t="shared" si="1"/>
        <v>823.68999999999994</v>
      </c>
      <c r="F21" s="5">
        <f t="shared" si="2"/>
        <v>748.56959999999992</v>
      </c>
      <c r="H21" s="57">
        <f>SUM(B11:B30)/B31</f>
        <v>27.677499999999998</v>
      </c>
      <c r="I21" s="57"/>
      <c r="J21"/>
      <c r="K21" s="57">
        <f>SUM(C11:C30)/C31</f>
        <v>28.182000000000006</v>
      </c>
      <c r="L21" s="57"/>
      <c r="M21"/>
      <c r="N21" s="57">
        <f>SUM(D11:D30)/C31</f>
        <v>783.92200500000001</v>
      </c>
      <c r="O21" s="57"/>
    </row>
    <row r="22" spans="1:19" x14ac:dyDescent="0.3">
      <c r="A22" s="5">
        <v>12</v>
      </c>
      <c r="B22" s="5">
        <v>25.14</v>
      </c>
      <c r="C22" s="5">
        <v>25.56</v>
      </c>
      <c r="D22" s="15">
        <f t="shared" si="0"/>
        <v>642.57839999999999</v>
      </c>
      <c r="E22" s="5">
        <f t="shared" si="1"/>
        <v>632.01960000000008</v>
      </c>
      <c r="F22" s="5">
        <f t="shared" si="2"/>
        <v>653.31359999999995</v>
      </c>
    </row>
    <row r="23" spans="1:19" x14ac:dyDescent="0.3">
      <c r="A23" s="5">
        <v>13</v>
      </c>
      <c r="B23" s="5">
        <v>26.55</v>
      </c>
      <c r="C23" s="5">
        <v>25.72</v>
      </c>
      <c r="D23" s="15">
        <f t="shared" si="0"/>
        <v>682.86599999999999</v>
      </c>
      <c r="E23" s="5">
        <f t="shared" si="1"/>
        <v>704.90250000000003</v>
      </c>
      <c r="F23" s="5">
        <f t="shared" si="2"/>
        <v>661.51839999999993</v>
      </c>
      <c r="H23" s="42"/>
      <c r="I23" s="44"/>
      <c r="K23" s="42"/>
      <c r="L23" s="44"/>
      <c r="N23" s="42"/>
      <c r="O23" s="44"/>
      <c r="P23" s="39" t="s">
        <v>62</v>
      </c>
      <c r="Q23" s="40"/>
      <c r="R23" s="40"/>
      <c r="S23" s="40"/>
    </row>
    <row r="24" spans="1:19" x14ac:dyDescent="0.3">
      <c r="A24" s="5">
        <v>14</v>
      </c>
      <c r="B24" s="5">
        <v>22.64</v>
      </c>
      <c r="C24" s="5">
        <v>25.56</v>
      </c>
      <c r="D24" s="15">
        <f t="shared" si="0"/>
        <v>578.67840000000001</v>
      </c>
      <c r="E24" s="5">
        <f t="shared" si="1"/>
        <v>512.56960000000004</v>
      </c>
      <c r="F24" s="5">
        <f t="shared" si="2"/>
        <v>653.31359999999995</v>
      </c>
      <c r="H24" s="45"/>
      <c r="I24" s="47"/>
      <c r="K24" s="45"/>
      <c r="L24" s="47"/>
      <c r="N24" s="45"/>
      <c r="O24" s="47"/>
      <c r="P24" s="39"/>
      <c r="Q24" s="40"/>
      <c r="R24" s="40"/>
      <c r="S24" s="40"/>
    </row>
    <row r="25" spans="1:19" x14ac:dyDescent="0.3">
      <c r="A25" s="5">
        <v>15</v>
      </c>
      <c r="B25" s="5">
        <v>29.91</v>
      </c>
      <c r="C25" s="5">
        <v>26.97</v>
      </c>
      <c r="D25" s="15">
        <f t="shared" si="0"/>
        <v>806.67269999999996</v>
      </c>
      <c r="E25" s="5">
        <f t="shared" si="1"/>
        <v>894.60810000000004</v>
      </c>
      <c r="F25" s="5">
        <f t="shared" si="2"/>
        <v>727.38089999999988</v>
      </c>
      <c r="H25" s="48"/>
      <c r="I25" s="50"/>
      <c r="K25" s="48"/>
      <c r="L25" s="50"/>
      <c r="N25" s="48"/>
      <c r="O25" s="50"/>
      <c r="P25" s="39"/>
      <c r="Q25" s="40"/>
      <c r="R25" s="40"/>
      <c r="S25" s="40"/>
    </row>
    <row r="26" spans="1:19" x14ac:dyDescent="0.3">
      <c r="A26" s="5">
        <v>16</v>
      </c>
      <c r="B26" s="5">
        <v>31.7</v>
      </c>
      <c r="C26" s="5">
        <v>34.729999999999997</v>
      </c>
      <c r="D26" s="15">
        <f t="shared" si="0"/>
        <v>1100.9409999999998</v>
      </c>
      <c r="E26" s="5">
        <f t="shared" si="1"/>
        <v>1004.89</v>
      </c>
      <c r="F26" s="5">
        <f t="shared" si="2"/>
        <v>1206.1728999999998</v>
      </c>
      <c r="H26" s="57">
        <f>SQRT((SUM(E11:E30)/B31)-H21*H21)</f>
        <v>2.7309007213738319</v>
      </c>
      <c r="I26" s="57"/>
      <c r="K26" s="57">
        <f>SQRT((SUM(F11:F30)/B31)-K21*K21)</f>
        <v>2.5750720378272218</v>
      </c>
      <c r="L26" s="57"/>
      <c r="N26" s="57">
        <f>(N21-H21*K21)/(H26*K26)</f>
        <v>0.55667688797568249</v>
      </c>
      <c r="O26" s="57"/>
      <c r="P26" s="1">
        <f>CORREL(B11:B30,C11:C30)</f>
        <v>0.55667688797568238</v>
      </c>
    </row>
    <row r="27" spans="1:19" x14ac:dyDescent="0.3">
      <c r="A27" s="5">
        <v>17</v>
      </c>
      <c r="B27" s="5">
        <v>27.9</v>
      </c>
      <c r="C27" s="5">
        <v>30.41</v>
      </c>
      <c r="D27" s="15">
        <f t="shared" si="0"/>
        <v>848.43899999999996</v>
      </c>
      <c r="E27" s="5">
        <f t="shared" si="1"/>
        <v>778.41</v>
      </c>
      <c r="F27" s="5">
        <f t="shared" si="2"/>
        <v>924.7681</v>
      </c>
      <c r="H27"/>
      <c r="I27"/>
      <c r="J27"/>
      <c r="K27"/>
    </row>
    <row r="28" spans="1:19" x14ac:dyDescent="0.3">
      <c r="A28" s="5">
        <v>18</v>
      </c>
      <c r="B28" s="5">
        <v>30.74</v>
      </c>
      <c r="C28" s="5">
        <v>32.090000000000003</v>
      </c>
      <c r="D28" s="15">
        <f t="shared" si="0"/>
        <v>986.4466000000001</v>
      </c>
      <c r="E28" s="5">
        <f t="shared" si="1"/>
        <v>944.94759999999985</v>
      </c>
      <c r="F28" s="5">
        <f t="shared" si="2"/>
        <v>1029.7681000000002</v>
      </c>
      <c r="G28" s="19" t="s">
        <v>9</v>
      </c>
      <c r="H28" s="42"/>
      <c r="I28" s="43"/>
      <c r="J28" s="43"/>
      <c r="K28" s="44"/>
      <c r="M28" s="30"/>
      <c r="N28" s="31"/>
      <c r="O28" s="32"/>
    </row>
    <row r="29" spans="1:19" x14ac:dyDescent="0.3">
      <c r="A29" s="5">
        <v>19</v>
      </c>
      <c r="B29" s="5">
        <v>30.39</v>
      </c>
      <c r="C29" s="5">
        <v>29.01</v>
      </c>
      <c r="D29" s="15">
        <f t="shared" si="0"/>
        <v>881.61390000000006</v>
      </c>
      <c r="E29" s="5">
        <f t="shared" si="1"/>
        <v>923.5521</v>
      </c>
      <c r="F29" s="5">
        <f t="shared" si="2"/>
        <v>841.58010000000013</v>
      </c>
      <c r="H29" s="45"/>
      <c r="I29" s="46"/>
      <c r="J29" s="46"/>
      <c r="K29" s="47"/>
      <c r="M29" s="33"/>
      <c r="N29" s="34"/>
      <c r="O29" s="35"/>
    </row>
    <row r="30" spans="1:19" x14ac:dyDescent="0.3">
      <c r="A30" s="5">
        <v>20</v>
      </c>
      <c r="B30" s="13">
        <v>25.35</v>
      </c>
      <c r="C30" s="13">
        <v>28.44</v>
      </c>
      <c r="D30" s="15">
        <f t="shared" si="0"/>
        <v>720.95400000000006</v>
      </c>
      <c r="E30" s="5">
        <f t="shared" si="1"/>
        <v>642.62250000000006</v>
      </c>
      <c r="F30" s="5">
        <f t="shared" si="2"/>
        <v>808.83360000000005</v>
      </c>
      <c r="H30" s="45"/>
      <c r="I30" s="46"/>
      <c r="J30" s="46"/>
      <c r="K30" s="47"/>
      <c r="M30" s="33"/>
      <c r="N30" s="34"/>
      <c r="O30" s="35"/>
    </row>
    <row r="31" spans="1:19" x14ac:dyDescent="0.3">
      <c r="A31" s="14" t="s">
        <v>6</v>
      </c>
      <c r="B31" s="14">
        <f>COUNT(B11:B30)</f>
        <v>20</v>
      </c>
      <c r="C31" s="14">
        <f>COUNT(C11:C30)</f>
        <v>20</v>
      </c>
      <c r="H31" s="48"/>
      <c r="I31" s="49"/>
      <c r="J31" s="49"/>
      <c r="K31" s="50"/>
      <c r="M31" s="36"/>
      <c r="N31" s="37"/>
      <c r="O31" s="38"/>
    </row>
    <row r="32" spans="1:19" x14ac:dyDescent="0.3">
      <c r="H32" s="51">
        <f>_xlfn.VAR.P(B11:B30)</f>
        <v>7.4578187499999968</v>
      </c>
      <c r="I32" s="52"/>
      <c r="J32" s="52"/>
      <c r="K32" s="53"/>
      <c r="M32" s="54">
        <f>SQRT(H32)</f>
        <v>2.7309007213738101</v>
      </c>
      <c r="N32" s="55"/>
      <c r="O32" s="56"/>
    </row>
    <row r="34" spans="1:18" x14ac:dyDescent="0.3">
      <c r="G34" s="19" t="s">
        <v>8</v>
      </c>
      <c r="H34" s="42"/>
      <c r="I34" s="43"/>
      <c r="J34" s="43"/>
      <c r="K34" s="44"/>
      <c r="M34" s="30"/>
      <c r="N34" s="31"/>
      <c r="O34" s="32"/>
    </row>
    <row r="35" spans="1:18" x14ac:dyDescent="0.3">
      <c r="B35" s="41" t="s">
        <v>18</v>
      </c>
      <c r="C35" s="41"/>
      <c r="D35" s="41"/>
      <c r="H35" s="45"/>
      <c r="I35" s="46"/>
      <c r="J35" s="46"/>
      <c r="K35" s="47"/>
      <c r="M35" s="33"/>
      <c r="N35" s="34"/>
      <c r="O35" s="35"/>
    </row>
    <row r="36" spans="1:18" x14ac:dyDescent="0.3">
      <c r="B36" s="41" t="s">
        <v>19</v>
      </c>
      <c r="C36" s="41"/>
      <c r="D36" s="41"/>
      <c r="H36" s="45"/>
      <c r="I36" s="46"/>
      <c r="J36" s="46"/>
      <c r="K36" s="47"/>
      <c r="M36" s="33"/>
      <c r="N36" s="34"/>
      <c r="O36" s="35"/>
    </row>
    <row r="37" spans="1:18" x14ac:dyDescent="0.3">
      <c r="A37" s="29" t="s">
        <v>17</v>
      </c>
      <c r="B37" s="29"/>
      <c r="C37" s="29"/>
      <c r="D37" s="29"/>
      <c r="E37" s="29"/>
      <c r="H37" s="48"/>
      <c r="I37" s="49"/>
      <c r="J37" s="49"/>
      <c r="K37" s="50"/>
      <c r="M37" s="36"/>
      <c r="N37" s="37"/>
      <c r="O37" s="38"/>
    </row>
    <row r="38" spans="1:18" ht="21.6" customHeight="1" x14ac:dyDescent="0.3">
      <c r="A38" s="17" t="s">
        <v>32</v>
      </c>
      <c r="B38" s="14">
        <f>ABS(N26)*SQRT((B31-2)/(1-N26*N26))</f>
        <v>2.843020674584773</v>
      </c>
      <c r="C38" s="21"/>
      <c r="D38" s="30"/>
      <c r="E38" s="32"/>
      <c r="H38" s="51">
        <f>_xlfn.VAR.P(C11:C30)</f>
        <v>6.6309960000000032</v>
      </c>
      <c r="I38" s="52"/>
      <c r="J38" s="52"/>
      <c r="K38" s="53"/>
      <c r="M38" s="54">
        <f>SQRT(H38)</f>
        <v>2.575072037827292</v>
      </c>
      <c r="N38" s="55"/>
      <c r="O38" s="56"/>
    </row>
    <row r="39" spans="1:18" ht="24" customHeight="1" x14ac:dyDescent="0.3">
      <c r="A39" s="17" t="s">
        <v>33</v>
      </c>
      <c r="B39" s="14">
        <f>_xlfn.T.INV.2T(C6/2,B31-2)</f>
        <v>2.4450056165149427</v>
      </c>
      <c r="C39" s="21"/>
      <c r="D39" s="36"/>
      <c r="E39" s="38"/>
    </row>
    <row r="40" spans="1:18" x14ac:dyDescent="0.3">
      <c r="A40" s="40" t="s">
        <v>23</v>
      </c>
      <c r="B40" s="40"/>
      <c r="C40" s="40"/>
      <c r="D40" s="40"/>
      <c r="E40" s="40"/>
      <c r="H40" s="29" t="s">
        <v>22</v>
      </c>
      <c r="I40" s="29"/>
      <c r="J40" s="29"/>
      <c r="K40" s="29"/>
      <c r="L40" s="29"/>
      <c r="M40" s="29"/>
      <c r="N40" s="29"/>
      <c r="O40" s="29"/>
    </row>
    <row r="41" spans="1:18" x14ac:dyDescent="0.3">
      <c r="A41" s="40"/>
      <c r="B41" s="40"/>
      <c r="C41" s="40"/>
      <c r="D41" s="40"/>
      <c r="E41" s="40"/>
      <c r="H41" s="1" t="s">
        <v>20</v>
      </c>
      <c r="N41" s="14" t="s">
        <v>16</v>
      </c>
      <c r="O41" s="14">
        <f>(SUM(D11:D30)-B31*H21*K21)/(B31*M32*M38)</f>
        <v>0.5566768879756685</v>
      </c>
    </row>
    <row r="42" spans="1:18" x14ac:dyDescent="0.3">
      <c r="A42" s="40"/>
      <c r="B42" s="40"/>
      <c r="C42" s="40"/>
      <c r="D42" s="40"/>
      <c r="E42" s="40"/>
      <c r="H42" s="1" t="s">
        <v>21</v>
      </c>
      <c r="N42" s="31" t="s">
        <v>24</v>
      </c>
      <c r="O42" s="31"/>
      <c r="Q42" s="30"/>
      <c r="R42" s="32"/>
    </row>
    <row r="43" spans="1:18" x14ac:dyDescent="0.3">
      <c r="A43" s="40"/>
      <c r="B43" s="40"/>
      <c r="C43" s="40"/>
      <c r="D43" s="40"/>
      <c r="E43" s="40"/>
      <c r="H43" s="14" t="s">
        <v>15</v>
      </c>
      <c r="I43" s="14" t="s">
        <v>14</v>
      </c>
      <c r="K43" s="30"/>
      <c r="L43" s="31"/>
      <c r="M43" s="32"/>
      <c r="Q43" s="33"/>
      <c r="R43" s="35"/>
    </row>
    <row r="44" spans="1:18" x14ac:dyDescent="0.3">
      <c r="H44" s="5">
        <v>5</v>
      </c>
      <c r="I44" s="5">
        <f>13.61+0.53*H44</f>
        <v>16.259999999999998</v>
      </c>
      <c r="K44" s="33"/>
      <c r="L44" s="34"/>
      <c r="M44" s="35"/>
      <c r="Q44" s="36"/>
      <c r="R44" s="38"/>
    </row>
    <row r="45" spans="1:18" x14ac:dyDescent="0.3">
      <c r="H45" s="5">
        <v>38</v>
      </c>
      <c r="I45" s="5">
        <f>13.61+0.53*H45</f>
        <v>33.75</v>
      </c>
      <c r="K45" s="36"/>
      <c r="L45" s="37"/>
      <c r="M45" s="38"/>
      <c r="Q45" s="54">
        <f>N26*M38/M32</f>
        <v>0.52491219366252395</v>
      </c>
      <c r="R45" s="56"/>
    </row>
    <row r="47" spans="1:18" x14ac:dyDescent="0.3">
      <c r="H47" s="1" t="s">
        <v>10</v>
      </c>
      <c r="Q47" s="59"/>
      <c r="R47" s="59"/>
    </row>
    <row r="48" spans="1:18" x14ac:dyDescent="0.3">
      <c r="H48" s="1" t="s">
        <v>11</v>
      </c>
      <c r="Q48" s="59"/>
      <c r="R48" s="59"/>
    </row>
    <row r="49" spans="8:18" x14ac:dyDescent="0.3">
      <c r="H49" s="14" t="s">
        <v>13</v>
      </c>
      <c r="I49" s="14" t="s">
        <v>12</v>
      </c>
      <c r="K49" s="30"/>
      <c r="L49" s="31"/>
      <c r="M49" s="32"/>
      <c r="Q49" s="59"/>
      <c r="R49" s="59"/>
    </row>
    <row r="50" spans="8:18" x14ac:dyDescent="0.3">
      <c r="H50" s="5">
        <f>10.95+0.59*I50</f>
        <v>13.899999999999999</v>
      </c>
      <c r="I50" s="5">
        <v>5</v>
      </c>
      <c r="K50" s="33"/>
      <c r="L50" s="34"/>
      <c r="M50" s="35"/>
      <c r="Q50" s="54">
        <f>K21-N26*M38/M32*H21</f>
        <v>13.6537427599055</v>
      </c>
      <c r="R50" s="56"/>
    </row>
    <row r="51" spans="8:18" x14ac:dyDescent="0.3">
      <c r="H51" s="5">
        <f>10.95+0.59*I51</f>
        <v>33.369999999999997</v>
      </c>
      <c r="I51" s="5">
        <v>38</v>
      </c>
      <c r="K51" s="36"/>
      <c r="L51" s="37"/>
      <c r="M51" s="38"/>
    </row>
  </sheetData>
  <mergeCells count="37">
    <mergeCell ref="Q45:R45"/>
    <mergeCell ref="Q47:R49"/>
    <mergeCell ref="Q50:R50"/>
    <mergeCell ref="A1:D1"/>
    <mergeCell ref="A2:D2"/>
    <mergeCell ref="A3:D3"/>
    <mergeCell ref="H18:I20"/>
    <mergeCell ref="H21:I21"/>
    <mergeCell ref="N18:O20"/>
    <mergeCell ref="N21:O21"/>
    <mergeCell ref="H23:I25"/>
    <mergeCell ref="H26:I26"/>
    <mergeCell ref="K23:L25"/>
    <mergeCell ref="K26:L26"/>
    <mergeCell ref="N23:O25"/>
    <mergeCell ref="N26:O26"/>
    <mergeCell ref="K18:L20"/>
    <mergeCell ref="K21:L21"/>
    <mergeCell ref="P23:S25"/>
    <mergeCell ref="A40:E43"/>
    <mergeCell ref="A37:E37"/>
    <mergeCell ref="B35:D35"/>
    <mergeCell ref="B36:D36"/>
    <mergeCell ref="H28:K31"/>
    <mergeCell ref="H32:K32"/>
    <mergeCell ref="H34:K37"/>
    <mergeCell ref="H38:K38"/>
    <mergeCell ref="M28:O31"/>
    <mergeCell ref="M34:O37"/>
    <mergeCell ref="M32:O32"/>
    <mergeCell ref="M38:O38"/>
    <mergeCell ref="Q42:R44"/>
    <mergeCell ref="H40:O40"/>
    <mergeCell ref="K43:M45"/>
    <mergeCell ref="K49:M51"/>
    <mergeCell ref="D38:E39"/>
    <mergeCell ref="N42:O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15" sqref="J15"/>
    </sheetView>
  </sheetViews>
  <sheetFormatPr defaultRowHeight="14.4" x14ac:dyDescent="0.3"/>
  <cols>
    <col min="1" max="1" width="8.88671875" style="1"/>
    <col min="2" max="2" width="11.6640625" style="1" customWidth="1"/>
    <col min="3" max="3" width="11.33203125" style="1" customWidth="1"/>
    <col min="4" max="4" width="10.88671875" style="1" customWidth="1"/>
    <col min="5" max="5" width="9.44140625" style="1" customWidth="1"/>
    <col min="6" max="8" width="11.21875" style="1" customWidth="1"/>
    <col min="9" max="9" width="9.44140625" style="1" customWidth="1"/>
    <col min="10" max="10" width="8.88671875" style="1"/>
    <col min="11" max="11" width="9.77734375" style="1" customWidth="1"/>
    <col min="12" max="16384" width="8.88671875" style="1"/>
  </cols>
  <sheetData>
    <row r="1" spans="1:11" x14ac:dyDescent="0.3">
      <c r="A1" s="29" t="s">
        <v>0</v>
      </c>
      <c r="B1" s="29"/>
      <c r="C1" s="29"/>
      <c r="D1" s="29"/>
      <c r="F1" s="2">
        <v>45057</v>
      </c>
      <c r="G1" s="2"/>
      <c r="H1" s="2"/>
    </row>
    <row r="2" spans="1:11" x14ac:dyDescent="0.3">
      <c r="A2" s="29" t="s">
        <v>1</v>
      </c>
      <c r="B2" s="29"/>
      <c r="C2" s="29"/>
      <c r="D2" s="29"/>
    </row>
    <row r="3" spans="1:11" x14ac:dyDescent="0.3">
      <c r="A3" s="29" t="s">
        <v>2</v>
      </c>
      <c r="B3" s="29"/>
      <c r="C3" s="29"/>
      <c r="D3" s="29"/>
    </row>
    <row r="7" spans="1:11" x14ac:dyDescent="0.3">
      <c r="B7" s="10" t="s">
        <v>5</v>
      </c>
      <c r="C7" s="11">
        <v>0.05</v>
      </c>
      <c r="J7" s="66"/>
      <c r="K7" s="66"/>
    </row>
    <row r="8" spans="1:11" x14ac:dyDescent="0.3">
      <c r="J8" s="67"/>
      <c r="K8" s="67"/>
    </row>
    <row r="9" spans="1:11" x14ac:dyDescent="0.3">
      <c r="J9" s="68"/>
      <c r="K9" s="68"/>
    </row>
    <row r="10" spans="1:11" ht="28.8" x14ac:dyDescent="0.3">
      <c r="B10" s="8" t="s">
        <v>29</v>
      </c>
      <c r="C10" s="8" t="s">
        <v>99</v>
      </c>
      <c r="D10" s="8" t="s">
        <v>100</v>
      </c>
      <c r="E10" s="6" t="s">
        <v>97</v>
      </c>
      <c r="F10" s="6" t="s">
        <v>85</v>
      </c>
      <c r="G10" s="6" t="s">
        <v>101</v>
      </c>
      <c r="H10" s="6" t="s">
        <v>102</v>
      </c>
      <c r="J10" s="14">
        <f>(0*0-0)/12</f>
        <v>0</v>
      </c>
      <c r="K10" s="14">
        <f>(3*3-3)/12</f>
        <v>0.5</v>
      </c>
    </row>
    <row r="11" spans="1:11" x14ac:dyDescent="0.3">
      <c r="B11" s="5">
        <v>1</v>
      </c>
      <c r="C11" s="5">
        <v>3</v>
      </c>
      <c r="D11" s="5">
        <v>1</v>
      </c>
      <c r="E11" s="5">
        <f>G11-H11</f>
        <v>2</v>
      </c>
      <c r="F11" s="5">
        <f>E11*E11</f>
        <v>4</v>
      </c>
      <c r="G11" s="73">
        <f>_xlfn.RANK.AVG(C11,$C$11:$C$15,1)</f>
        <v>3</v>
      </c>
      <c r="H11" s="73">
        <f>_xlfn.RANK.AVG(D11,$D$11:$D$15,1)</f>
        <v>1</v>
      </c>
      <c r="J11" s="29" t="s">
        <v>98</v>
      </c>
      <c r="K11" s="29"/>
    </row>
    <row r="12" spans="1:11" x14ac:dyDescent="0.3">
      <c r="B12" s="5">
        <v>2</v>
      </c>
      <c r="C12" s="5">
        <v>2</v>
      </c>
      <c r="D12" s="69">
        <v>5</v>
      </c>
      <c r="E12" s="5">
        <f t="shared" ref="E12:E15" si="0">G12-H12</f>
        <v>-2</v>
      </c>
      <c r="F12" s="5">
        <f t="shared" ref="F12:F15" si="1">E12*E12</f>
        <v>4</v>
      </c>
      <c r="G12" s="73">
        <f t="shared" ref="G12:G15" si="2">_xlfn.RANK.AVG(C12,$C$11:$C$15,1)</f>
        <v>2</v>
      </c>
      <c r="H12" s="69">
        <f t="shared" ref="H12:H15" si="3">_xlfn.RANK.AVG(D12,$D$11:$D$15,1)</f>
        <v>4</v>
      </c>
      <c r="J12" s="29"/>
      <c r="K12" s="29"/>
    </row>
    <row r="13" spans="1:11" x14ac:dyDescent="0.3">
      <c r="B13" s="5">
        <v>3</v>
      </c>
      <c r="C13" s="5">
        <v>6</v>
      </c>
      <c r="D13" s="69">
        <v>5</v>
      </c>
      <c r="E13" s="5">
        <f t="shared" si="0"/>
        <v>1</v>
      </c>
      <c r="F13" s="5">
        <f t="shared" si="1"/>
        <v>1</v>
      </c>
      <c r="G13" s="73">
        <f t="shared" si="2"/>
        <v>5</v>
      </c>
      <c r="H13" s="69">
        <f t="shared" si="3"/>
        <v>4</v>
      </c>
    </row>
    <row r="14" spans="1:11" x14ac:dyDescent="0.3">
      <c r="B14" s="5">
        <v>4</v>
      </c>
      <c r="C14" s="5">
        <v>4</v>
      </c>
      <c r="D14" s="5">
        <v>2</v>
      </c>
      <c r="E14" s="5">
        <f t="shared" si="0"/>
        <v>2</v>
      </c>
      <c r="F14" s="5">
        <f t="shared" si="1"/>
        <v>4</v>
      </c>
      <c r="G14" s="73">
        <f t="shared" si="2"/>
        <v>4</v>
      </c>
      <c r="H14" s="73">
        <f t="shared" si="3"/>
        <v>2</v>
      </c>
    </row>
    <row r="15" spans="1:11" x14ac:dyDescent="0.3">
      <c r="B15" s="5">
        <v>5</v>
      </c>
      <c r="C15" s="5">
        <v>1</v>
      </c>
      <c r="D15" s="69">
        <v>5</v>
      </c>
      <c r="E15" s="5">
        <f t="shared" si="0"/>
        <v>-3</v>
      </c>
      <c r="F15" s="5">
        <f t="shared" si="1"/>
        <v>9</v>
      </c>
      <c r="G15" s="73">
        <f t="shared" si="2"/>
        <v>1</v>
      </c>
      <c r="H15" s="69">
        <f t="shared" si="3"/>
        <v>4</v>
      </c>
    </row>
    <row r="16" spans="1:11" x14ac:dyDescent="0.3">
      <c r="B16" s="14" t="s">
        <v>6</v>
      </c>
      <c r="C16" s="14">
        <f>COUNT(C11:C15)</f>
        <v>5</v>
      </c>
      <c r="D16" s="14">
        <f>COUNT(D11:D15)</f>
        <v>5</v>
      </c>
      <c r="G16" s="70"/>
      <c r="H16" s="70"/>
    </row>
    <row r="17" spans="2:8" x14ac:dyDescent="0.3">
      <c r="G17" s="70"/>
      <c r="H17" s="70"/>
    </row>
    <row r="18" spans="2:8" x14ac:dyDescent="0.3">
      <c r="B18" s="37" t="s">
        <v>28</v>
      </c>
      <c r="C18" s="37"/>
      <c r="D18" s="37"/>
      <c r="E18" s="37"/>
      <c r="F18" s="37"/>
      <c r="G18" s="21"/>
      <c r="H18" s="21"/>
    </row>
    <row r="19" spans="2:8" x14ac:dyDescent="0.3">
      <c r="B19" s="30"/>
      <c r="C19" s="31"/>
      <c r="D19" s="31"/>
      <c r="E19" s="31"/>
      <c r="F19" s="32"/>
      <c r="G19" s="21"/>
      <c r="H19" s="21"/>
    </row>
    <row r="20" spans="2:8" x14ac:dyDescent="0.3">
      <c r="B20" s="33"/>
      <c r="C20" s="34"/>
      <c r="D20" s="34"/>
      <c r="E20" s="34"/>
      <c r="F20" s="35"/>
      <c r="G20" s="21"/>
      <c r="H20" s="21"/>
    </row>
    <row r="21" spans="2:8" x14ac:dyDescent="0.3">
      <c r="B21" s="33"/>
      <c r="C21" s="34"/>
      <c r="D21" s="34"/>
      <c r="E21" s="34"/>
      <c r="F21" s="35"/>
      <c r="G21" s="21"/>
      <c r="H21" s="21"/>
    </row>
    <row r="22" spans="2:8" x14ac:dyDescent="0.3">
      <c r="B22" s="36"/>
      <c r="C22" s="37"/>
      <c r="D22" s="37"/>
      <c r="E22" s="37"/>
      <c r="F22" s="38"/>
      <c r="G22" s="21"/>
      <c r="H22" s="21"/>
    </row>
    <row r="23" spans="2:8" x14ac:dyDescent="0.3">
      <c r="B23" s="54">
        <f>1-((6*SUM(F11:F15)+J10+K10)/(C16*C16*C16-C16))</f>
        <v>-0.10416666666666674</v>
      </c>
      <c r="C23" s="55"/>
      <c r="D23" s="55"/>
      <c r="E23" s="55"/>
      <c r="F23" s="56"/>
      <c r="G23" s="21"/>
      <c r="H23" s="21"/>
    </row>
    <row r="24" spans="2:8" ht="25.2" customHeight="1" x14ac:dyDescent="0.3">
      <c r="B24" s="58" t="s">
        <v>84</v>
      </c>
      <c r="C24" s="58"/>
      <c r="D24" s="58"/>
      <c r="E24" s="58"/>
      <c r="F24" s="58"/>
      <c r="G24" s="71"/>
      <c r="H24" s="71"/>
    </row>
    <row r="25" spans="2:8" ht="23.4" customHeight="1" x14ac:dyDescent="0.3">
      <c r="B25" s="40"/>
      <c r="C25" s="40"/>
      <c r="D25" s="40"/>
      <c r="E25" s="40"/>
      <c r="F25" s="40"/>
      <c r="G25" s="72"/>
      <c r="H25" s="72"/>
    </row>
    <row r="27" spans="2:8" ht="15.6" x14ac:dyDescent="0.3">
      <c r="B27" s="14" t="s">
        <v>25</v>
      </c>
      <c r="C27" s="14">
        <v>0.94</v>
      </c>
    </row>
    <row r="28" spans="2:8" x14ac:dyDescent="0.3">
      <c r="B28" s="40" t="s">
        <v>103</v>
      </c>
      <c r="C28" s="40"/>
      <c r="D28" s="40"/>
      <c r="E28" s="40"/>
      <c r="F28" s="40"/>
      <c r="G28" s="18"/>
      <c r="H28" s="18"/>
    </row>
    <row r="29" spans="2:8" x14ac:dyDescent="0.3">
      <c r="B29" s="40"/>
      <c r="C29" s="40"/>
      <c r="D29" s="40"/>
      <c r="E29" s="40"/>
      <c r="F29" s="40"/>
      <c r="G29" s="18"/>
      <c r="H29" s="18"/>
    </row>
    <row r="30" spans="2:8" x14ac:dyDescent="0.3">
      <c r="B30" s="40"/>
      <c r="C30" s="40"/>
      <c r="D30" s="40"/>
      <c r="E30" s="40"/>
      <c r="F30" s="40"/>
      <c r="G30" s="18"/>
      <c r="H30" s="18"/>
    </row>
    <row r="31" spans="2:8" x14ac:dyDescent="0.3">
      <c r="B31" s="40"/>
      <c r="C31" s="40"/>
      <c r="D31" s="40"/>
      <c r="E31" s="40"/>
      <c r="F31" s="40"/>
      <c r="G31" s="18"/>
      <c r="H31" s="18"/>
    </row>
    <row r="32" spans="2:8" x14ac:dyDescent="0.3">
      <c r="B32" s="40"/>
      <c r="C32" s="40"/>
      <c r="D32" s="40"/>
      <c r="E32" s="40"/>
      <c r="F32" s="40"/>
      <c r="G32" s="18"/>
      <c r="H32" s="18"/>
    </row>
    <row r="33" spans="2:8" x14ac:dyDescent="0.3">
      <c r="B33" s="40"/>
      <c r="C33" s="40"/>
      <c r="D33" s="40"/>
      <c r="E33" s="40"/>
      <c r="F33" s="40"/>
      <c r="G33" s="18"/>
      <c r="H33" s="18"/>
    </row>
    <row r="34" spans="2:8" x14ac:dyDescent="0.3">
      <c r="B34" s="40"/>
      <c r="C34" s="40"/>
      <c r="D34" s="40"/>
      <c r="E34" s="40"/>
      <c r="F34" s="40"/>
      <c r="G34" s="18"/>
      <c r="H34" s="18"/>
    </row>
    <row r="35" spans="2:8" x14ac:dyDescent="0.3">
      <c r="B35" s="40"/>
      <c r="C35" s="40"/>
      <c r="D35" s="40"/>
      <c r="E35" s="40"/>
      <c r="F35" s="40"/>
      <c r="G35" s="18"/>
      <c r="H35" s="18"/>
    </row>
    <row r="36" spans="2:8" x14ac:dyDescent="0.3">
      <c r="B36" s="40" t="s">
        <v>83</v>
      </c>
      <c r="C36" s="40"/>
      <c r="D36" s="40"/>
      <c r="E36" s="40"/>
      <c r="F36" s="40"/>
      <c r="G36" s="18"/>
      <c r="H36" s="18"/>
    </row>
    <row r="37" spans="2:8" x14ac:dyDescent="0.3">
      <c r="B37" s="40"/>
      <c r="C37" s="40"/>
      <c r="D37" s="40"/>
      <c r="E37" s="40"/>
      <c r="F37" s="40"/>
      <c r="G37" s="18"/>
      <c r="H37" s="18"/>
    </row>
  </sheetData>
  <mergeCells count="12">
    <mergeCell ref="J7:J9"/>
    <mergeCell ref="K7:K9"/>
    <mergeCell ref="B28:F35"/>
    <mergeCell ref="B18:F18"/>
    <mergeCell ref="B24:F25"/>
    <mergeCell ref="B36:F37"/>
    <mergeCell ref="J11:K12"/>
    <mergeCell ref="A1:D1"/>
    <mergeCell ref="A2:D2"/>
    <mergeCell ref="A3:D3"/>
    <mergeCell ref="B19:F22"/>
    <mergeCell ref="B23:F2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0"/>
  <sheetViews>
    <sheetView workbookViewId="0">
      <selection activeCell="I124" sqref="I124"/>
    </sheetView>
  </sheetViews>
  <sheetFormatPr defaultRowHeight="14.4" x14ac:dyDescent="0.3"/>
  <cols>
    <col min="1" max="2" width="8.88671875" style="1"/>
    <col min="3" max="3" width="9.44140625" style="1" customWidth="1"/>
    <col min="4" max="4" width="14.109375" style="1" customWidth="1"/>
    <col min="5" max="5" width="14.44140625" style="1" customWidth="1"/>
    <col min="6" max="6" width="12.21875" style="1" customWidth="1"/>
    <col min="7" max="7" width="11.44140625" style="1" customWidth="1"/>
    <col min="8" max="8" width="8.88671875" style="1"/>
    <col min="9" max="9" width="11.44140625" style="1" customWidth="1"/>
    <col min="10" max="10" width="10.44140625" style="1" customWidth="1"/>
    <col min="11" max="12" width="8.88671875" style="1"/>
    <col min="13" max="13" width="11.21875" style="1" customWidth="1"/>
    <col min="14" max="14" width="10.21875" style="1" customWidth="1"/>
    <col min="15" max="15" width="8.88671875" style="1"/>
    <col min="16" max="16" width="10.33203125" style="1" customWidth="1"/>
    <col min="17" max="17" width="10.5546875" style="1" customWidth="1"/>
    <col min="18" max="16384" width="8.88671875" style="1"/>
  </cols>
  <sheetData>
    <row r="1" spans="1:15" x14ac:dyDescent="0.3">
      <c r="A1" s="29" t="s">
        <v>0</v>
      </c>
      <c r="B1" s="29"/>
      <c r="C1" s="29"/>
      <c r="D1" s="29"/>
      <c r="F1" s="2">
        <v>45057</v>
      </c>
    </row>
    <row r="2" spans="1:15" x14ac:dyDescent="0.3">
      <c r="A2" s="29" t="s">
        <v>1</v>
      </c>
      <c r="B2" s="29"/>
      <c r="C2" s="29"/>
      <c r="D2" s="29"/>
    </row>
    <row r="3" spans="1:15" x14ac:dyDescent="0.3">
      <c r="A3" s="29" t="s">
        <v>2</v>
      </c>
      <c r="B3" s="29"/>
      <c r="C3" s="29"/>
      <c r="D3" s="29"/>
    </row>
    <row r="5" spans="1:15" x14ac:dyDescent="0.3">
      <c r="E5" s="42"/>
      <c r="F5" s="44"/>
      <c r="G5"/>
      <c r="H5"/>
      <c r="I5" s="42"/>
      <c r="J5" s="44"/>
    </row>
    <row r="6" spans="1:15" x14ac:dyDescent="0.3">
      <c r="E6" s="45"/>
      <c r="F6" s="47"/>
      <c r="G6"/>
      <c r="H6"/>
      <c r="I6" s="45"/>
      <c r="J6" s="47"/>
    </row>
    <row r="7" spans="1:15" x14ac:dyDescent="0.3">
      <c r="E7" s="48"/>
      <c r="F7" s="50"/>
      <c r="G7"/>
      <c r="H7"/>
      <c r="I7" s="48"/>
      <c r="J7" s="50"/>
      <c r="L7" s="63" t="s">
        <v>133</v>
      </c>
      <c r="M7" s="63"/>
      <c r="N7" s="63"/>
      <c r="O7" s="63"/>
    </row>
    <row r="8" spans="1:15" x14ac:dyDescent="0.3">
      <c r="E8" s="14" t="s">
        <v>104</v>
      </c>
      <c r="F8" s="14">
        <f>ROUNDUP(1+3.332*LOG10(B46),0)</f>
        <v>7</v>
      </c>
      <c r="G8" s="12" t="s">
        <v>105</v>
      </c>
      <c r="H8" s="12">
        <f>(D45-D11)/F8</f>
        <v>10.285714285714286</v>
      </c>
      <c r="I8" s="74" t="s">
        <v>106</v>
      </c>
      <c r="J8" s="74">
        <f>D11-H8/2</f>
        <v>10.857142857142858</v>
      </c>
      <c r="L8" s="96" t="s">
        <v>134</v>
      </c>
      <c r="M8" s="97"/>
      <c r="N8" s="97"/>
      <c r="O8" s="98"/>
    </row>
    <row r="9" spans="1:15" x14ac:dyDescent="0.3">
      <c r="D9" s="29" t="s">
        <v>109</v>
      </c>
      <c r="E9" s="29"/>
      <c r="F9" s="29"/>
      <c r="G9" s="29"/>
      <c r="H9" s="29"/>
      <c r="I9" s="29"/>
      <c r="J9" s="29"/>
      <c r="K9" s="29"/>
      <c r="L9" s="99"/>
      <c r="M9" s="100"/>
      <c r="N9" s="100"/>
      <c r="O9" s="101"/>
    </row>
    <row r="10" spans="1:15" ht="37.799999999999997" customHeight="1" x14ac:dyDescent="0.3">
      <c r="B10" s="6" t="s">
        <v>3</v>
      </c>
      <c r="D10" s="8" t="s">
        <v>26</v>
      </c>
      <c r="E10" s="8" t="s">
        <v>107</v>
      </c>
      <c r="F10" s="6" t="s">
        <v>27</v>
      </c>
      <c r="G10" s="8" t="s">
        <v>108</v>
      </c>
      <c r="H10" s="6" t="s">
        <v>110</v>
      </c>
      <c r="I10" s="8" t="s">
        <v>111</v>
      </c>
      <c r="J10" s="6" t="s">
        <v>114</v>
      </c>
      <c r="L10" s="99"/>
      <c r="M10" s="100"/>
      <c r="N10" s="100"/>
      <c r="O10" s="101"/>
    </row>
    <row r="11" spans="1:15" x14ac:dyDescent="0.3">
      <c r="A11" s="1">
        <v>1</v>
      </c>
      <c r="B11" s="5">
        <v>42</v>
      </c>
      <c r="D11" s="5">
        <v>16</v>
      </c>
      <c r="E11" s="5">
        <f>AVERAGE(G11,G12)</f>
        <v>21.142857142857142</v>
      </c>
      <c r="F11" s="5">
        <f>COUNT(D11:D21)</f>
        <v>11</v>
      </c>
      <c r="G11" s="5">
        <f>D11</f>
        <v>16</v>
      </c>
      <c r="H11" s="5">
        <f>F11/$F$18</f>
        <v>0.31428571428571428</v>
      </c>
      <c r="I11" s="5">
        <f>H11</f>
        <v>0.31428571428571428</v>
      </c>
      <c r="J11" s="5">
        <f>E11*F11</f>
        <v>232.57142857142856</v>
      </c>
      <c r="L11" s="99"/>
      <c r="M11" s="100"/>
      <c r="N11" s="100"/>
      <c r="O11" s="101"/>
    </row>
    <row r="12" spans="1:15" x14ac:dyDescent="0.3">
      <c r="A12" s="1">
        <v>2</v>
      </c>
      <c r="B12" s="5">
        <v>21</v>
      </c>
      <c r="D12" s="5">
        <v>18</v>
      </c>
      <c r="E12" s="5">
        <f t="shared" ref="E12:E17" si="0">AVERAGE(G12,G13)</f>
        <v>31.428571428571427</v>
      </c>
      <c r="F12" s="5">
        <f>COUNT(D22:D25)</f>
        <v>4</v>
      </c>
      <c r="G12" s="5">
        <f>G11+$H$8</f>
        <v>26.285714285714285</v>
      </c>
      <c r="H12" s="5">
        <f t="shared" ref="H12:H17" si="1">F12/$F$18</f>
        <v>0.11428571428571428</v>
      </c>
      <c r="I12" s="5">
        <f>I11+H12</f>
        <v>0.42857142857142855</v>
      </c>
      <c r="J12" s="5">
        <f t="shared" ref="J12:J17" si="2">E12*F12</f>
        <v>125.71428571428571</v>
      </c>
      <c r="L12" s="99"/>
      <c r="M12" s="100"/>
      <c r="N12" s="100"/>
      <c r="O12" s="101"/>
    </row>
    <row r="13" spans="1:15" x14ac:dyDescent="0.3">
      <c r="A13" s="1">
        <v>3</v>
      </c>
      <c r="B13" s="5">
        <v>31</v>
      </c>
      <c r="D13" s="5">
        <v>18</v>
      </c>
      <c r="E13" s="5">
        <f t="shared" si="0"/>
        <v>41.714285714285708</v>
      </c>
      <c r="F13" s="5">
        <f>COUNT(D26:D30)</f>
        <v>5</v>
      </c>
      <c r="G13" s="5">
        <f t="shared" ref="G13:G18" si="3">G12+$H$8</f>
        <v>36.571428571428569</v>
      </c>
      <c r="H13" s="5">
        <f t="shared" si="1"/>
        <v>0.14285714285714285</v>
      </c>
      <c r="I13" s="5">
        <f t="shared" ref="I13:I17" si="4">I12+H13</f>
        <v>0.5714285714285714</v>
      </c>
      <c r="J13" s="5">
        <f t="shared" si="2"/>
        <v>208.57142857142856</v>
      </c>
      <c r="L13" s="99"/>
      <c r="M13" s="100"/>
      <c r="N13" s="100"/>
      <c r="O13" s="101"/>
    </row>
    <row r="14" spans="1:15" x14ac:dyDescent="0.3">
      <c r="A14" s="1">
        <v>4</v>
      </c>
      <c r="B14" s="5">
        <v>18</v>
      </c>
      <c r="D14" s="5">
        <v>18</v>
      </c>
      <c r="E14" s="5">
        <f t="shared" si="0"/>
        <v>52</v>
      </c>
      <c r="F14" s="5">
        <f>COUNT(D31:D37)</f>
        <v>7</v>
      </c>
      <c r="G14" s="5">
        <f t="shared" si="3"/>
        <v>46.857142857142854</v>
      </c>
      <c r="H14" s="5">
        <f t="shared" si="1"/>
        <v>0.2</v>
      </c>
      <c r="I14" s="5">
        <f t="shared" si="4"/>
        <v>0.77142857142857135</v>
      </c>
      <c r="J14" s="5">
        <f t="shared" si="2"/>
        <v>364</v>
      </c>
      <c r="L14" s="99"/>
      <c r="M14" s="100"/>
      <c r="N14" s="100"/>
      <c r="O14" s="101"/>
    </row>
    <row r="15" spans="1:15" x14ac:dyDescent="0.3">
      <c r="A15" s="1">
        <v>5</v>
      </c>
      <c r="B15" s="5">
        <v>27</v>
      </c>
      <c r="D15" s="5">
        <v>20</v>
      </c>
      <c r="E15" s="5">
        <f t="shared" si="0"/>
        <v>62.285714285714285</v>
      </c>
      <c r="F15" s="5">
        <f>COUNT(D38:D41)</f>
        <v>4</v>
      </c>
      <c r="G15" s="5">
        <f t="shared" si="3"/>
        <v>57.142857142857139</v>
      </c>
      <c r="H15" s="5">
        <f t="shared" si="1"/>
        <v>0.11428571428571428</v>
      </c>
      <c r="I15" s="5">
        <f t="shared" si="4"/>
        <v>0.88571428571428568</v>
      </c>
      <c r="J15" s="5">
        <f t="shared" si="2"/>
        <v>249.14285714285714</v>
      </c>
      <c r="L15" s="99"/>
      <c r="M15" s="100"/>
      <c r="N15" s="100"/>
      <c r="O15" s="101"/>
    </row>
    <row r="16" spans="1:15" x14ac:dyDescent="0.3">
      <c r="A16" s="1">
        <v>6</v>
      </c>
      <c r="B16" s="5">
        <v>28</v>
      </c>
      <c r="D16" s="5">
        <v>21</v>
      </c>
      <c r="E16" s="5">
        <f t="shared" si="0"/>
        <v>72.571428571428584</v>
      </c>
      <c r="F16" s="5">
        <f>COUNT(D42)</f>
        <v>1</v>
      </c>
      <c r="G16" s="5">
        <f t="shared" si="3"/>
        <v>67.428571428571431</v>
      </c>
      <c r="H16" s="5">
        <f t="shared" si="1"/>
        <v>2.8571428571428571E-2</v>
      </c>
      <c r="I16" s="5">
        <f t="shared" si="4"/>
        <v>0.91428571428571426</v>
      </c>
      <c r="J16" s="5">
        <f t="shared" si="2"/>
        <v>72.571428571428584</v>
      </c>
      <c r="L16" s="99"/>
      <c r="M16" s="100"/>
      <c r="N16" s="100"/>
      <c r="O16" s="101"/>
    </row>
    <row r="17" spans="1:15" x14ac:dyDescent="0.3">
      <c r="A17" s="1">
        <v>7</v>
      </c>
      <c r="B17" s="5">
        <v>48</v>
      </c>
      <c r="D17" s="5">
        <v>22</v>
      </c>
      <c r="E17" s="5">
        <f t="shared" si="0"/>
        <v>82.857142857142861</v>
      </c>
      <c r="F17" s="5">
        <f>COUNT(D43:D45)</f>
        <v>3</v>
      </c>
      <c r="G17" s="5">
        <f t="shared" si="3"/>
        <v>77.714285714285722</v>
      </c>
      <c r="H17" s="5">
        <f t="shared" si="1"/>
        <v>8.5714285714285715E-2</v>
      </c>
      <c r="I17" s="5">
        <f t="shared" si="4"/>
        <v>1</v>
      </c>
      <c r="J17" s="5">
        <f t="shared" si="2"/>
        <v>248.57142857142858</v>
      </c>
      <c r="L17" s="99"/>
      <c r="M17" s="100"/>
      <c r="N17" s="100"/>
      <c r="O17" s="101"/>
    </row>
    <row r="18" spans="1:15" x14ac:dyDescent="0.3">
      <c r="A18" s="1">
        <v>8</v>
      </c>
      <c r="B18" s="5">
        <v>26</v>
      </c>
      <c r="D18" s="5">
        <v>22</v>
      </c>
      <c r="F18" s="14">
        <f>SUM(F11:F17)</f>
        <v>35</v>
      </c>
      <c r="G18" s="5">
        <f t="shared" si="3"/>
        <v>88.000000000000014</v>
      </c>
      <c r="H18" s="14">
        <f>SUM(H11:H17)</f>
        <v>1</v>
      </c>
      <c r="L18" s="102"/>
      <c r="M18" s="103"/>
      <c r="N18" s="103"/>
      <c r="O18" s="104"/>
    </row>
    <row r="19" spans="1:15" x14ac:dyDescent="0.3">
      <c r="A19" s="1">
        <v>9</v>
      </c>
      <c r="B19" s="5">
        <v>28</v>
      </c>
      <c r="D19" s="5">
        <v>26</v>
      </c>
    </row>
    <row r="20" spans="1:15" x14ac:dyDescent="0.3">
      <c r="A20" s="1">
        <v>10</v>
      </c>
      <c r="B20" s="5">
        <v>62</v>
      </c>
      <c r="D20" s="5">
        <v>26</v>
      </c>
      <c r="L20" s="40" t="s">
        <v>137</v>
      </c>
      <c r="M20" s="40"/>
      <c r="N20" s="40"/>
    </row>
    <row r="21" spans="1:15" x14ac:dyDescent="0.3">
      <c r="A21" s="1">
        <v>11</v>
      </c>
      <c r="B21" s="5">
        <v>56</v>
      </c>
      <c r="D21" s="5">
        <v>26</v>
      </c>
      <c r="L21" s="40"/>
      <c r="M21" s="40"/>
      <c r="N21" s="40"/>
    </row>
    <row r="22" spans="1:15" x14ac:dyDescent="0.3">
      <c r="A22" s="1">
        <v>12</v>
      </c>
      <c r="B22" s="5">
        <v>26</v>
      </c>
      <c r="D22" s="5">
        <v>27</v>
      </c>
      <c r="L22" s="40"/>
      <c r="M22" s="40"/>
      <c r="N22" s="40"/>
    </row>
    <row r="23" spans="1:15" x14ac:dyDescent="0.3">
      <c r="A23" s="1">
        <v>13</v>
      </c>
      <c r="B23" s="5">
        <v>18</v>
      </c>
      <c r="D23" s="5">
        <v>28</v>
      </c>
      <c r="L23" s="40"/>
      <c r="M23" s="40"/>
      <c r="N23" s="40"/>
    </row>
    <row r="24" spans="1:15" x14ac:dyDescent="0.3">
      <c r="A24" s="1">
        <v>14</v>
      </c>
      <c r="B24" s="5">
        <v>22</v>
      </c>
      <c r="D24" s="5">
        <v>28</v>
      </c>
      <c r="L24" s="40"/>
      <c r="M24" s="40"/>
      <c r="N24" s="40"/>
    </row>
    <row r="25" spans="1:15" x14ac:dyDescent="0.3">
      <c r="A25" s="1">
        <v>15</v>
      </c>
      <c r="B25" s="5">
        <v>26</v>
      </c>
      <c r="D25" s="5">
        <v>31</v>
      </c>
      <c r="L25" s="40"/>
      <c r="M25" s="40"/>
      <c r="N25" s="40"/>
    </row>
    <row r="26" spans="1:15" x14ac:dyDescent="0.3">
      <c r="A26" s="1">
        <v>16</v>
      </c>
      <c r="B26" s="5">
        <v>52</v>
      </c>
      <c r="D26" s="5">
        <v>38</v>
      </c>
      <c r="L26" s="40"/>
      <c r="M26" s="40"/>
      <c r="N26" s="40"/>
    </row>
    <row r="27" spans="1:15" x14ac:dyDescent="0.3">
      <c r="A27" s="1">
        <v>17</v>
      </c>
      <c r="B27" s="5">
        <v>16</v>
      </c>
      <c r="D27" s="5">
        <v>42</v>
      </c>
      <c r="L27" s="40"/>
      <c r="M27" s="40"/>
      <c r="N27" s="40"/>
    </row>
    <row r="28" spans="1:15" x14ac:dyDescent="0.3">
      <c r="A28" s="1">
        <v>18</v>
      </c>
      <c r="B28" s="5">
        <v>53</v>
      </c>
      <c r="D28" s="5">
        <v>44</v>
      </c>
      <c r="L28" s="40"/>
      <c r="M28" s="40"/>
      <c r="N28" s="40"/>
    </row>
    <row r="29" spans="1:15" x14ac:dyDescent="0.3">
      <c r="A29" s="1">
        <v>19</v>
      </c>
      <c r="B29" s="5">
        <v>20</v>
      </c>
      <c r="D29" s="5">
        <v>44</v>
      </c>
      <c r="L29" s="40"/>
      <c r="M29" s="40"/>
      <c r="N29" s="40"/>
    </row>
    <row r="30" spans="1:15" x14ac:dyDescent="0.3">
      <c r="A30" s="1">
        <v>20</v>
      </c>
      <c r="B30" s="5">
        <v>46</v>
      </c>
      <c r="D30" s="5">
        <v>46</v>
      </c>
      <c r="L30" s="40"/>
      <c r="M30" s="40"/>
      <c r="N30" s="40"/>
    </row>
    <row r="31" spans="1:15" x14ac:dyDescent="0.3">
      <c r="A31" s="1">
        <v>21</v>
      </c>
      <c r="B31" s="5">
        <v>48</v>
      </c>
      <c r="D31" s="5">
        <v>48</v>
      </c>
      <c r="L31" s="40"/>
      <c r="M31" s="40"/>
      <c r="N31" s="40"/>
    </row>
    <row r="32" spans="1:15" x14ac:dyDescent="0.3">
      <c r="A32" s="1">
        <v>22</v>
      </c>
      <c r="B32" s="5">
        <v>81</v>
      </c>
      <c r="D32" s="5">
        <v>48</v>
      </c>
      <c r="L32" s="40"/>
      <c r="M32" s="40"/>
      <c r="N32" s="40"/>
    </row>
    <row r="33" spans="1:17" x14ac:dyDescent="0.3">
      <c r="A33" s="1">
        <v>23</v>
      </c>
      <c r="B33" s="5">
        <v>38</v>
      </c>
      <c r="D33" s="5">
        <v>49</v>
      </c>
    </row>
    <row r="34" spans="1:17" x14ac:dyDescent="0.3">
      <c r="A34" s="1">
        <v>24</v>
      </c>
      <c r="B34" s="5">
        <v>88</v>
      </c>
      <c r="D34" s="5">
        <v>52</v>
      </c>
    </row>
    <row r="35" spans="1:17" x14ac:dyDescent="0.3">
      <c r="A35" s="1">
        <v>25</v>
      </c>
      <c r="B35" s="5">
        <v>86</v>
      </c>
      <c r="D35" s="5">
        <v>53</v>
      </c>
    </row>
    <row r="36" spans="1:17" x14ac:dyDescent="0.3">
      <c r="A36" s="1">
        <v>26</v>
      </c>
      <c r="B36" s="5">
        <v>58</v>
      </c>
      <c r="D36" s="5">
        <v>53</v>
      </c>
    </row>
    <row r="37" spans="1:17" x14ac:dyDescent="0.3">
      <c r="A37" s="1">
        <v>27</v>
      </c>
      <c r="B37" s="5">
        <v>49</v>
      </c>
      <c r="D37" s="5">
        <v>56</v>
      </c>
    </row>
    <row r="38" spans="1:17" x14ac:dyDescent="0.3">
      <c r="A38" s="1">
        <v>28</v>
      </c>
      <c r="B38" s="5">
        <v>53</v>
      </c>
      <c r="D38" s="5">
        <v>58</v>
      </c>
    </row>
    <row r="39" spans="1:17" x14ac:dyDescent="0.3">
      <c r="A39" s="1">
        <v>29</v>
      </c>
      <c r="B39" s="5">
        <v>18</v>
      </c>
      <c r="D39" s="5">
        <v>60</v>
      </c>
    </row>
    <row r="40" spans="1:17" x14ac:dyDescent="0.3">
      <c r="A40" s="1">
        <v>30</v>
      </c>
      <c r="B40" s="5">
        <v>22</v>
      </c>
      <c r="D40" s="5">
        <v>60</v>
      </c>
    </row>
    <row r="41" spans="1:17" x14ac:dyDescent="0.3">
      <c r="A41" s="1">
        <v>31</v>
      </c>
      <c r="B41" s="5">
        <v>60</v>
      </c>
      <c r="D41" s="5">
        <v>62</v>
      </c>
    </row>
    <row r="42" spans="1:17" x14ac:dyDescent="0.3">
      <c r="A42" s="1">
        <v>32</v>
      </c>
      <c r="B42" s="5">
        <v>44</v>
      </c>
      <c r="D42" s="5">
        <v>71</v>
      </c>
    </row>
    <row r="43" spans="1:17" x14ac:dyDescent="0.3">
      <c r="A43" s="1">
        <v>33</v>
      </c>
      <c r="B43" s="5">
        <v>60</v>
      </c>
      <c r="D43" s="5">
        <v>81</v>
      </c>
    </row>
    <row r="44" spans="1:17" x14ac:dyDescent="0.3">
      <c r="A44" s="1">
        <v>34</v>
      </c>
      <c r="B44" s="5">
        <v>44</v>
      </c>
      <c r="D44" s="5">
        <v>86</v>
      </c>
    </row>
    <row r="45" spans="1:17" x14ac:dyDescent="0.3">
      <c r="A45" s="1">
        <v>35</v>
      </c>
      <c r="B45" s="13">
        <v>71</v>
      </c>
      <c r="D45" s="5">
        <v>88</v>
      </c>
    </row>
    <row r="46" spans="1:17" x14ac:dyDescent="0.3">
      <c r="A46" s="14" t="s">
        <v>6</v>
      </c>
      <c r="B46" s="14">
        <f>COUNT(B11:B45)</f>
        <v>35</v>
      </c>
    </row>
    <row r="48" spans="1:17" ht="16.2" x14ac:dyDescent="0.3">
      <c r="A48" s="79"/>
      <c r="B48" s="80"/>
      <c r="C48" s="81"/>
      <c r="P48" s="87" t="s">
        <v>115</v>
      </c>
      <c r="Q48" s="87" t="s">
        <v>116</v>
      </c>
    </row>
    <row r="49" spans="1:17" x14ac:dyDescent="0.3">
      <c r="A49" s="79"/>
      <c r="B49" s="82"/>
      <c r="C49" s="83"/>
      <c r="P49" s="5">
        <f>ABS(E11-$B$51)</f>
        <v>21.746938775510213</v>
      </c>
      <c r="Q49" s="5">
        <f>P49*P49*F11</f>
        <v>5202.2228071636864</v>
      </c>
    </row>
    <row r="50" spans="1:17" x14ac:dyDescent="0.3">
      <c r="A50" s="79"/>
      <c r="B50" s="84"/>
      <c r="C50" s="85"/>
      <c r="P50" s="5">
        <f t="shared" ref="P50:P54" si="5">ABS(E12-$B$51)</f>
        <v>11.461224489795928</v>
      </c>
      <c r="Q50" s="5">
        <f t="shared" ref="Q50:Q55" si="6">P50*P50*F12</f>
        <v>525.43866722199175</v>
      </c>
    </row>
    <row r="51" spans="1:17" x14ac:dyDescent="0.3">
      <c r="A51" s="79"/>
      <c r="B51" s="63">
        <f>SUM(J11:J17)/F18</f>
        <v>42.889795918367355</v>
      </c>
      <c r="C51" s="63"/>
      <c r="G51" s="75" t="s">
        <v>112</v>
      </c>
      <c r="H51" s="75"/>
      <c r="I51" s="75"/>
      <c r="J51" s="75"/>
      <c r="K51" s="75"/>
      <c r="L51" s="75"/>
      <c r="M51" s="75"/>
      <c r="N51" s="75"/>
      <c r="P51" s="5">
        <f t="shared" si="5"/>
        <v>1.1755102040816467</v>
      </c>
      <c r="Q51" s="5">
        <f t="shared" si="6"/>
        <v>6.9091211995003743</v>
      </c>
    </row>
    <row r="52" spans="1:17" x14ac:dyDescent="0.3">
      <c r="G52" s="76" t="s">
        <v>113</v>
      </c>
      <c r="H52" s="77"/>
      <c r="I52" s="77"/>
      <c r="J52" s="77"/>
      <c r="K52" s="77"/>
      <c r="L52" s="77"/>
      <c r="M52" s="77"/>
      <c r="N52" s="78"/>
      <c r="P52" s="5">
        <f t="shared" si="5"/>
        <v>9.1102040816326451</v>
      </c>
      <c r="Q52" s="5">
        <f t="shared" si="6"/>
        <v>580.97072886297269</v>
      </c>
    </row>
    <row r="53" spans="1:17" x14ac:dyDescent="0.3">
      <c r="P53" s="5">
        <f t="shared" si="5"/>
        <v>19.39591836734693</v>
      </c>
      <c r="Q53" s="5">
        <f t="shared" si="6"/>
        <v>1504.806597251144</v>
      </c>
    </row>
    <row r="54" spans="1:17" x14ac:dyDescent="0.3">
      <c r="A54" s="79"/>
      <c r="B54" s="86"/>
      <c r="C54" s="86"/>
      <c r="D54" s="86"/>
      <c r="E54" s="86"/>
      <c r="P54" s="5">
        <f t="shared" si="5"/>
        <v>29.681632653061229</v>
      </c>
      <c r="Q54" s="5">
        <f t="shared" si="6"/>
        <v>880.99931695127054</v>
      </c>
    </row>
    <row r="55" spans="1:17" x14ac:dyDescent="0.3">
      <c r="A55" s="79"/>
      <c r="B55" s="86"/>
      <c r="C55" s="86"/>
      <c r="D55" s="86"/>
      <c r="E55" s="86"/>
      <c r="P55" s="5">
        <f>ABS(E17-$B$51)</f>
        <v>39.967346938775506</v>
      </c>
      <c r="Q55" s="5">
        <f t="shared" si="6"/>
        <v>4792.1664639733435</v>
      </c>
    </row>
    <row r="56" spans="1:17" x14ac:dyDescent="0.3">
      <c r="A56" s="79"/>
      <c r="B56" s="86"/>
      <c r="C56" s="86"/>
      <c r="D56" s="86"/>
      <c r="E56" s="86"/>
      <c r="Q56" s="17">
        <f>SUM(Q49:Q55)</f>
        <v>13493.51370262391</v>
      </c>
    </row>
    <row r="57" spans="1:17" x14ac:dyDescent="0.3">
      <c r="A57" s="79"/>
      <c r="B57" s="86"/>
      <c r="C57" s="86"/>
      <c r="D57" s="86"/>
      <c r="E57" s="86"/>
      <c r="P57" s="14" t="s">
        <v>117</v>
      </c>
      <c r="Q57" s="14">
        <f>Q56/B46</f>
        <v>385.52896293211171</v>
      </c>
    </row>
    <row r="58" spans="1:17" x14ac:dyDescent="0.3">
      <c r="A58" s="79"/>
      <c r="B58" s="57">
        <f>Q57</f>
        <v>385.52896293211171</v>
      </c>
      <c r="C58" s="57"/>
      <c r="D58" s="57"/>
      <c r="E58" s="57"/>
    </row>
    <row r="60" spans="1:17" x14ac:dyDescent="0.3">
      <c r="B60" s="79"/>
      <c r="C60" s="79"/>
      <c r="D60" s="79"/>
      <c r="E60" s="79"/>
      <c r="F60" s="79"/>
      <c r="G60" s="90" t="s">
        <v>119</v>
      </c>
      <c r="H60" s="5">
        <f>(G11-$B$51)/$C$71</f>
        <v>-1.3497845023428656</v>
      </c>
      <c r="I60" s="5">
        <f>(G12-$B$51)/$C$71</f>
        <v>-0.83347349051772601</v>
      </c>
      <c r="J60" s="5">
        <f>(G13-$B$51)/$C$71</f>
        <v>-0.31716247869258635</v>
      </c>
      <c r="K60" s="5">
        <f>(G14-$B$51)/$C$71</f>
        <v>0.19914853313255332</v>
      </c>
      <c r="L60" s="5">
        <f>(G15-$B$51)/$C$71</f>
        <v>0.71545954495769304</v>
      </c>
      <c r="M60" s="5">
        <f>(G16-$B$51)/$C$71</f>
        <v>1.231770556782833</v>
      </c>
      <c r="N60" s="5">
        <f>(G17-$B$51)/$C$71</f>
        <v>1.7480815686079729</v>
      </c>
    </row>
    <row r="61" spans="1:17" x14ac:dyDescent="0.3">
      <c r="B61" s="86"/>
      <c r="C61" s="86"/>
      <c r="G61" s="64" t="s">
        <v>120</v>
      </c>
      <c r="H61" s="5">
        <v>-0.41149999999999998</v>
      </c>
      <c r="I61" s="5">
        <v>-0.29670000000000002</v>
      </c>
      <c r="J61" s="5">
        <v>-0.1255</v>
      </c>
      <c r="K61" s="5">
        <v>7.9299999999999995E-2</v>
      </c>
      <c r="L61" s="5">
        <v>0.26419999999999999</v>
      </c>
      <c r="M61" s="5">
        <v>0.39090000000000003</v>
      </c>
      <c r="N61" s="5">
        <v>0.45989999999999998</v>
      </c>
    </row>
    <row r="62" spans="1:17" x14ac:dyDescent="0.3">
      <c r="B62" s="86"/>
      <c r="C62" s="86"/>
      <c r="G62" s="90" t="s">
        <v>121</v>
      </c>
      <c r="H62" s="5">
        <f>(G12-$B$51)/$C$71</f>
        <v>-0.83347349051772601</v>
      </c>
      <c r="I62" s="5">
        <f>(G13-$B$51)/$C$71</f>
        <v>-0.31716247869258635</v>
      </c>
      <c r="J62" s="5">
        <f>(G14-$B$51)/$C$71</f>
        <v>0.19914853313255332</v>
      </c>
      <c r="K62" s="5">
        <f>(G15-$B$51)/$C$71</f>
        <v>0.71545954495769304</v>
      </c>
      <c r="L62" s="5">
        <f>(G16-$B$51)/$C$71</f>
        <v>1.231770556782833</v>
      </c>
      <c r="M62" s="5">
        <f>(G17-$B$51)/$C$71</f>
        <v>1.7480815686079729</v>
      </c>
      <c r="N62" s="5">
        <f>(G18-$B$51)/$C$71</f>
        <v>2.2643925804331131</v>
      </c>
    </row>
    <row r="63" spans="1:17" x14ac:dyDescent="0.3">
      <c r="B63" s="57">
        <f>SQRT(B58)</f>
        <v>19.634891467286284</v>
      </c>
      <c r="C63" s="57"/>
      <c r="G63" s="64" t="s">
        <v>122</v>
      </c>
      <c r="H63" s="5">
        <f>I61</f>
        <v>-0.29670000000000002</v>
      </c>
      <c r="I63" s="5">
        <f t="shared" ref="I63:M63" si="7">J61</f>
        <v>-0.1255</v>
      </c>
      <c r="J63" s="5">
        <f t="shared" si="7"/>
        <v>7.9299999999999995E-2</v>
      </c>
      <c r="K63" s="5">
        <f t="shared" si="7"/>
        <v>0.26419999999999999</v>
      </c>
      <c r="L63" s="5">
        <f t="shared" si="7"/>
        <v>0.39090000000000003</v>
      </c>
      <c r="M63" s="5">
        <f t="shared" si="7"/>
        <v>0.45989999999999998</v>
      </c>
      <c r="N63" s="5">
        <v>0.48809999999999998</v>
      </c>
    </row>
    <row r="64" spans="1:17" x14ac:dyDescent="0.3">
      <c r="B64"/>
      <c r="C64"/>
    </row>
    <row r="65" spans="1:25" ht="16.2" x14ac:dyDescent="0.3">
      <c r="A65" s="79"/>
      <c r="B65" s="88"/>
      <c r="C65" s="88"/>
      <c r="D65"/>
      <c r="E65"/>
      <c r="F65" s="79"/>
      <c r="G65" s="64" t="s">
        <v>123</v>
      </c>
      <c r="H65" s="64" t="s">
        <v>124</v>
      </c>
      <c r="I65" s="64" t="s">
        <v>125</v>
      </c>
      <c r="J65" s="64" t="s">
        <v>126</v>
      </c>
      <c r="L65" s="64" t="s">
        <v>127</v>
      </c>
      <c r="M65" s="21"/>
    </row>
    <row r="66" spans="1:25" x14ac:dyDescent="0.3">
      <c r="A66" s="79"/>
      <c r="B66" s="88"/>
      <c r="C66" s="88"/>
      <c r="D66"/>
      <c r="E66"/>
      <c r="F66" s="89"/>
      <c r="G66" s="91">
        <f>$B$46*L66</f>
        <v>4.0179999999999989</v>
      </c>
      <c r="H66" s="91">
        <f>F11-G66</f>
        <v>6.9820000000000011</v>
      </c>
      <c r="I66" s="91">
        <f>H66*H66</f>
        <v>48.748324000000018</v>
      </c>
      <c r="J66" s="91">
        <f>I66/G66</f>
        <v>12.132484818317579</v>
      </c>
      <c r="L66" s="92">
        <f>H63-H61</f>
        <v>0.11479999999999996</v>
      </c>
      <c r="M66" s="21"/>
      <c r="Y66" s="1">
        <f>L66</f>
        <v>0.11479999999999996</v>
      </c>
    </row>
    <row r="67" spans="1:25" x14ac:dyDescent="0.3">
      <c r="A67" s="79"/>
      <c r="B67" s="88"/>
      <c r="C67" s="88"/>
      <c r="F67" s="89"/>
      <c r="G67" s="91">
        <f t="shared" ref="G67:G72" si="8">$B$46*L67</f>
        <v>5.9920000000000009</v>
      </c>
      <c r="H67" s="91">
        <f t="shared" ref="H67:H72" si="9">F12-G67</f>
        <v>-1.9920000000000009</v>
      </c>
      <c r="I67" s="91">
        <f t="shared" ref="I67:I72" si="10">H67*H67</f>
        <v>3.9680640000000036</v>
      </c>
      <c r="J67" s="91">
        <f t="shared" ref="J67:J72" si="11">I67/G67</f>
        <v>0.66222696929239033</v>
      </c>
      <c r="L67" s="92">
        <f>I63-I61</f>
        <v>0.17120000000000002</v>
      </c>
      <c r="M67" s="21"/>
      <c r="Y67" s="1">
        <f>Y66+L66</f>
        <v>0.22959999999999992</v>
      </c>
    </row>
    <row r="68" spans="1:25" x14ac:dyDescent="0.3">
      <c r="A68"/>
      <c r="B68" s="51">
        <f>B46/(B46-1)*B58</f>
        <v>396.86805007717379</v>
      </c>
      <c r="C68" s="53"/>
      <c r="F68" s="89"/>
      <c r="G68" s="91">
        <f t="shared" si="8"/>
        <v>7.1679999999999993</v>
      </c>
      <c r="H68" s="91">
        <f t="shared" si="9"/>
        <v>-2.1679999999999993</v>
      </c>
      <c r="I68" s="91">
        <f t="shared" si="10"/>
        <v>4.7002239999999968</v>
      </c>
      <c r="J68" s="91">
        <f t="shared" si="11"/>
        <v>0.6557232142857139</v>
      </c>
      <c r="L68" s="92">
        <f>J63-J61</f>
        <v>0.20479999999999998</v>
      </c>
      <c r="M68" s="21"/>
      <c r="N68" s="93" t="s">
        <v>128</v>
      </c>
      <c r="O68" s="93"/>
      <c r="Y68" s="1">
        <f t="shared" ref="Y68:Y72" si="12">Y67+L67</f>
        <v>0.40079999999999993</v>
      </c>
    </row>
    <row r="69" spans="1:25" x14ac:dyDescent="0.3">
      <c r="F69" s="89"/>
      <c r="G69" s="91">
        <f t="shared" si="8"/>
        <v>6.4715000000000007</v>
      </c>
      <c r="H69" s="91">
        <f t="shared" si="9"/>
        <v>0.5284999999999993</v>
      </c>
      <c r="I69" s="91">
        <f t="shared" si="10"/>
        <v>0.27931224999999926</v>
      </c>
      <c r="J69" s="91">
        <f t="shared" si="11"/>
        <v>4.3160356949702425E-2</v>
      </c>
      <c r="L69" s="92">
        <f>K63-K61</f>
        <v>0.18490000000000001</v>
      </c>
      <c r="M69" s="21"/>
      <c r="N69" s="14" t="s">
        <v>129</v>
      </c>
      <c r="O69" s="14">
        <f>F8-3</f>
        <v>4</v>
      </c>
      <c r="Y69" s="1">
        <f t="shared" si="12"/>
        <v>0.60559999999999992</v>
      </c>
    </row>
    <row r="70" spans="1:25" x14ac:dyDescent="0.3">
      <c r="F70" s="89"/>
      <c r="G70" s="91">
        <f t="shared" si="8"/>
        <v>4.4345000000000017</v>
      </c>
      <c r="H70" s="91">
        <f t="shared" si="9"/>
        <v>-0.43450000000000166</v>
      </c>
      <c r="I70" s="91">
        <f t="shared" si="10"/>
        <v>0.18879025000000144</v>
      </c>
      <c r="J70" s="91">
        <f t="shared" si="11"/>
        <v>4.2573063479535767E-2</v>
      </c>
      <c r="L70" s="92">
        <f>L63-L61</f>
        <v>0.12670000000000003</v>
      </c>
      <c r="M70" s="21"/>
      <c r="Y70" s="1">
        <f t="shared" si="12"/>
        <v>0.79049999999999998</v>
      </c>
    </row>
    <row r="71" spans="1:25" x14ac:dyDescent="0.3">
      <c r="B71" s="14" t="s">
        <v>118</v>
      </c>
      <c r="C71" s="14">
        <f>SQRT(B68)</f>
        <v>19.921547381595985</v>
      </c>
      <c r="F71" s="89"/>
      <c r="G71" s="91">
        <f t="shared" si="8"/>
        <v>2.4149999999999983</v>
      </c>
      <c r="H71" s="91">
        <f t="shared" si="9"/>
        <v>-1.4149999999999983</v>
      </c>
      <c r="I71" s="91">
        <f t="shared" si="10"/>
        <v>2.0022249999999953</v>
      </c>
      <c r="J71" s="91">
        <f t="shared" si="11"/>
        <v>0.82907867494823884</v>
      </c>
      <c r="L71" s="92">
        <f>M63-M61</f>
        <v>6.899999999999995E-2</v>
      </c>
      <c r="M71" s="21"/>
      <c r="N71" s="10" t="s">
        <v>5</v>
      </c>
      <c r="O71" s="11">
        <v>0.1</v>
      </c>
      <c r="Y71" s="1">
        <f t="shared" si="12"/>
        <v>0.91720000000000002</v>
      </c>
    </row>
    <row r="72" spans="1:25" x14ac:dyDescent="0.3">
      <c r="F72" s="89"/>
      <c r="G72" s="91">
        <f t="shared" si="8"/>
        <v>0.9870000000000001</v>
      </c>
      <c r="H72" s="91">
        <f t="shared" si="9"/>
        <v>2.0129999999999999</v>
      </c>
      <c r="I72" s="91">
        <f t="shared" si="10"/>
        <v>4.0521689999999992</v>
      </c>
      <c r="J72" s="91">
        <f t="shared" si="11"/>
        <v>4.1055410334346494</v>
      </c>
      <c r="L72" s="92">
        <f>N63-N61</f>
        <v>2.8200000000000003E-2</v>
      </c>
      <c r="M72" s="21"/>
      <c r="Y72" s="1">
        <f t="shared" si="12"/>
        <v>0.98619999999999997</v>
      </c>
    </row>
    <row r="73" spans="1:25" ht="16.8" x14ac:dyDescent="0.35">
      <c r="I73" s="12" t="s">
        <v>130</v>
      </c>
      <c r="J73" s="14">
        <f>SUM(J66:J72)</f>
        <v>18.47078813070781</v>
      </c>
      <c r="K73" s="94" t="s">
        <v>136</v>
      </c>
      <c r="L73" s="12" t="s">
        <v>132</v>
      </c>
      <c r="M73" s="95">
        <f>_xlfn.CHISQ.INV(1-O71,O69)</f>
        <v>7.779440339734859</v>
      </c>
    </row>
    <row r="74" spans="1:25" x14ac:dyDescent="0.3">
      <c r="G74" s="40" t="s">
        <v>135</v>
      </c>
      <c r="H74" s="40"/>
      <c r="I74" s="40"/>
      <c r="J74" s="40"/>
      <c r="K74" s="40"/>
      <c r="L74" s="40"/>
      <c r="M74" s="40"/>
      <c r="N74" s="40"/>
      <c r="O74" s="40"/>
    </row>
    <row r="75" spans="1:25" x14ac:dyDescent="0.3">
      <c r="G75" s="40"/>
      <c r="H75" s="40"/>
      <c r="I75" s="40"/>
      <c r="J75" s="40"/>
      <c r="K75" s="40"/>
      <c r="L75" s="40"/>
      <c r="M75" s="40"/>
      <c r="N75" s="40"/>
      <c r="O75" s="40"/>
    </row>
    <row r="76" spans="1:25" x14ac:dyDescent="0.3">
      <c r="G76" s="40"/>
      <c r="H76" s="40"/>
      <c r="I76" s="40"/>
      <c r="J76" s="40"/>
      <c r="K76" s="40"/>
      <c r="L76" s="40"/>
      <c r="M76" s="40"/>
      <c r="N76" s="40"/>
      <c r="O76" s="40"/>
    </row>
    <row r="77" spans="1:25" x14ac:dyDescent="0.3">
      <c r="G77" s="40"/>
      <c r="H77" s="40"/>
      <c r="I77" s="40"/>
      <c r="J77" s="40"/>
      <c r="K77" s="40"/>
      <c r="L77" s="40"/>
      <c r="M77" s="40"/>
      <c r="N77" s="40"/>
      <c r="O77" s="40"/>
    </row>
    <row r="78" spans="1:25" x14ac:dyDescent="0.3">
      <c r="G78" s="40"/>
      <c r="H78" s="40"/>
      <c r="I78" s="40"/>
      <c r="J78" s="40"/>
      <c r="K78" s="40"/>
      <c r="L78" s="40"/>
      <c r="M78" s="40"/>
      <c r="N78" s="40"/>
      <c r="O78" s="40"/>
    </row>
    <row r="79" spans="1:25" x14ac:dyDescent="0.3">
      <c r="G79" s="40"/>
      <c r="H79" s="40"/>
      <c r="I79" s="40"/>
      <c r="J79" s="40"/>
      <c r="K79" s="40"/>
      <c r="L79" s="40"/>
      <c r="M79" s="40"/>
      <c r="N79" s="40"/>
      <c r="O79" s="40"/>
    </row>
    <row r="80" spans="1:25" x14ac:dyDescent="0.3">
      <c r="G80" s="40"/>
      <c r="H80" s="40"/>
      <c r="I80" s="40"/>
      <c r="J80" s="40"/>
      <c r="K80" s="40"/>
      <c r="L80" s="40"/>
      <c r="M80" s="40"/>
      <c r="N80" s="40"/>
      <c r="O80" s="40"/>
      <c r="Q80" s="63" t="s">
        <v>138</v>
      </c>
      <c r="R80" s="63"/>
      <c r="S80" s="63"/>
      <c r="T80" s="63"/>
      <c r="U80" s="39" t="s">
        <v>139</v>
      </c>
      <c r="V80" s="40"/>
      <c r="W80" s="40"/>
      <c r="X80" s="40"/>
    </row>
    <row r="81" spans="3:24" x14ac:dyDescent="0.3">
      <c r="G81" s="40"/>
      <c r="H81" s="40"/>
      <c r="I81" s="40"/>
      <c r="J81" s="40"/>
      <c r="K81" s="40"/>
      <c r="L81" s="40"/>
      <c r="M81" s="40"/>
      <c r="N81" s="40"/>
      <c r="O81" s="40"/>
      <c r="Q81" s="96" t="s">
        <v>134</v>
      </c>
      <c r="R81" s="97"/>
      <c r="S81" s="97"/>
      <c r="T81" s="98"/>
      <c r="U81" s="39"/>
      <c r="V81" s="40"/>
      <c r="W81" s="40"/>
      <c r="X81" s="40"/>
    </row>
    <row r="82" spans="3:24" x14ac:dyDescent="0.3">
      <c r="Q82" s="99"/>
      <c r="R82" s="100"/>
      <c r="S82" s="100"/>
      <c r="T82" s="101"/>
      <c r="U82" s="39"/>
      <c r="V82" s="40"/>
      <c r="W82" s="40"/>
      <c r="X82" s="40"/>
    </row>
    <row r="83" spans="3:24" x14ac:dyDescent="0.3">
      <c r="C83" s="29" t="s">
        <v>73</v>
      </c>
      <c r="D83" s="29"/>
      <c r="E83" s="29"/>
      <c r="F83" s="29"/>
      <c r="G83" s="29"/>
      <c r="H83" s="29"/>
      <c r="Q83" s="99"/>
      <c r="R83" s="100"/>
      <c r="S83" s="100"/>
      <c r="T83" s="101"/>
      <c r="U83" s="39"/>
      <c r="V83" s="40"/>
      <c r="W83" s="40"/>
      <c r="X83" s="40"/>
    </row>
    <row r="84" spans="3:24" x14ac:dyDescent="0.3">
      <c r="Q84" s="99"/>
      <c r="R84" s="100"/>
      <c r="S84" s="100"/>
      <c r="T84" s="101"/>
      <c r="U84" s="39"/>
      <c r="V84" s="40"/>
      <c r="W84" s="40"/>
      <c r="X84" s="40"/>
    </row>
    <row r="85" spans="3:24" x14ac:dyDescent="0.3">
      <c r="C85" s="29" t="s">
        <v>148</v>
      </c>
      <c r="D85" s="29"/>
      <c r="E85" s="29"/>
      <c r="Q85" s="99"/>
      <c r="R85" s="100"/>
      <c r="S85" s="100"/>
      <c r="T85" s="101"/>
      <c r="U85" s="39"/>
      <c r="V85" s="40"/>
      <c r="W85" s="40"/>
      <c r="X85" s="40"/>
    </row>
    <row r="86" spans="3:24" x14ac:dyDescent="0.3">
      <c r="J86" s="40" t="s">
        <v>150</v>
      </c>
      <c r="K86" s="40"/>
      <c r="L86" s="40"/>
      <c r="Q86" s="99"/>
      <c r="R86" s="100"/>
      <c r="S86" s="100"/>
      <c r="T86" s="101"/>
      <c r="U86" s="39"/>
      <c r="V86" s="40"/>
      <c r="W86" s="40"/>
      <c r="X86" s="40"/>
    </row>
    <row r="87" spans="3:24" x14ac:dyDescent="0.3">
      <c r="C87" s="10" t="s">
        <v>5</v>
      </c>
      <c r="D87" s="11">
        <v>0.1</v>
      </c>
      <c r="G87" s="105" t="s">
        <v>140</v>
      </c>
      <c r="H87" s="12">
        <v>0.9</v>
      </c>
      <c r="J87" s="40"/>
      <c r="K87" s="40"/>
      <c r="L87" s="40"/>
      <c r="Q87" s="99"/>
      <c r="R87" s="100"/>
      <c r="S87" s="100"/>
      <c r="T87" s="101"/>
      <c r="U87" s="39"/>
      <c r="V87" s="40"/>
      <c r="W87" s="40"/>
      <c r="X87" s="40"/>
    </row>
    <row r="88" spans="3:24" x14ac:dyDescent="0.3">
      <c r="J88" s="40"/>
      <c r="K88" s="40"/>
      <c r="L88" s="40"/>
      <c r="Q88" s="99"/>
      <c r="R88" s="100"/>
      <c r="S88" s="100"/>
      <c r="T88" s="101"/>
      <c r="U88" s="39"/>
      <c r="V88" s="40"/>
      <c r="W88" s="40"/>
      <c r="X88" s="40"/>
    </row>
    <row r="89" spans="3:24" x14ac:dyDescent="0.3">
      <c r="C89" s="106" t="s">
        <v>151</v>
      </c>
      <c r="D89" s="106">
        <f>SQRT(_xlfn.CHISQ.INV((1+(H87))/2,35))</f>
        <v>7.0570425511117509</v>
      </c>
      <c r="J89" s="40"/>
      <c r="K89" s="40"/>
      <c r="L89" s="40"/>
      <c r="Q89" s="99"/>
      <c r="R89" s="100"/>
      <c r="S89" s="100"/>
      <c r="T89" s="101"/>
      <c r="U89" s="39"/>
      <c r="V89" s="40"/>
      <c r="W89" s="40"/>
      <c r="X89" s="40"/>
    </row>
    <row r="90" spans="3:24" x14ac:dyDescent="0.3">
      <c r="C90" s="106" t="s">
        <v>152</v>
      </c>
      <c r="D90" s="106">
        <f>SQRT(_xlfn.CHISQ.INV((1-(H87))/2,35))</f>
        <v>4.7397273361326056</v>
      </c>
      <c r="J90" s="40"/>
      <c r="K90" s="40"/>
      <c r="L90" s="40"/>
      <c r="Q90" s="99"/>
      <c r="R90" s="100"/>
      <c r="S90" s="100"/>
      <c r="T90" s="101"/>
      <c r="U90" s="39"/>
      <c r="V90" s="40"/>
      <c r="W90" s="40"/>
      <c r="X90" s="40"/>
    </row>
    <row r="91" spans="3:24" x14ac:dyDescent="0.3">
      <c r="J91" s="40"/>
      <c r="K91" s="40"/>
      <c r="L91" s="40"/>
      <c r="Q91" s="102"/>
      <c r="R91" s="103"/>
      <c r="S91" s="103"/>
      <c r="T91" s="104"/>
      <c r="U91" s="39"/>
      <c r="V91" s="40"/>
      <c r="W91" s="40"/>
      <c r="X91" s="40"/>
    </row>
    <row r="92" spans="3:24" x14ac:dyDescent="0.3">
      <c r="C92" s="12">
        <f>(C71*SQRT(35))/D89</f>
        <v>16.700687697249904</v>
      </c>
      <c r="D92" s="12" t="s">
        <v>131</v>
      </c>
      <c r="E92" s="12" t="s">
        <v>143</v>
      </c>
      <c r="F92" s="12" t="s">
        <v>131</v>
      </c>
      <c r="G92" s="12">
        <f>(C71*SQRT(35))/D90</f>
        <v>24.865874206276018</v>
      </c>
      <c r="J92" s="40"/>
      <c r="K92" s="40"/>
      <c r="L92" s="40"/>
    </row>
    <row r="93" spans="3:24" x14ac:dyDescent="0.3">
      <c r="C93" s="29" t="s">
        <v>154</v>
      </c>
      <c r="D93" s="29"/>
      <c r="E93" s="29"/>
      <c r="F93" s="29"/>
      <c r="G93" s="29"/>
      <c r="H93" s="29"/>
      <c r="J93" s="40"/>
      <c r="K93" s="40"/>
      <c r="L93" s="40"/>
    </row>
    <row r="94" spans="3:24" x14ac:dyDescent="0.3">
      <c r="C94" s="10" t="s">
        <v>5</v>
      </c>
      <c r="D94" s="11">
        <v>0.05</v>
      </c>
      <c r="G94" s="105" t="s">
        <v>140</v>
      </c>
      <c r="H94" s="12">
        <v>0.95</v>
      </c>
      <c r="J94" s="40"/>
      <c r="K94" s="40"/>
      <c r="L94" s="40"/>
    </row>
    <row r="95" spans="3:24" x14ac:dyDescent="0.3">
      <c r="J95" s="40"/>
      <c r="K95" s="40"/>
      <c r="L95" s="40"/>
    </row>
    <row r="96" spans="3:24" x14ac:dyDescent="0.3">
      <c r="C96" s="12" t="s">
        <v>146</v>
      </c>
      <c r="D96" s="12">
        <v>0.26</v>
      </c>
      <c r="J96" s="40"/>
      <c r="K96" s="40"/>
      <c r="L96" s="40"/>
    </row>
    <row r="97" spans="1:16384" x14ac:dyDescent="0.3">
      <c r="C97" s="12" t="s">
        <v>141</v>
      </c>
      <c r="D97" s="12">
        <f>1-D96</f>
        <v>0.74</v>
      </c>
      <c r="F97" s="106" t="s">
        <v>144</v>
      </c>
      <c r="G97" s="106">
        <f>C71*D97</f>
        <v>14.74194506238103</v>
      </c>
      <c r="H97" s="3"/>
      <c r="J97" s="40"/>
      <c r="K97" s="40"/>
      <c r="L97" s="40"/>
    </row>
    <row r="98" spans="1:16384" x14ac:dyDescent="0.3">
      <c r="C98" s="12" t="s">
        <v>142</v>
      </c>
      <c r="D98" s="12">
        <f>1+D96</f>
        <v>1.26</v>
      </c>
      <c r="F98" s="106" t="s">
        <v>145</v>
      </c>
      <c r="G98" s="106">
        <f>C71*D98</f>
        <v>25.101149700810943</v>
      </c>
      <c r="H98" s="3"/>
    </row>
    <row r="99" spans="1:16384" x14ac:dyDescent="0.3">
      <c r="D99" s="3"/>
      <c r="E99" s="3"/>
      <c r="F99" s="3"/>
      <c r="G99" s="3"/>
      <c r="H99" s="3"/>
    </row>
    <row r="100" spans="1:16384" x14ac:dyDescent="0.3">
      <c r="C100" s="12">
        <f>G97</f>
        <v>14.74194506238103</v>
      </c>
      <c r="D100" s="12" t="s">
        <v>131</v>
      </c>
      <c r="E100" s="12" t="s">
        <v>143</v>
      </c>
      <c r="F100" s="12" t="s">
        <v>131</v>
      </c>
      <c r="G100" s="12">
        <f>G98</f>
        <v>25.101149700810943</v>
      </c>
      <c r="H100" s="3"/>
    </row>
    <row r="101" spans="1:16384" x14ac:dyDescent="0.3">
      <c r="C101" s="29" t="s">
        <v>153</v>
      </c>
      <c r="D101" s="29"/>
      <c r="E101" s="29"/>
      <c r="F101" s="29"/>
      <c r="G101" s="29"/>
      <c r="H101" s="29"/>
    </row>
    <row r="102" spans="1:16384" x14ac:dyDescent="0.3">
      <c r="C102" s="10" t="s">
        <v>5</v>
      </c>
      <c r="D102" s="11">
        <v>0.01</v>
      </c>
      <c r="G102" s="105" t="s">
        <v>140</v>
      </c>
      <c r="H102" s="12">
        <v>0.99</v>
      </c>
    </row>
    <row r="103" spans="1:16384" x14ac:dyDescent="0.3">
      <c r="B103"/>
      <c r="C103"/>
      <c r="D103"/>
      <c r="E103"/>
      <c r="F103"/>
      <c r="G103"/>
      <c r="H103"/>
    </row>
    <row r="104" spans="1:16384" x14ac:dyDescent="0.3">
      <c r="A104"/>
      <c r="B104"/>
      <c r="C104" s="12" t="s">
        <v>147</v>
      </c>
      <c r="D104" s="12">
        <v>0.38</v>
      </c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  <c r="AMM104"/>
      <c r="AMN104"/>
      <c r="AMO104"/>
      <c r="AMP104"/>
      <c r="AMQ104"/>
      <c r="AMR104"/>
      <c r="AMS104"/>
      <c r="AMT104"/>
      <c r="AMU104"/>
      <c r="AMV104"/>
      <c r="AMW104"/>
      <c r="AMX104"/>
      <c r="AMY104"/>
      <c r="AMZ104"/>
      <c r="ANA104"/>
      <c r="ANB104"/>
      <c r="ANC104"/>
      <c r="AND104"/>
      <c r="ANE104"/>
      <c r="ANF104"/>
      <c r="ANG104"/>
      <c r="ANH104"/>
      <c r="ANI104"/>
      <c r="ANJ104"/>
      <c r="ANK104"/>
      <c r="ANL104"/>
      <c r="ANM104"/>
      <c r="ANN104"/>
      <c r="ANO104"/>
      <c r="ANP104"/>
      <c r="ANQ104"/>
      <c r="ANR104"/>
      <c r="ANS104"/>
      <c r="ANT104"/>
      <c r="ANU104"/>
      <c r="ANV104"/>
      <c r="ANW104"/>
      <c r="ANX104"/>
      <c r="ANY104"/>
      <c r="ANZ104"/>
      <c r="AOA104"/>
      <c r="AOB104"/>
      <c r="AOC104"/>
      <c r="AOD104"/>
      <c r="AOE104"/>
      <c r="AOF104"/>
      <c r="AOG104"/>
      <c r="AOH104"/>
      <c r="AOI104"/>
      <c r="AOJ104"/>
      <c r="AOK104"/>
      <c r="AOL104"/>
      <c r="AOM104"/>
      <c r="AON104"/>
      <c r="AOO104"/>
      <c r="AOP104"/>
      <c r="AOQ104"/>
      <c r="AOR104"/>
      <c r="AOS104"/>
      <c r="AOT104"/>
      <c r="AOU104"/>
      <c r="AOV104"/>
      <c r="AOW104"/>
      <c r="AOX104"/>
      <c r="AOY104"/>
      <c r="AOZ104"/>
      <c r="APA104"/>
      <c r="APB104"/>
      <c r="APC104"/>
      <c r="APD104"/>
      <c r="APE104"/>
      <c r="APF104"/>
      <c r="APG104"/>
      <c r="APH104"/>
      <c r="API104"/>
      <c r="APJ104"/>
      <c r="APK104"/>
      <c r="APL104"/>
      <c r="APM104"/>
      <c r="APN104"/>
      <c r="APO104"/>
      <c r="APP104"/>
      <c r="APQ104"/>
      <c r="APR104"/>
      <c r="APS104"/>
      <c r="APT104"/>
      <c r="APU104"/>
      <c r="APV104"/>
      <c r="APW104"/>
      <c r="APX104"/>
      <c r="APY104"/>
      <c r="APZ104"/>
      <c r="AQA104"/>
      <c r="AQB104"/>
      <c r="AQC104"/>
      <c r="AQD104"/>
      <c r="AQE104"/>
      <c r="AQF104"/>
      <c r="AQG104"/>
      <c r="AQH104"/>
      <c r="AQI104"/>
      <c r="AQJ104"/>
      <c r="AQK104"/>
      <c r="AQL104"/>
      <c r="AQM104"/>
      <c r="AQN104"/>
      <c r="AQO104"/>
      <c r="AQP104"/>
      <c r="AQQ104"/>
      <c r="AQR104"/>
      <c r="AQS104"/>
      <c r="AQT104"/>
      <c r="AQU104"/>
      <c r="AQV104"/>
      <c r="AQW104"/>
      <c r="AQX104"/>
      <c r="AQY104"/>
      <c r="AQZ104"/>
      <c r="ARA104"/>
      <c r="ARB104"/>
      <c r="ARC104"/>
      <c r="ARD104"/>
      <c r="ARE104"/>
      <c r="ARF104"/>
      <c r="ARG104"/>
      <c r="ARH104"/>
      <c r="ARI104"/>
      <c r="ARJ104"/>
      <c r="ARK104"/>
      <c r="ARL104"/>
      <c r="ARM104"/>
      <c r="ARN104"/>
      <c r="ARO104"/>
      <c r="ARP104"/>
      <c r="ARQ104"/>
      <c r="ARR104"/>
      <c r="ARS104"/>
      <c r="ART104"/>
      <c r="ARU104"/>
      <c r="ARV104"/>
      <c r="ARW104"/>
      <c r="ARX104"/>
      <c r="ARY104"/>
      <c r="ARZ104"/>
      <c r="ASA104"/>
      <c r="ASB104"/>
      <c r="ASC104"/>
      <c r="ASD104"/>
      <c r="ASE104"/>
      <c r="ASF104"/>
      <c r="ASG104"/>
      <c r="ASH104"/>
      <c r="ASI104"/>
      <c r="ASJ104"/>
      <c r="ASK104"/>
      <c r="ASL104"/>
      <c r="ASM104"/>
      <c r="ASN104"/>
      <c r="ASO104"/>
      <c r="ASP104"/>
      <c r="ASQ104"/>
      <c r="ASR104"/>
      <c r="ASS104"/>
      <c r="AST104"/>
      <c r="ASU104"/>
      <c r="ASV104"/>
      <c r="ASW104"/>
      <c r="ASX104"/>
      <c r="ASY104"/>
      <c r="ASZ104"/>
      <c r="ATA104"/>
      <c r="ATB104"/>
      <c r="ATC104"/>
      <c r="ATD104"/>
      <c r="ATE104"/>
      <c r="ATF104"/>
      <c r="ATG104"/>
      <c r="ATH104"/>
      <c r="ATI104"/>
      <c r="ATJ104"/>
      <c r="ATK104"/>
      <c r="ATL104"/>
      <c r="ATM104"/>
      <c r="ATN104"/>
      <c r="ATO104"/>
      <c r="ATP104"/>
      <c r="ATQ104"/>
      <c r="ATR104"/>
      <c r="ATS104"/>
      <c r="ATT104"/>
      <c r="ATU104"/>
      <c r="ATV104"/>
      <c r="ATW104"/>
      <c r="ATX104"/>
      <c r="ATY104"/>
      <c r="ATZ104"/>
      <c r="AUA104"/>
      <c r="AUB104"/>
      <c r="AUC104"/>
      <c r="AUD104"/>
      <c r="AUE104"/>
      <c r="AUF104"/>
      <c r="AUG104"/>
      <c r="AUH104"/>
      <c r="AUI104"/>
      <c r="AUJ104"/>
      <c r="AUK104"/>
      <c r="AUL104"/>
      <c r="AUM104"/>
      <c r="AUN104"/>
      <c r="AUO104"/>
      <c r="AUP104"/>
      <c r="AUQ104"/>
      <c r="AUR104"/>
      <c r="AUS104"/>
      <c r="AUT104"/>
      <c r="AUU104"/>
      <c r="AUV104"/>
      <c r="AUW104"/>
      <c r="AUX104"/>
      <c r="AUY104"/>
      <c r="AUZ104"/>
      <c r="AVA104"/>
      <c r="AVB104"/>
      <c r="AVC104"/>
      <c r="AVD104"/>
      <c r="AVE104"/>
      <c r="AVF104"/>
      <c r="AVG104"/>
      <c r="AVH104"/>
      <c r="AVI104"/>
      <c r="AVJ104"/>
      <c r="AVK104"/>
      <c r="AVL104"/>
      <c r="AVM104"/>
      <c r="AVN104"/>
      <c r="AVO104"/>
      <c r="AVP104"/>
      <c r="AVQ104"/>
      <c r="AVR104"/>
      <c r="AVS104"/>
      <c r="AVT104"/>
      <c r="AVU104"/>
      <c r="AVV104"/>
      <c r="AVW104"/>
      <c r="AVX104"/>
      <c r="AVY104"/>
      <c r="AVZ104"/>
      <c r="AWA104"/>
      <c r="AWB104"/>
      <c r="AWC104"/>
      <c r="AWD104"/>
      <c r="AWE104"/>
      <c r="AWF104"/>
      <c r="AWG104"/>
      <c r="AWH104"/>
      <c r="AWI104"/>
      <c r="AWJ104"/>
      <c r="AWK104"/>
      <c r="AWL104"/>
      <c r="AWM104"/>
      <c r="AWN104"/>
      <c r="AWO104"/>
      <c r="AWP104"/>
      <c r="AWQ104"/>
      <c r="AWR104"/>
      <c r="AWS104"/>
      <c r="AWT104"/>
      <c r="AWU104"/>
      <c r="AWV104"/>
      <c r="AWW104"/>
      <c r="AWX104"/>
      <c r="AWY104"/>
      <c r="AWZ104"/>
      <c r="AXA104"/>
      <c r="AXB104"/>
      <c r="AXC104"/>
      <c r="AXD104"/>
      <c r="AXE104"/>
      <c r="AXF104"/>
      <c r="AXG104"/>
      <c r="AXH104"/>
      <c r="AXI104"/>
      <c r="AXJ104"/>
      <c r="AXK104"/>
      <c r="AXL104"/>
      <c r="AXM104"/>
      <c r="AXN104"/>
      <c r="AXO104"/>
      <c r="AXP104"/>
      <c r="AXQ104"/>
      <c r="AXR104"/>
      <c r="AXS104"/>
      <c r="AXT104"/>
      <c r="AXU104"/>
      <c r="AXV104"/>
      <c r="AXW104"/>
      <c r="AXX104"/>
      <c r="AXY104"/>
      <c r="AXZ104"/>
      <c r="AYA104"/>
      <c r="AYB104"/>
      <c r="AYC104"/>
      <c r="AYD104"/>
      <c r="AYE104"/>
      <c r="AYF104"/>
      <c r="AYG104"/>
      <c r="AYH104"/>
      <c r="AYI104"/>
      <c r="AYJ104"/>
      <c r="AYK104"/>
      <c r="AYL104"/>
      <c r="AYM104"/>
      <c r="AYN104"/>
      <c r="AYO104"/>
      <c r="AYP104"/>
      <c r="AYQ104"/>
      <c r="AYR104"/>
      <c r="AYS104"/>
      <c r="AYT104"/>
      <c r="AYU104"/>
      <c r="AYV104"/>
      <c r="AYW104"/>
      <c r="AYX104"/>
      <c r="AYY104"/>
      <c r="AYZ104"/>
      <c r="AZA104"/>
      <c r="AZB104"/>
      <c r="AZC104"/>
      <c r="AZD104"/>
      <c r="AZE104"/>
      <c r="AZF104"/>
      <c r="AZG104"/>
      <c r="AZH104"/>
      <c r="AZI104"/>
      <c r="AZJ104"/>
      <c r="AZK104"/>
      <c r="AZL104"/>
      <c r="AZM104"/>
      <c r="AZN104"/>
      <c r="AZO104"/>
      <c r="AZP104"/>
      <c r="AZQ104"/>
      <c r="AZR104"/>
      <c r="AZS104"/>
      <c r="AZT104"/>
      <c r="AZU104"/>
      <c r="AZV104"/>
      <c r="AZW104"/>
      <c r="AZX104"/>
      <c r="AZY104"/>
      <c r="AZZ104"/>
      <c r="BAA104"/>
      <c r="BAB104"/>
      <c r="BAC104"/>
      <c r="BAD104"/>
      <c r="BAE104"/>
      <c r="BAF104"/>
      <c r="BAG104"/>
      <c r="BAH104"/>
      <c r="BAI104"/>
      <c r="BAJ104"/>
      <c r="BAK104"/>
      <c r="BAL104"/>
      <c r="BAM104"/>
      <c r="BAN104"/>
      <c r="BAO104"/>
      <c r="BAP104"/>
      <c r="BAQ104"/>
      <c r="BAR104"/>
      <c r="BAS104"/>
      <c r="BAT104"/>
      <c r="BAU104"/>
      <c r="BAV104"/>
      <c r="BAW104"/>
      <c r="BAX104"/>
      <c r="BAY104"/>
      <c r="BAZ104"/>
      <c r="BBA104"/>
      <c r="BBB104"/>
      <c r="BBC104"/>
      <c r="BBD104"/>
      <c r="BBE104"/>
      <c r="BBF104"/>
      <c r="BBG104"/>
      <c r="BBH104"/>
      <c r="BBI104"/>
      <c r="BBJ104"/>
      <c r="BBK104"/>
      <c r="BBL104"/>
      <c r="BBM104"/>
      <c r="BBN104"/>
      <c r="BBO104"/>
      <c r="BBP104"/>
      <c r="BBQ104"/>
      <c r="BBR104"/>
      <c r="BBS104"/>
      <c r="BBT104"/>
      <c r="BBU104"/>
      <c r="BBV104"/>
      <c r="BBW104"/>
      <c r="BBX104"/>
      <c r="BBY104"/>
      <c r="BBZ104"/>
      <c r="BCA104"/>
      <c r="BCB104"/>
      <c r="BCC104"/>
      <c r="BCD104"/>
      <c r="BCE104"/>
      <c r="BCF104"/>
      <c r="BCG104"/>
      <c r="BCH104"/>
      <c r="BCI104"/>
      <c r="BCJ104"/>
      <c r="BCK104"/>
      <c r="BCL104"/>
      <c r="BCM104"/>
      <c r="BCN104"/>
      <c r="BCO104"/>
      <c r="BCP104"/>
      <c r="BCQ104"/>
      <c r="BCR104"/>
      <c r="BCS104"/>
      <c r="BCT104"/>
      <c r="BCU104"/>
      <c r="BCV104"/>
      <c r="BCW104"/>
      <c r="BCX104"/>
      <c r="BCY104"/>
      <c r="BCZ104"/>
      <c r="BDA104"/>
      <c r="BDB104"/>
      <c r="BDC104"/>
      <c r="BDD104"/>
      <c r="BDE104"/>
      <c r="BDF104"/>
      <c r="BDG104"/>
      <c r="BDH104"/>
      <c r="BDI104"/>
      <c r="BDJ104"/>
      <c r="BDK104"/>
      <c r="BDL104"/>
      <c r="BDM104"/>
      <c r="BDN104"/>
      <c r="BDO104"/>
      <c r="BDP104"/>
      <c r="BDQ104"/>
      <c r="BDR104"/>
      <c r="BDS104"/>
      <c r="BDT104"/>
      <c r="BDU104"/>
      <c r="BDV104"/>
      <c r="BDW104"/>
      <c r="BDX104"/>
      <c r="BDY104"/>
      <c r="BDZ104"/>
      <c r="BEA104"/>
      <c r="BEB104"/>
      <c r="BEC104"/>
      <c r="BED104"/>
      <c r="BEE104"/>
      <c r="BEF104"/>
      <c r="BEG104"/>
      <c r="BEH104"/>
      <c r="BEI104"/>
      <c r="BEJ104"/>
      <c r="BEK104"/>
      <c r="BEL104"/>
      <c r="BEM104"/>
      <c r="BEN104"/>
      <c r="BEO104"/>
      <c r="BEP104"/>
      <c r="BEQ104"/>
      <c r="BER104"/>
      <c r="BES104"/>
      <c r="BET104"/>
      <c r="BEU104"/>
      <c r="BEV104"/>
      <c r="BEW104"/>
      <c r="BEX104"/>
      <c r="BEY104"/>
      <c r="BEZ104"/>
      <c r="BFA104"/>
      <c r="BFB104"/>
      <c r="BFC104"/>
      <c r="BFD104"/>
      <c r="BFE104"/>
      <c r="BFF104"/>
      <c r="BFG104"/>
      <c r="BFH104"/>
      <c r="BFI104"/>
      <c r="BFJ104"/>
      <c r="BFK104"/>
      <c r="BFL104"/>
      <c r="BFM104"/>
      <c r="BFN104"/>
      <c r="BFO104"/>
      <c r="BFP104"/>
      <c r="BFQ104"/>
      <c r="BFR104"/>
      <c r="BFS104"/>
      <c r="BFT104"/>
      <c r="BFU104"/>
      <c r="BFV104"/>
      <c r="BFW104"/>
      <c r="BFX104"/>
      <c r="BFY104"/>
      <c r="BFZ104"/>
      <c r="BGA104"/>
      <c r="BGB104"/>
      <c r="BGC104"/>
      <c r="BGD104"/>
      <c r="BGE104"/>
      <c r="BGF104"/>
      <c r="BGG104"/>
      <c r="BGH104"/>
      <c r="BGI104"/>
      <c r="BGJ104"/>
      <c r="BGK104"/>
      <c r="BGL104"/>
      <c r="BGM104"/>
      <c r="BGN104"/>
      <c r="BGO104"/>
      <c r="BGP104"/>
      <c r="BGQ104"/>
      <c r="BGR104"/>
      <c r="BGS104"/>
      <c r="BGT104"/>
      <c r="BGU104"/>
      <c r="BGV104"/>
      <c r="BGW104"/>
      <c r="BGX104"/>
      <c r="BGY104"/>
      <c r="BGZ104"/>
      <c r="BHA104"/>
      <c r="BHB104"/>
      <c r="BHC104"/>
      <c r="BHD104"/>
      <c r="BHE104"/>
      <c r="BHF104"/>
      <c r="BHG104"/>
      <c r="BHH104"/>
      <c r="BHI104"/>
      <c r="BHJ104"/>
      <c r="BHK104"/>
      <c r="BHL104"/>
      <c r="BHM104"/>
      <c r="BHN104"/>
      <c r="BHO104"/>
      <c r="BHP104"/>
      <c r="BHQ104"/>
      <c r="BHR104"/>
      <c r="BHS104"/>
      <c r="BHT104"/>
      <c r="BHU104"/>
      <c r="BHV104"/>
      <c r="BHW104"/>
      <c r="BHX104"/>
      <c r="BHY104"/>
      <c r="BHZ104"/>
      <c r="BIA104"/>
      <c r="BIB104"/>
      <c r="BIC104"/>
      <c r="BID104"/>
      <c r="BIE104"/>
      <c r="BIF104"/>
      <c r="BIG104"/>
      <c r="BIH104"/>
      <c r="BII104"/>
      <c r="BIJ104"/>
      <c r="BIK104"/>
      <c r="BIL104"/>
      <c r="BIM104"/>
      <c r="BIN104"/>
      <c r="BIO104"/>
      <c r="BIP104"/>
      <c r="BIQ104"/>
      <c r="BIR104"/>
      <c r="BIS104"/>
      <c r="BIT104"/>
      <c r="BIU104"/>
      <c r="BIV104"/>
      <c r="BIW104"/>
      <c r="BIX104"/>
      <c r="BIY104"/>
      <c r="BIZ104"/>
      <c r="BJA104"/>
      <c r="BJB104"/>
      <c r="BJC104"/>
      <c r="BJD104"/>
      <c r="BJE104"/>
      <c r="BJF104"/>
      <c r="BJG104"/>
      <c r="BJH104"/>
      <c r="BJI104"/>
      <c r="BJJ104"/>
      <c r="BJK104"/>
      <c r="BJL104"/>
      <c r="BJM104"/>
      <c r="BJN104"/>
      <c r="BJO104"/>
      <c r="BJP104"/>
      <c r="BJQ104"/>
      <c r="BJR104"/>
      <c r="BJS104"/>
      <c r="BJT104"/>
      <c r="BJU104"/>
      <c r="BJV104"/>
      <c r="BJW104"/>
      <c r="BJX104"/>
      <c r="BJY104"/>
      <c r="BJZ104"/>
      <c r="BKA104"/>
      <c r="BKB104"/>
      <c r="BKC104"/>
      <c r="BKD104"/>
      <c r="BKE104"/>
      <c r="BKF104"/>
      <c r="BKG104"/>
      <c r="BKH104"/>
      <c r="BKI104"/>
      <c r="BKJ104"/>
      <c r="BKK104"/>
      <c r="BKL104"/>
      <c r="BKM104"/>
      <c r="BKN104"/>
      <c r="BKO104"/>
      <c r="BKP104"/>
      <c r="BKQ104"/>
      <c r="BKR104"/>
      <c r="BKS104"/>
      <c r="BKT104"/>
      <c r="BKU104"/>
      <c r="BKV104"/>
      <c r="BKW104"/>
      <c r="BKX104"/>
      <c r="BKY104"/>
      <c r="BKZ104"/>
      <c r="BLA104"/>
      <c r="BLB104"/>
      <c r="BLC104"/>
      <c r="BLD104"/>
      <c r="BLE104"/>
      <c r="BLF104"/>
      <c r="BLG104"/>
      <c r="BLH104"/>
      <c r="BLI104"/>
      <c r="BLJ104"/>
      <c r="BLK104"/>
      <c r="BLL104"/>
      <c r="BLM104"/>
      <c r="BLN104"/>
      <c r="BLO104"/>
      <c r="BLP104"/>
      <c r="BLQ104"/>
      <c r="BLR104"/>
      <c r="BLS104"/>
      <c r="BLT104"/>
      <c r="BLU104"/>
      <c r="BLV104"/>
      <c r="BLW104"/>
      <c r="BLX104"/>
      <c r="BLY104"/>
      <c r="BLZ104"/>
      <c r="BMA104"/>
      <c r="BMB104"/>
      <c r="BMC104"/>
      <c r="BMD104"/>
      <c r="BME104"/>
      <c r="BMF104"/>
      <c r="BMG104"/>
      <c r="BMH104"/>
      <c r="BMI104"/>
      <c r="BMJ104"/>
      <c r="BMK104"/>
      <c r="BML104"/>
      <c r="BMM104"/>
      <c r="BMN104"/>
      <c r="BMO104"/>
      <c r="BMP104"/>
      <c r="BMQ104"/>
      <c r="BMR104"/>
      <c r="BMS104"/>
      <c r="BMT104"/>
      <c r="BMU104"/>
      <c r="BMV104"/>
      <c r="BMW104"/>
      <c r="BMX104"/>
      <c r="BMY104"/>
      <c r="BMZ104"/>
      <c r="BNA104"/>
      <c r="BNB104"/>
      <c r="BNC104"/>
      <c r="BND104"/>
      <c r="BNE104"/>
      <c r="BNF104"/>
      <c r="BNG104"/>
      <c r="BNH104"/>
      <c r="BNI104"/>
      <c r="BNJ104"/>
      <c r="BNK104"/>
      <c r="BNL104"/>
      <c r="BNM104"/>
      <c r="BNN104"/>
      <c r="BNO104"/>
      <c r="BNP104"/>
      <c r="BNQ104"/>
      <c r="BNR104"/>
      <c r="BNS104"/>
      <c r="BNT104"/>
      <c r="BNU104"/>
      <c r="BNV104"/>
      <c r="BNW104"/>
      <c r="BNX104"/>
      <c r="BNY104"/>
      <c r="BNZ104"/>
      <c r="BOA104"/>
      <c r="BOB104"/>
      <c r="BOC104"/>
      <c r="BOD104"/>
      <c r="BOE104"/>
      <c r="BOF104"/>
      <c r="BOG104"/>
      <c r="BOH104"/>
      <c r="BOI104"/>
      <c r="BOJ104"/>
      <c r="BOK104"/>
      <c r="BOL104"/>
      <c r="BOM104"/>
      <c r="BON104"/>
      <c r="BOO104"/>
      <c r="BOP104"/>
      <c r="BOQ104"/>
      <c r="BOR104"/>
      <c r="BOS104"/>
      <c r="BOT104"/>
      <c r="BOU104"/>
      <c r="BOV104"/>
      <c r="BOW104"/>
      <c r="BOX104"/>
      <c r="BOY104"/>
      <c r="BOZ104"/>
      <c r="BPA104"/>
      <c r="BPB104"/>
      <c r="BPC104"/>
      <c r="BPD104"/>
      <c r="BPE104"/>
      <c r="BPF104"/>
      <c r="BPG104"/>
      <c r="BPH104"/>
      <c r="BPI104"/>
      <c r="BPJ104"/>
      <c r="BPK104"/>
      <c r="BPL104"/>
      <c r="BPM104"/>
      <c r="BPN104"/>
      <c r="BPO104"/>
      <c r="BPP104"/>
      <c r="BPQ104"/>
      <c r="BPR104"/>
      <c r="BPS104"/>
      <c r="BPT104"/>
      <c r="BPU104"/>
      <c r="BPV104"/>
      <c r="BPW104"/>
      <c r="BPX104"/>
      <c r="BPY104"/>
      <c r="BPZ104"/>
      <c r="BQA104"/>
      <c r="BQB104"/>
      <c r="BQC104"/>
      <c r="BQD104"/>
      <c r="BQE104"/>
      <c r="BQF104"/>
      <c r="BQG104"/>
      <c r="BQH104"/>
      <c r="BQI104"/>
      <c r="BQJ104"/>
      <c r="BQK104"/>
      <c r="BQL104"/>
      <c r="BQM104"/>
      <c r="BQN104"/>
      <c r="BQO104"/>
      <c r="BQP104"/>
      <c r="BQQ104"/>
      <c r="BQR104"/>
      <c r="BQS104"/>
      <c r="BQT104"/>
      <c r="BQU104"/>
      <c r="BQV104"/>
      <c r="BQW104"/>
      <c r="BQX104"/>
      <c r="BQY104"/>
      <c r="BQZ104"/>
      <c r="BRA104"/>
      <c r="BRB104"/>
      <c r="BRC104"/>
      <c r="BRD104"/>
      <c r="BRE104"/>
      <c r="BRF104"/>
      <c r="BRG104"/>
      <c r="BRH104"/>
      <c r="BRI104"/>
      <c r="BRJ104"/>
      <c r="BRK104"/>
      <c r="BRL104"/>
      <c r="BRM104"/>
      <c r="BRN104"/>
      <c r="BRO104"/>
      <c r="BRP104"/>
      <c r="BRQ104"/>
      <c r="BRR104"/>
      <c r="BRS104"/>
      <c r="BRT104"/>
      <c r="BRU104"/>
      <c r="BRV104"/>
      <c r="BRW104"/>
      <c r="BRX104"/>
      <c r="BRY104"/>
      <c r="BRZ104"/>
      <c r="BSA104"/>
      <c r="BSB104"/>
      <c r="BSC104"/>
      <c r="BSD104"/>
      <c r="BSE104"/>
      <c r="BSF104"/>
      <c r="BSG104"/>
      <c r="BSH104"/>
      <c r="BSI104"/>
      <c r="BSJ104"/>
      <c r="BSK104"/>
      <c r="BSL104"/>
      <c r="BSM104"/>
      <c r="BSN104"/>
      <c r="BSO104"/>
      <c r="BSP104"/>
      <c r="BSQ104"/>
      <c r="BSR104"/>
      <c r="BSS104"/>
      <c r="BST104"/>
      <c r="BSU104"/>
      <c r="BSV104"/>
      <c r="BSW104"/>
      <c r="BSX104"/>
      <c r="BSY104"/>
      <c r="BSZ104"/>
      <c r="BTA104"/>
      <c r="BTB104"/>
      <c r="BTC104"/>
      <c r="BTD104"/>
      <c r="BTE104"/>
      <c r="BTF104"/>
      <c r="BTG104"/>
      <c r="BTH104"/>
      <c r="BTI104"/>
      <c r="BTJ104"/>
      <c r="BTK104"/>
      <c r="BTL104"/>
      <c r="BTM104"/>
      <c r="BTN104"/>
      <c r="BTO104"/>
      <c r="BTP104"/>
      <c r="BTQ104"/>
      <c r="BTR104"/>
      <c r="BTS104"/>
      <c r="BTT104"/>
      <c r="BTU104"/>
      <c r="BTV104"/>
      <c r="BTW104"/>
      <c r="BTX104"/>
      <c r="BTY104"/>
      <c r="BTZ104"/>
      <c r="BUA104"/>
      <c r="BUB104"/>
      <c r="BUC104"/>
      <c r="BUD104"/>
      <c r="BUE104"/>
      <c r="BUF104"/>
      <c r="BUG104"/>
      <c r="BUH104"/>
      <c r="BUI104"/>
      <c r="BUJ104"/>
      <c r="BUK104"/>
      <c r="BUL104"/>
      <c r="BUM104"/>
      <c r="BUN104"/>
      <c r="BUO104"/>
      <c r="BUP104"/>
      <c r="BUQ104"/>
      <c r="BUR104"/>
      <c r="BUS104"/>
      <c r="BUT104"/>
      <c r="BUU104"/>
      <c r="BUV104"/>
      <c r="BUW104"/>
      <c r="BUX104"/>
      <c r="BUY104"/>
      <c r="BUZ104"/>
      <c r="BVA104"/>
      <c r="BVB104"/>
      <c r="BVC104"/>
      <c r="BVD104"/>
      <c r="BVE104"/>
      <c r="BVF104"/>
      <c r="BVG104"/>
      <c r="BVH104"/>
      <c r="BVI104"/>
      <c r="BVJ104"/>
      <c r="BVK104"/>
      <c r="BVL104"/>
      <c r="BVM104"/>
      <c r="BVN104"/>
      <c r="BVO104"/>
      <c r="BVP104"/>
      <c r="BVQ104"/>
      <c r="BVR104"/>
      <c r="BVS104"/>
      <c r="BVT104"/>
      <c r="BVU104"/>
      <c r="BVV104"/>
      <c r="BVW104"/>
      <c r="BVX104"/>
      <c r="BVY104"/>
      <c r="BVZ104"/>
      <c r="BWA104"/>
      <c r="BWB104"/>
      <c r="BWC104"/>
      <c r="BWD104"/>
      <c r="BWE104"/>
      <c r="BWF104"/>
      <c r="BWG104"/>
      <c r="BWH104"/>
      <c r="BWI104"/>
      <c r="BWJ104"/>
      <c r="BWK104"/>
      <c r="BWL104"/>
      <c r="BWM104"/>
      <c r="BWN104"/>
      <c r="BWO104"/>
      <c r="BWP104"/>
      <c r="BWQ104"/>
      <c r="BWR104"/>
      <c r="BWS104"/>
      <c r="BWT104"/>
      <c r="BWU104"/>
      <c r="BWV104"/>
      <c r="BWW104"/>
      <c r="BWX104"/>
      <c r="BWY104"/>
      <c r="BWZ104"/>
      <c r="BXA104"/>
      <c r="BXB104"/>
      <c r="BXC104"/>
      <c r="BXD104"/>
      <c r="BXE104"/>
      <c r="BXF104"/>
      <c r="BXG104"/>
      <c r="BXH104"/>
      <c r="BXI104"/>
      <c r="BXJ104"/>
      <c r="BXK104"/>
      <c r="BXL104"/>
      <c r="BXM104"/>
      <c r="BXN104"/>
      <c r="BXO104"/>
      <c r="BXP104"/>
      <c r="BXQ104"/>
      <c r="BXR104"/>
      <c r="BXS104"/>
      <c r="BXT104"/>
      <c r="BXU104"/>
      <c r="BXV104"/>
      <c r="BXW104"/>
      <c r="BXX104"/>
      <c r="BXY104"/>
      <c r="BXZ104"/>
      <c r="BYA104"/>
      <c r="BYB104"/>
      <c r="BYC104"/>
      <c r="BYD104"/>
      <c r="BYE104"/>
      <c r="BYF104"/>
      <c r="BYG104"/>
      <c r="BYH104"/>
      <c r="BYI104"/>
      <c r="BYJ104"/>
      <c r="BYK104"/>
      <c r="BYL104"/>
      <c r="BYM104"/>
      <c r="BYN104"/>
      <c r="BYO104"/>
      <c r="BYP104"/>
      <c r="BYQ104"/>
      <c r="BYR104"/>
      <c r="BYS104"/>
      <c r="BYT104"/>
      <c r="BYU104"/>
      <c r="BYV104"/>
      <c r="BYW104"/>
      <c r="BYX104"/>
      <c r="BYY104"/>
      <c r="BYZ104"/>
      <c r="BZA104"/>
      <c r="BZB104"/>
      <c r="BZC104"/>
      <c r="BZD104"/>
      <c r="BZE104"/>
      <c r="BZF104"/>
      <c r="BZG104"/>
      <c r="BZH104"/>
      <c r="BZI104"/>
      <c r="BZJ104"/>
      <c r="BZK104"/>
      <c r="BZL104"/>
      <c r="BZM104"/>
      <c r="BZN104"/>
      <c r="BZO104"/>
      <c r="BZP104"/>
      <c r="BZQ104"/>
      <c r="BZR104"/>
      <c r="BZS104"/>
      <c r="BZT104"/>
      <c r="BZU104"/>
      <c r="BZV104"/>
      <c r="BZW104"/>
      <c r="BZX104"/>
      <c r="BZY104"/>
      <c r="BZZ104"/>
      <c r="CAA104"/>
      <c r="CAB104"/>
      <c r="CAC104"/>
      <c r="CAD104"/>
      <c r="CAE104"/>
      <c r="CAF104"/>
      <c r="CAG104"/>
      <c r="CAH104"/>
      <c r="CAI104"/>
      <c r="CAJ104"/>
      <c r="CAK104"/>
      <c r="CAL104"/>
      <c r="CAM104"/>
      <c r="CAN104"/>
      <c r="CAO104"/>
      <c r="CAP104"/>
      <c r="CAQ104"/>
      <c r="CAR104"/>
      <c r="CAS104"/>
      <c r="CAT104"/>
      <c r="CAU104"/>
      <c r="CAV104"/>
      <c r="CAW104"/>
      <c r="CAX104"/>
      <c r="CAY104"/>
      <c r="CAZ104"/>
      <c r="CBA104"/>
      <c r="CBB104"/>
      <c r="CBC104"/>
      <c r="CBD104"/>
      <c r="CBE104"/>
      <c r="CBF104"/>
      <c r="CBG104"/>
      <c r="CBH104"/>
      <c r="CBI104"/>
      <c r="CBJ104"/>
      <c r="CBK104"/>
      <c r="CBL104"/>
      <c r="CBM104"/>
      <c r="CBN104"/>
      <c r="CBO104"/>
      <c r="CBP104"/>
      <c r="CBQ104"/>
      <c r="CBR104"/>
      <c r="CBS104"/>
      <c r="CBT104"/>
      <c r="CBU104"/>
      <c r="CBV104"/>
      <c r="CBW104"/>
      <c r="CBX104"/>
      <c r="CBY104"/>
      <c r="CBZ104"/>
      <c r="CCA104"/>
      <c r="CCB104"/>
      <c r="CCC104"/>
      <c r="CCD104"/>
      <c r="CCE104"/>
      <c r="CCF104"/>
      <c r="CCG104"/>
      <c r="CCH104"/>
      <c r="CCI104"/>
      <c r="CCJ104"/>
      <c r="CCK104"/>
      <c r="CCL104"/>
      <c r="CCM104"/>
      <c r="CCN104"/>
      <c r="CCO104"/>
      <c r="CCP104"/>
      <c r="CCQ104"/>
      <c r="CCR104"/>
      <c r="CCS104"/>
      <c r="CCT104"/>
      <c r="CCU104"/>
      <c r="CCV104"/>
      <c r="CCW104"/>
      <c r="CCX104"/>
      <c r="CCY104"/>
      <c r="CCZ104"/>
      <c r="CDA104"/>
      <c r="CDB104"/>
      <c r="CDC104"/>
      <c r="CDD104"/>
      <c r="CDE104"/>
      <c r="CDF104"/>
      <c r="CDG104"/>
      <c r="CDH104"/>
      <c r="CDI104"/>
      <c r="CDJ104"/>
      <c r="CDK104"/>
      <c r="CDL104"/>
      <c r="CDM104"/>
      <c r="CDN104"/>
      <c r="CDO104"/>
      <c r="CDP104"/>
      <c r="CDQ104"/>
      <c r="CDR104"/>
      <c r="CDS104"/>
      <c r="CDT104"/>
      <c r="CDU104"/>
      <c r="CDV104"/>
      <c r="CDW104"/>
      <c r="CDX104"/>
      <c r="CDY104"/>
      <c r="CDZ104"/>
      <c r="CEA104"/>
      <c r="CEB104"/>
      <c r="CEC104"/>
      <c r="CED104"/>
      <c r="CEE104"/>
      <c r="CEF104"/>
      <c r="CEG104"/>
      <c r="CEH104"/>
      <c r="CEI104"/>
      <c r="CEJ104"/>
      <c r="CEK104"/>
      <c r="CEL104"/>
      <c r="CEM104"/>
      <c r="CEN104"/>
      <c r="CEO104"/>
      <c r="CEP104"/>
      <c r="CEQ104"/>
      <c r="CER104"/>
      <c r="CES104"/>
      <c r="CET104"/>
      <c r="CEU104"/>
      <c r="CEV104"/>
      <c r="CEW104"/>
      <c r="CEX104"/>
      <c r="CEY104"/>
      <c r="CEZ104"/>
      <c r="CFA104"/>
      <c r="CFB104"/>
      <c r="CFC104"/>
      <c r="CFD104"/>
      <c r="CFE104"/>
      <c r="CFF104"/>
      <c r="CFG104"/>
      <c r="CFH104"/>
      <c r="CFI104"/>
      <c r="CFJ104"/>
      <c r="CFK104"/>
      <c r="CFL104"/>
      <c r="CFM104"/>
      <c r="CFN104"/>
      <c r="CFO104"/>
      <c r="CFP104"/>
      <c r="CFQ104"/>
      <c r="CFR104"/>
      <c r="CFS104"/>
      <c r="CFT104"/>
      <c r="CFU104"/>
      <c r="CFV104"/>
      <c r="CFW104"/>
      <c r="CFX104"/>
      <c r="CFY104"/>
      <c r="CFZ104"/>
      <c r="CGA104"/>
      <c r="CGB104"/>
      <c r="CGC104"/>
      <c r="CGD104"/>
      <c r="CGE104"/>
      <c r="CGF104"/>
      <c r="CGG104"/>
      <c r="CGH104"/>
      <c r="CGI104"/>
      <c r="CGJ104"/>
      <c r="CGK104"/>
      <c r="CGL104"/>
      <c r="CGM104"/>
      <c r="CGN104"/>
      <c r="CGO104"/>
      <c r="CGP104"/>
      <c r="CGQ104"/>
      <c r="CGR104"/>
      <c r="CGS104"/>
      <c r="CGT104"/>
      <c r="CGU104"/>
      <c r="CGV104"/>
      <c r="CGW104"/>
      <c r="CGX104"/>
      <c r="CGY104"/>
      <c r="CGZ104"/>
      <c r="CHA104"/>
      <c r="CHB104"/>
      <c r="CHC104"/>
      <c r="CHD104"/>
      <c r="CHE104"/>
      <c r="CHF104"/>
      <c r="CHG104"/>
      <c r="CHH104"/>
      <c r="CHI104"/>
      <c r="CHJ104"/>
      <c r="CHK104"/>
      <c r="CHL104"/>
      <c r="CHM104"/>
      <c r="CHN104"/>
      <c r="CHO104"/>
      <c r="CHP104"/>
      <c r="CHQ104"/>
      <c r="CHR104"/>
      <c r="CHS104"/>
      <c r="CHT104"/>
      <c r="CHU104"/>
      <c r="CHV104"/>
      <c r="CHW104"/>
      <c r="CHX104"/>
      <c r="CHY104"/>
      <c r="CHZ104"/>
      <c r="CIA104"/>
      <c r="CIB104"/>
      <c r="CIC104"/>
      <c r="CID104"/>
      <c r="CIE104"/>
      <c r="CIF104"/>
      <c r="CIG104"/>
      <c r="CIH104"/>
      <c r="CII104"/>
      <c r="CIJ104"/>
      <c r="CIK104"/>
      <c r="CIL104"/>
      <c r="CIM104"/>
      <c r="CIN104"/>
      <c r="CIO104"/>
      <c r="CIP104"/>
      <c r="CIQ104"/>
      <c r="CIR104"/>
      <c r="CIS104"/>
      <c r="CIT104"/>
      <c r="CIU104"/>
      <c r="CIV104"/>
      <c r="CIW104"/>
      <c r="CIX104"/>
      <c r="CIY104"/>
      <c r="CIZ104"/>
      <c r="CJA104"/>
      <c r="CJB104"/>
      <c r="CJC104"/>
      <c r="CJD104"/>
      <c r="CJE104"/>
      <c r="CJF104"/>
      <c r="CJG104"/>
      <c r="CJH104"/>
      <c r="CJI104"/>
      <c r="CJJ104"/>
      <c r="CJK104"/>
      <c r="CJL104"/>
      <c r="CJM104"/>
      <c r="CJN104"/>
      <c r="CJO104"/>
      <c r="CJP104"/>
      <c r="CJQ104"/>
      <c r="CJR104"/>
      <c r="CJS104"/>
      <c r="CJT104"/>
      <c r="CJU104"/>
      <c r="CJV104"/>
      <c r="CJW104"/>
      <c r="CJX104"/>
      <c r="CJY104"/>
      <c r="CJZ104"/>
      <c r="CKA104"/>
      <c r="CKB104"/>
      <c r="CKC104"/>
      <c r="CKD104"/>
      <c r="CKE104"/>
      <c r="CKF104"/>
      <c r="CKG104"/>
      <c r="CKH104"/>
      <c r="CKI104"/>
      <c r="CKJ104"/>
      <c r="CKK104"/>
      <c r="CKL104"/>
      <c r="CKM104"/>
      <c r="CKN104"/>
      <c r="CKO104"/>
      <c r="CKP104"/>
      <c r="CKQ104"/>
      <c r="CKR104"/>
      <c r="CKS104"/>
      <c r="CKT104"/>
      <c r="CKU104"/>
      <c r="CKV104"/>
      <c r="CKW104"/>
      <c r="CKX104"/>
      <c r="CKY104"/>
      <c r="CKZ104"/>
      <c r="CLA104"/>
      <c r="CLB104"/>
      <c r="CLC104"/>
      <c r="CLD104"/>
      <c r="CLE104"/>
      <c r="CLF104"/>
      <c r="CLG104"/>
      <c r="CLH104"/>
      <c r="CLI104"/>
      <c r="CLJ104"/>
      <c r="CLK104"/>
      <c r="CLL104"/>
      <c r="CLM104"/>
      <c r="CLN104"/>
      <c r="CLO104"/>
      <c r="CLP104"/>
      <c r="CLQ104"/>
      <c r="CLR104"/>
      <c r="CLS104"/>
      <c r="CLT104"/>
      <c r="CLU104"/>
      <c r="CLV104"/>
      <c r="CLW104"/>
      <c r="CLX104"/>
      <c r="CLY104"/>
      <c r="CLZ104"/>
      <c r="CMA104"/>
      <c r="CMB104"/>
      <c r="CMC104"/>
      <c r="CMD104"/>
      <c r="CME104"/>
      <c r="CMF104"/>
      <c r="CMG104"/>
      <c r="CMH104"/>
      <c r="CMI104"/>
      <c r="CMJ104"/>
      <c r="CMK104"/>
      <c r="CML104"/>
      <c r="CMM104"/>
      <c r="CMN104"/>
      <c r="CMO104"/>
      <c r="CMP104"/>
      <c r="CMQ104"/>
      <c r="CMR104"/>
      <c r="CMS104"/>
      <c r="CMT104"/>
      <c r="CMU104"/>
      <c r="CMV104"/>
      <c r="CMW104"/>
      <c r="CMX104"/>
      <c r="CMY104"/>
      <c r="CMZ104"/>
      <c r="CNA104"/>
      <c r="CNB104"/>
      <c r="CNC104"/>
      <c r="CND104"/>
      <c r="CNE104"/>
      <c r="CNF104"/>
      <c r="CNG104"/>
      <c r="CNH104"/>
      <c r="CNI104"/>
      <c r="CNJ104"/>
      <c r="CNK104"/>
      <c r="CNL104"/>
      <c r="CNM104"/>
      <c r="CNN104"/>
      <c r="CNO104"/>
      <c r="CNP104"/>
      <c r="CNQ104"/>
      <c r="CNR104"/>
      <c r="CNS104"/>
      <c r="CNT104"/>
      <c r="CNU104"/>
      <c r="CNV104"/>
      <c r="CNW104"/>
      <c r="CNX104"/>
      <c r="CNY104"/>
      <c r="CNZ104"/>
      <c r="COA104"/>
      <c r="COB104"/>
      <c r="COC104"/>
      <c r="COD104"/>
      <c r="COE104"/>
      <c r="COF104"/>
      <c r="COG104"/>
      <c r="COH104"/>
      <c r="COI104"/>
      <c r="COJ104"/>
      <c r="COK104"/>
      <c r="COL104"/>
      <c r="COM104"/>
      <c r="CON104"/>
      <c r="COO104"/>
      <c r="COP104"/>
      <c r="COQ104"/>
      <c r="COR104"/>
      <c r="COS104"/>
      <c r="COT104"/>
      <c r="COU104"/>
      <c r="COV104"/>
      <c r="COW104"/>
      <c r="COX104"/>
      <c r="COY104"/>
      <c r="COZ104"/>
      <c r="CPA104"/>
      <c r="CPB104"/>
      <c r="CPC104"/>
      <c r="CPD104"/>
      <c r="CPE104"/>
      <c r="CPF104"/>
      <c r="CPG104"/>
      <c r="CPH104"/>
      <c r="CPI104"/>
      <c r="CPJ104"/>
      <c r="CPK104"/>
      <c r="CPL104"/>
      <c r="CPM104"/>
      <c r="CPN104"/>
      <c r="CPO104"/>
      <c r="CPP104"/>
      <c r="CPQ104"/>
      <c r="CPR104"/>
      <c r="CPS104"/>
      <c r="CPT104"/>
      <c r="CPU104"/>
      <c r="CPV104"/>
      <c r="CPW104"/>
      <c r="CPX104"/>
      <c r="CPY104"/>
      <c r="CPZ104"/>
      <c r="CQA104"/>
      <c r="CQB104"/>
      <c r="CQC104"/>
      <c r="CQD104"/>
      <c r="CQE104"/>
      <c r="CQF104"/>
      <c r="CQG104"/>
      <c r="CQH104"/>
      <c r="CQI104"/>
      <c r="CQJ104"/>
      <c r="CQK104"/>
      <c r="CQL104"/>
      <c r="CQM104"/>
      <c r="CQN104"/>
      <c r="CQO104"/>
      <c r="CQP104"/>
      <c r="CQQ104"/>
      <c r="CQR104"/>
      <c r="CQS104"/>
      <c r="CQT104"/>
      <c r="CQU104"/>
      <c r="CQV104"/>
      <c r="CQW104"/>
      <c r="CQX104"/>
      <c r="CQY104"/>
      <c r="CQZ104"/>
      <c r="CRA104"/>
      <c r="CRB104"/>
      <c r="CRC104"/>
      <c r="CRD104"/>
      <c r="CRE104"/>
      <c r="CRF104"/>
      <c r="CRG104"/>
      <c r="CRH104"/>
      <c r="CRI104"/>
      <c r="CRJ104"/>
      <c r="CRK104"/>
      <c r="CRL104"/>
      <c r="CRM104"/>
      <c r="CRN104"/>
      <c r="CRO104"/>
      <c r="CRP104"/>
      <c r="CRQ104"/>
      <c r="CRR104"/>
      <c r="CRS104"/>
      <c r="CRT104"/>
      <c r="CRU104"/>
      <c r="CRV104"/>
      <c r="CRW104"/>
      <c r="CRX104"/>
      <c r="CRY104"/>
      <c r="CRZ104"/>
      <c r="CSA104"/>
      <c r="CSB104"/>
      <c r="CSC104"/>
      <c r="CSD104"/>
      <c r="CSE104"/>
      <c r="CSF104"/>
      <c r="CSG104"/>
      <c r="CSH104"/>
      <c r="CSI104"/>
      <c r="CSJ104"/>
      <c r="CSK104"/>
      <c r="CSL104"/>
      <c r="CSM104"/>
      <c r="CSN104"/>
      <c r="CSO104"/>
      <c r="CSP104"/>
      <c r="CSQ104"/>
      <c r="CSR104"/>
      <c r="CSS104"/>
      <c r="CST104"/>
      <c r="CSU104"/>
      <c r="CSV104"/>
      <c r="CSW104"/>
      <c r="CSX104"/>
      <c r="CSY104"/>
      <c r="CSZ104"/>
      <c r="CTA104"/>
      <c r="CTB104"/>
      <c r="CTC104"/>
      <c r="CTD104"/>
      <c r="CTE104"/>
      <c r="CTF104"/>
      <c r="CTG104"/>
      <c r="CTH104"/>
      <c r="CTI104"/>
      <c r="CTJ104"/>
      <c r="CTK104"/>
      <c r="CTL104"/>
      <c r="CTM104"/>
      <c r="CTN104"/>
      <c r="CTO104"/>
      <c r="CTP104"/>
      <c r="CTQ104"/>
      <c r="CTR104"/>
      <c r="CTS104"/>
      <c r="CTT104"/>
      <c r="CTU104"/>
      <c r="CTV104"/>
      <c r="CTW104"/>
      <c r="CTX104"/>
      <c r="CTY104"/>
      <c r="CTZ104"/>
      <c r="CUA104"/>
      <c r="CUB104"/>
      <c r="CUC104"/>
      <c r="CUD104"/>
      <c r="CUE104"/>
      <c r="CUF104"/>
      <c r="CUG104"/>
      <c r="CUH104"/>
      <c r="CUI104"/>
      <c r="CUJ104"/>
      <c r="CUK104"/>
      <c r="CUL104"/>
      <c r="CUM104"/>
      <c r="CUN104"/>
      <c r="CUO104"/>
      <c r="CUP104"/>
      <c r="CUQ104"/>
      <c r="CUR104"/>
      <c r="CUS104"/>
      <c r="CUT104"/>
      <c r="CUU104"/>
      <c r="CUV104"/>
      <c r="CUW104"/>
      <c r="CUX104"/>
      <c r="CUY104"/>
      <c r="CUZ104"/>
      <c r="CVA104"/>
      <c r="CVB104"/>
      <c r="CVC104"/>
      <c r="CVD104"/>
      <c r="CVE104"/>
      <c r="CVF104"/>
      <c r="CVG104"/>
      <c r="CVH104"/>
      <c r="CVI104"/>
      <c r="CVJ104"/>
      <c r="CVK104"/>
      <c r="CVL104"/>
      <c r="CVM104"/>
      <c r="CVN104"/>
      <c r="CVO104"/>
      <c r="CVP104"/>
      <c r="CVQ104"/>
      <c r="CVR104"/>
      <c r="CVS104"/>
      <c r="CVT104"/>
      <c r="CVU104"/>
      <c r="CVV104"/>
      <c r="CVW104"/>
      <c r="CVX104"/>
      <c r="CVY104"/>
      <c r="CVZ104"/>
      <c r="CWA104"/>
      <c r="CWB104"/>
      <c r="CWC104"/>
      <c r="CWD104"/>
      <c r="CWE104"/>
      <c r="CWF104"/>
      <c r="CWG104"/>
      <c r="CWH104"/>
      <c r="CWI104"/>
      <c r="CWJ104"/>
      <c r="CWK104"/>
      <c r="CWL104"/>
      <c r="CWM104"/>
      <c r="CWN104"/>
      <c r="CWO104"/>
      <c r="CWP104"/>
      <c r="CWQ104"/>
      <c r="CWR104"/>
      <c r="CWS104"/>
      <c r="CWT104"/>
      <c r="CWU104"/>
      <c r="CWV104"/>
      <c r="CWW104"/>
      <c r="CWX104"/>
      <c r="CWY104"/>
      <c r="CWZ104"/>
      <c r="CXA104"/>
      <c r="CXB104"/>
      <c r="CXC104"/>
      <c r="CXD104"/>
      <c r="CXE104"/>
      <c r="CXF104"/>
      <c r="CXG104"/>
      <c r="CXH104"/>
      <c r="CXI104"/>
      <c r="CXJ104"/>
      <c r="CXK104"/>
      <c r="CXL104"/>
      <c r="CXM104"/>
      <c r="CXN104"/>
      <c r="CXO104"/>
      <c r="CXP104"/>
      <c r="CXQ104"/>
      <c r="CXR104"/>
      <c r="CXS104"/>
      <c r="CXT104"/>
      <c r="CXU104"/>
      <c r="CXV104"/>
      <c r="CXW104"/>
      <c r="CXX104"/>
      <c r="CXY104"/>
      <c r="CXZ104"/>
      <c r="CYA104"/>
      <c r="CYB104"/>
      <c r="CYC104"/>
      <c r="CYD104"/>
      <c r="CYE104"/>
      <c r="CYF104"/>
      <c r="CYG104"/>
      <c r="CYH104"/>
      <c r="CYI104"/>
      <c r="CYJ104"/>
      <c r="CYK104"/>
      <c r="CYL104"/>
      <c r="CYM104"/>
      <c r="CYN104"/>
      <c r="CYO104"/>
      <c r="CYP104"/>
      <c r="CYQ104"/>
      <c r="CYR104"/>
      <c r="CYS104"/>
      <c r="CYT104"/>
      <c r="CYU104"/>
      <c r="CYV104"/>
      <c r="CYW104"/>
      <c r="CYX104"/>
      <c r="CYY104"/>
      <c r="CYZ104"/>
      <c r="CZA104"/>
      <c r="CZB104"/>
      <c r="CZC104"/>
      <c r="CZD104"/>
      <c r="CZE104"/>
      <c r="CZF104"/>
      <c r="CZG104"/>
      <c r="CZH104"/>
      <c r="CZI104"/>
      <c r="CZJ104"/>
      <c r="CZK104"/>
      <c r="CZL104"/>
      <c r="CZM104"/>
      <c r="CZN104"/>
      <c r="CZO104"/>
      <c r="CZP104"/>
      <c r="CZQ104"/>
      <c r="CZR104"/>
      <c r="CZS104"/>
      <c r="CZT104"/>
      <c r="CZU104"/>
      <c r="CZV104"/>
      <c r="CZW104"/>
      <c r="CZX104"/>
      <c r="CZY104"/>
      <c r="CZZ104"/>
      <c r="DAA104"/>
      <c r="DAB104"/>
      <c r="DAC104"/>
      <c r="DAD104"/>
      <c r="DAE104"/>
      <c r="DAF104"/>
      <c r="DAG104"/>
      <c r="DAH104"/>
      <c r="DAI104"/>
      <c r="DAJ104"/>
      <c r="DAK104"/>
      <c r="DAL104"/>
      <c r="DAM104"/>
      <c r="DAN104"/>
      <c r="DAO104"/>
      <c r="DAP104"/>
      <c r="DAQ104"/>
      <c r="DAR104"/>
      <c r="DAS104"/>
      <c r="DAT104"/>
      <c r="DAU104"/>
      <c r="DAV104"/>
      <c r="DAW104"/>
      <c r="DAX104"/>
      <c r="DAY104"/>
      <c r="DAZ104"/>
      <c r="DBA104"/>
      <c r="DBB104"/>
      <c r="DBC104"/>
      <c r="DBD104"/>
      <c r="DBE104"/>
      <c r="DBF104"/>
      <c r="DBG104"/>
      <c r="DBH104"/>
      <c r="DBI104"/>
      <c r="DBJ104"/>
      <c r="DBK104"/>
      <c r="DBL104"/>
      <c r="DBM104"/>
      <c r="DBN104"/>
      <c r="DBO104"/>
      <c r="DBP104"/>
      <c r="DBQ104"/>
      <c r="DBR104"/>
      <c r="DBS104"/>
      <c r="DBT104"/>
      <c r="DBU104"/>
      <c r="DBV104"/>
      <c r="DBW104"/>
      <c r="DBX104"/>
      <c r="DBY104"/>
      <c r="DBZ104"/>
      <c r="DCA104"/>
      <c r="DCB104"/>
      <c r="DCC104"/>
      <c r="DCD104"/>
      <c r="DCE104"/>
      <c r="DCF104"/>
      <c r="DCG104"/>
      <c r="DCH104"/>
      <c r="DCI104"/>
      <c r="DCJ104"/>
      <c r="DCK104"/>
      <c r="DCL104"/>
      <c r="DCM104"/>
      <c r="DCN104"/>
      <c r="DCO104"/>
      <c r="DCP104"/>
      <c r="DCQ104"/>
      <c r="DCR104"/>
      <c r="DCS104"/>
      <c r="DCT104"/>
      <c r="DCU104"/>
      <c r="DCV104"/>
      <c r="DCW104"/>
      <c r="DCX104"/>
      <c r="DCY104"/>
      <c r="DCZ104"/>
      <c r="DDA104"/>
      <c r="DDB104"/>
      <c r="DDC104"/>
      <c r="DDD104"/>
      <c r="DDE104"/>
      <c r="DDF104"/>
      <c r="DDG104"/>
      <c r="DDH104"/>
      <c r="DDI104"/>
      <c r="DDJ104"/>
      <c r="DDK104"/>
      <c r="DDL104"/>
      <c r="DDM104"/>
      <c r="DDN104"/>
      <c r="DDO104"/>
      <c r="DDP104"/>
      <c r="DDQ104"/>
      <c r="DDR104"/>
      <c r="DDS104"/>
      <c r="DDT104"/>
      <c r="DDU104"/>
      <c r="DDV104"/>
      <c r="DDW104"/>
      <c r="DDX104"/>
      <c r="DDY104"/>
      <c r="DDZ104"/>
      <c r="DEA104"/>
      <c r="DEB104"/>
      <c r="DEC104"/>
      <c r="DED104"/>
      <c r="DEE104"/>
      <c r="DEF104"/>
      <c r="DEG104"/>
      <c r="DEH104"/>
      <c r="DEI104"/>
      <c r="DEJ104"/>
      <c r="DEK104"/>
      <c r="DEL104"/>
      <c r="DEM104"/>
      <c r="DEN104"/>
      <c r="DEO104"/>
      <c r="DEP104"/>
      <c r="DEQ104"/>
      <c r="DER104"/>
      <c r="DES104"/>
      <c r="DET104"/>
      <c r="DEU104"/>
      <c r="DEV104"/>
      <c r="DEW104"/>
      <c r="DEX104"/>
      <c r="DEY104"/>
      <c r="DEZ104"/>
      <c r="DFA104"/>
      <c r="DFB104"/>
      <c r="DFC104"/>
      <c r="DFD104"/>
      <c r="DFE104"/>
      <c r="DFF104"/>
      <c r="DFG104"/>
      <c r="DFH104"/>
      <c r="DFI104"/>
      <c r="DFJ104"/>
      <c r="DFK104"/>
      <c r="DFL104"/>
      <c r="DFM104"/>
      <c r="DFN104"/>
      <c r="DFO104"/>
      <c r="DFP104"/>
      <c r="DFQ104"/>
      <c r="DFR104"/>
      <c r="DFS104"/>
      <c r="DFT104"/>
      <c r="DFU104"/>
      <c r="DFV104"/>
      <c r="DFW104"/>
      <c r="DFX104"/>
      <c r="DFY104"/>
      <c r="DFZ104"/>
      <c r="DGA104"/>
      <c r="DGB104"/>
      <c r="DGC104"/>
      <c r="DGD104"/>
      <c r="DGE104"/>
      <c r="DGF104"/>
      <c r="DGG104"/>
      <c r="DGH104"/>
      <c r="DGI104"/>
      <c r="DGJ104"/>
      <c r="DGK104"/>
      <c r="DGL104"/>
      <c r="DGM104"/>
      <c r="DGN104"/>
      <c r="DGO104"/>
      <c r="DGP104"/>
      <c r="DGQ104"/>
      <c r="DGR104"/>
      <c r="DGS104"/>
      <c r="DGT104"/>
      <c r="DGU104"/>
      <c r="DGV104"/>
      <c r="DGW104"/>
      <c r="DGX104"/>
      <c r="DGY104"/>
      <c r="DGZ104"/>
      <c r="DHA104"/>
      <c r="DHB104"/>
      <c r="DHC104"/>
      <c r="DHD104"/>
      <c r="DHE104"/>
      <c r="DHF104"/>
      <c r="DHG104"/>
      <c r="DHH104"/>
      <c r="DHI104"/>
      <c r="DHJ104"/>
      <c r="DHK104"/>
      <c r="DHL104"/>
      <c r="DHM104"/>
      <c r="DHN104"/>
      <c r="DHO104"/>
      <c r="DHP104"/>
      <c r="DHQ104"/>
      <c r="DHR104"/>
      <c r="DHS104"/>
      <c r="DHT104"/>
      <c r="DHU104"/>
      <c r="DHV104"/>
      <c r="DHW104"/>
      <c r="DHX104"/>
      <c r="DHY104"/>
      <c r="DHZ104"/>
      <c r="DIA104"/>
      <c r="DIB104"/>
      <c r="DIC104"/>
      <c r="DID104"/>
      <c r="DIE104"/>
      <c r="DIF104"/>
      <c r="DIG104"/>
      <c r="DIH104"/>
      <c r="DII104"/>
      <c r="DIJ104"/>
      <c r="DIK104"/>
      <c r="DIL104"/>
      <c r="DIM104"/>
      <c r="DIN104"/>
      <c r="DIO104"/>
      <c r="DIP104"/>
      <c r="DIQ104"/>
      <c r="DIR104"/>
      <c r="DIS104"/>
      <c r="DIT104"/>
      <c r="DIU104"/>
      <c r="DIV104"/>
      <c r="DIW104"/>
      <c r="DIX104"/>
      <c r="DIY104"/>
      <c r="DIZ104"/>
      <c r="DJA104"/>
      <c r="DJB104"/>
      <c r="DJC104"/>
      <c r="DJD104"/>
      <c r="DJE104"/>
      <c r="DJF104"/>
      <c r="DJG104"/>
      <c r="DJH104"/>
      <c r="DJI104"/>
      <c r="DJJ104"/>
      <c r="DJK104"/>
      <c r="DJL104"/>
      <c r="DJM104"/>
      <c r="DJN104"/>
      <c r="DJO104"/>
      <c r="DJP104"/>
      <c r="DJQ104"/>
      <c r="DJR104"/>
      <c r="DJS104"/>
      <c r="DJT104"/>
      <c r="DJU104"/>
      <c r="DJV104"/>
      <c r="DJW104"/>
      <c r="DJX104"/>
      <c r="DJY104"/>
      <c r="DJZ104"/>
      <c r="DKA104"/>
      <c r="DKB104"/>
      <c r="DKC104"/>
      <c r="DKD104"/>
      <c r="DKE104"/>
      <c r="DKF104"/>
      <c r="DKG104"/>
      <c r="DKH104"/>
      <c r="DKI104"/>
      <c r="DKJ104"/>
      <c r="DKK104"/>
      <c r="DKL104"/>
      <c r="DKM104"/>
      <c r="DKN104"/>
      <c r="DKO104"/>
      <c r="DKP104"/>
      <c r="DKQ104"/>
      <c r="DKR104"/>
      <c r="DKS104"/>
      <c r="DKT104"/>
      <c r="DKU104"/>
      <c r="DKV104"/>
      <c r="DKW104"/>
      <c r="DKX104"/>
      <c r="DKY104"/>
      <c r="DKZ104"/>
      <c r="DLA104"/>
      <c r="DLB104"/>
      <c r="DLC104"/>
      <c r="DLD104"/>
      <c r="DLE104"/>
      <c r="DLF104"/>
      <c r="DLG104"/>
      <c r="DLH104"/>
      <c r="DLI104"/>
      <c r="DLJ104"/>
      <c r="DLK104"/>
      <c r="DLL104"/>
      <c r="DLM104"/>
      <c r="DLN104"/>
      <c r="DLO104"/>
      <c r="DLP104"/>
      <c r="DLQ104"/>
      <c r="DLR104"/>
      <c r="DLS104"/>
      <c r="DLT104"/>
      <c r="DLU104"/>
      <c r="DLV104"/>
      <c r="DLW104"/>
      <c r="DLX104"/>
      <c r="DLY104"/>
      <c r="DLZ104"/>
      <c r="DMA104"/>
      <c r="DMB104"/>
      <c r="DMC104"/>
      <c r="DMD104"/>
      <c r="DME104"/>
      <c r="DMF104"/>
      <c r="DMG104"/>
      <c r="DMH104"/>
      <c r="DMI104"/>
      <c r="DMJ104"/>
      <c r="DMK104"/>
      <c r="DML104"/>
      <c r="DMM104"/>
      <c r="DMN104"/>
      <c r="DMO104"/>
      <c r="DMP104"/>
      <c r="DMQ104"/>
      <c r="DMR104"/>
      <c r="DMS104"/>
      <c r="DMT104"/>
      <c r="DMU104"/>
      <c r="DMV104"/>
      <c r="DMW104"/>
      <c r="DMX104"/>
      <c r="DMY104"/>
      <c r="DMZ104"/>
      <c r="DNA104"/>
      <c r="DNB104"/>
      <c r="DNC104"/>
      <c r="DND104"/>
      <c r="DNE104"/>
      <c r="DNF104"/>
      <c r="DNG104"/>
      <c r="DNH104"/>
      <c r="DNI104"/>
      <c r="DNJ104"/>
      <c r="DNK104"/>
      <c r="DNL104"/>
      <c r="DNM104"/>
      <c r="DNN104"/>
      <c r="DNO104"/>
      <c r="DNP104"/>
      <c r="DNQ104"/>
      <c r="DNR104"/>
      <c r="DNS104"/>
      <c r="DNT104"/>
      <c r="DNU104"/>
      <c r="DNV104"/>
      <c r="DNW104"/>
      <c r="DNX104"/>
      <c r="DNY104"/>
      <c r="DNZ104"/>
      <c r="DOA104"/>
      <c r="DOB104"/>
      <c r="DOC104"/>
      <c r="DOD104"/>
      <c r="DOE104"/>
      <c r="DOF104"/>
      <c r="DOG104"/>
      <c r="DOH104"/>
      <c r="DOI104"/>
      <c r="DOJ104"/>
      <c r="DOK104"/>
      <c r="DOL104"/>
      <c r="DOM104"/>
      <c r="DON104"/>
      <c r="DOO104"/>
      <c r="DOP104"/>
      <c r="DOQ104"/>
      <c r="DOR104"/>
      <c r="DOS104"/>
      <c r="DOT104"/>
      <c r="DOU104"/>
      <c r="DOV104"/>
      <c r="DOW104"/>
      <c r="DOX104"/>
      <c r="DOY104"/>
      <c r="DOZ104"/>
      <c r="DPA104"/>
      <c r="DPB104"/>
      <c r="DPC104"/>
      <c r="DPD104"/>
      <c r="DPE104"/>
      <c r="DPF104"/>
      <c r="DPG104"/>
      <c r="DPH104"/>
      <c r="DPI104"/>
      <c r="DPJ104"/>
      <c r="DPK104"/>
      <c r="DPL104"/>
      <c r="DPM104"/>
      <c r="DPN104"/>
      <c r="DPO104"/>
      <c r="DPP104"/>
      <c r="DPQ104"/>
      <c r="DPR104"/>
      <c r="DPS104"/>
      <c r="DPT104"/>
      <c r="DPU104"/>
      <c r="DPV104"/>
      <c r="DPW104"/>
      <c r="DPX104"/>
      <c r="DPY104"/>
      <c r="DPZ104"/>
      <c r="DQA104"/>
      <c r="DQB104"/>
      <c r="DQC104"/>
      <c r="DQD104"/>
      <c r="DQE104"/>
      <c r="DQF104"/>
      <c r="DQG104"/>
      <c r="DQH104"/>
      <c r="DQI104"/>
      <c r="DQJ104"/>
      <c r="DQK104"/>
      <c r="DQL104"/>
      <c r="DQM104"/>
      <c r="DQN104"/>
      <c r="DQO104"/>
      <c r="DQP104"/>
      <c r="DQQ104"/>
      <c r="DQR104"/>
      <c r="DQS104"/>
      <c r="DQT104"/>
      <c r="DQU104"/>
      <c r="DQV104"/>
      <c r="DQW104"/>
      <c r="DQX104"/>
      <c r="DQY104"/>
      <c r="DQZ104"/>
      <c r="DRA104"/>
      <c r="DRB104"/>
      <c r="DRC104"/>
      <c r="DRD104"/>
      <c r="DRE104"/>
      <c r="DRF104"/>
      <c r="DRG104"/>
      <c r="DRH104"/>
      <c r="DRI104"/>
      <c r="DRJ104"/>
      <c r="DRK104"/>
      <c r="DRL104"/>
      <c r="DRM104"/>
      <c r="DRN104"/>
      <c r="DRO104"/>
      <c r="DRP104"/>
      <c r="DRQ104"/>
      <c r="DRR104"/>
      <c r="DRS104"/>
      <c r="DRT104"/>
      <c r="DRU104"/>
      <c r="DRV104"/>
      <c r="DRW104"/>
      <c r="DRX104"/>
      <c r="DRY104"/>
      <c r="DRZ104"/>
      <c r="DSA104"/>
      <c r="DSB104"/>
      <c r="DSC104"/>
      <c r="DSD104"/>
      <c r="DSE104"/>
      <c r="DSF104"/>
      <c r="DSG104"/>
      <c r="DSH104"/>
      <c r="DSI104"/>
      <c r="DSJ104"/>
      <c r="DSK104"/>
      <c r="DSL104"/>
      <c r="DSM104"/>
      <c r="DSN104"/>
      <c r="DSO104"/>
      <c r="DSP104"/>
      <c r="DSQ104"/>
      <c r="DSR104"/>
      <c r="DSS104"/>
      <c r="DST104"/>
      <c r="DSU104"/>
      <c r="DSV104"/>
      <c r="DSW104"/>
      <c r="DSX104"/>
      <c r="DSY104"/>
      <c r="DSZ104"/>
      <c r="DTA104"/>
      <c r="DTB104"/>
      <c r="DTC104"/>
      <c r="DTD104"/>
      <c r="DTE104"/>
      <c r="DTF104"/>
      <c r="DTG104"/>
      <c r="DTH104"/>
      <c r="DTI104"/>
      <c r="DTJ104"/>
      <c r="DTK104"/>
      <c r="DTL104"/>
      <c r="DTM104"/>
      <c r="DTN104"/>
      <c r="DTO104"/>
      <c r="DTP104"/>
      <c r="DTQ104"/>
      <c r="DTR104"/>
      <c r="DTS104"/>
      <c r="DTT104"/>
      <c r="DTU104"/>
      <c r="DTV104"/>
      <c r="DTW104"/>
      <c r="DTX104"/>
      <c r="DTY104"/>
      <c r="DTZ104"/>
      <c r="DUA104"/>
      <c r="DUB104"/>
      <c r="DUC104"/>
      <c r="DUD104"/>
      <c r="DUE104"/>
      <c r="DUF104"/>
      <c r="DUG104"/>
      <c r="DUH104"/>
      <c r="DUI104"/>
      <c r="DUJ104"/>
      <c r="DUK104"/>
      <c r="DUL104"/>
      <c r="DUM104"/>
      <c r="DUN104"/>
      <c r="DUO104"/>
      <c r="DUP104"/>
      <c r="DUQ104"/>
      <c r="DUR104"/>
      <c r="DUS104"/>
      <c r="DUT104"/>
      <c r="DUU104"/>
      <c r="DUV104"/>
      <c r="DUW104"/>
      <c r="DUX104"/>
      <c r="DUY104"/>
      <c r="DUZ104"/>
      <c r="DVA104"/>
      <c r="DVB104"/>
      <c r="DVC104"/>
      <c r="DVD104"/>
      <c r="DVE104"/>
      <c r="DVF104"/>
      <c r="DVG104"/>
      <c r="DVH104"/>
      <c r="DVI104"/>
      <c r="DVJ104"/>
      <c r="DVK104"/>
      <c r="DVL104"/>
      <c r="DVM104"/>
      <c r="DVN104"/>
      <c r="DVO104"/>
      <c r="DVP104"/>
      <c r="DVQ104"/>
      <c r="DVR104"/>
      <c r="DVS104"/>
      <c r="DVT104"/>
      <c r="DVU104"/>
      <c r="DVV104"/>
      <c r="DVW104"/>
      <c r="DVX104"/>
      <c r="DVY104"/>
      <c r="DVZ104"/>
      <c r="DWA104"/>
      <c r="DWB104"/>
      <c r="DWC104"/>
      <c r="DWD104"/>
      <c r="DWE104"/>
      <c r="DWF104"/>
      <c r="DWG104"/>
      <c r="DWH104"/>
      <c r="DWI104"/>
      <c r="DWJ104"/>
      <c r="DWK104"/>
      <c r="DWL104"/>
      <c r="DWM104"/>
      <c r="DWN104"/>
      <c r="DWO104"/>
      <c r="DWP104"/>
      <c r="DWQ104"/>
      <c r="DWR104"/>
      <c r="DWS104"/>
      <c r="DWT104"/>
      <c r="DWU104"/>
      <c r="DWV104"/>
      <c r="DWW104"/>
      <c r="DWX104"/>
      <c r="DWY104"/>
      <c r="DWZ104"/>
      <c r="DXA104"/>
      <c r="DXB104"/>
      <c r="DXC104"/>
      <c r="DXD104"/>
      <c r="DXE104"/>
      <c r="DXF104"/>
      <c r="DXG104"/>
      <c r="DXH104"/>
      <c r="DXI104"/>
      <c r="DXJ104"/>
      <c r="DXK104"/>
      <c r="DXL104"/>
      <c r="DXM104"/>
      <c r="DXN104"/>
      <c r="DXO104"/>
      <c r="DXP104"/>
      <c r="DXQ104"/>
      <c r="DXR104"/>
      <c r="DXS104"/>
      <c r="DXT104"/>
      <c r="DXU104"/>
      <c r="DXV104"/>
      <c r="DXW104"/>
      <c r="DXX104"/>
      <c r="DXY104"/>
      <c r="DXZ104"/>
      <c r="DYA104"/>
      <c r="DYB104"/>
      <c r="DYC104"/>
      <c r="DYD104"/>
      <c r="DYE104"/>
      <c r="DYF104"/>
      <c r="DYG104"/>
      <c r="DYH104"/>
      <c r="DYI104"/>
      <c r="DYJ104"/>
      <c r="DYK104"/>
      <c r="DYL104"/>
      <c r="DYM104"/>
      <c r="DYN104"/>
      <c r="DYO104"/>
      <c r="DYP104"/>
      <c r="DYQ104"/>
      <c r="DYR104"/>
      <c r="DYS104"/>
      <c r="DYT104"/>
      <c r="DYU104"/>
      <c r="DYV104"/>
      <c r="DYW104"/>
      <c r="DYX104"/>
      <c r="DYY104"/>
      <c r="DYZ104"/>
      <c r="DZA104"/>
      <c r="DZB104"/>
      <c r="DZC104"/>
      <c r="DZD104"/>
      <c r="DZE104"/>
      <c r="DZF104"/>
      <c r="DZG104"/>
      <c r="DZH104"/>
      <c r="DZI104"/>
      <c r="DZJ104"/>
      <c r="DZK104"/>
      <c r="DZL104"/>
      <c r="DZM104"/>
      <c r="DZN104"/>
      <c r="DZO104"/>
      <c r="DZP104"/>
      <c r="DZQ104"/>
      <c r="DZR104"/>
      <c r="DZS104"/>
      <c r="DZT104"/>
      <c r="DZU104"/>
      <c r="DZV104"/>
      <c r="DZW104"/>
      <c r="DZX104"/>
      <c r="DZY104"/>
      <c r="DZZ104"/>
      <c r="EAA104"/>
      <c r="EAB104"/>
      <c r="EAC104"/>
      <c r="EAD104"/>
      <c r="EAE104"/>
      <c r="EAF104"/>
      <c r="EAG104"/>
      <c r="EAH104"/>
      <c r="EAI104"/>
      <c r="EAJ104"/>
      <c r="EAK104"/>
      <c r="EAL104"/>
      <c r="EAM104"/>
      <c r="EAN104"/>
      <c r="EAO104"/>
      <c r="EAP104"/>
      <c r="EAQ104"/>
      <c r="EAR104"/>
      <c r="EAS104"/>
      <c r="EAT104"/>
      <c r="EAU104"/>
      <c r="EAV104"/>
      <c r="EAW104"/>
      <c r="EAX104"/>
      <c r="EAY104"/>
      <c r="EAZ104"/>
      <c r="EBA104"/>
      <c r="EBB104"/>
      <c r="EBC104"/>
      <c r="EBD104"/>
      <c r="EBE104"/>
      <c r="EBF104"/>
      <c r="EBG104"/>
      <c r="EBH104"/>
      <c r="EBI104"/>
      <c r="EBJ104"/>
      <c r="EBK104"/>
      <c r="EBL104"/>
      <c r="EBM104"/>
      <c r="EBN104"/>
      <c r="EBO104"/>
      <c r="EBP104"/>
      <c r="EBQ104"/>
      <c r="EBR104"/>
      <c r="EBS104"/>
      <c r="EBT104"/>
      <c r="EBU104"/>
      <c r="EBV104"/>
      <c r="EBW104"/>
      <c r="EBX104"/>
      <c r="EBY104"/>
      <c r="EBZ104"/>
      <c r="ECA104"/>
      <c r="ECB104"/>
      <c r="ECC104"/>
      <c r="ECD104"/>
      <c r="ECE104"/>
      <c r="ECF104"/>
      <c r="ECG104"/>
      <c r="ECH104"/>
      <c r="ECI104"/>
      <c r="ECJ104"/>
      <c r="ECK104"/>
      <c r="ECL104"/>
      <c r="ECM104"/>
      <c r="ECN104"/>
      <c r="ECO104"/>
      <c r="ECP104"/>
      <c r="ECQ104"/>
      <c r="ECR104"/>
      <c r="ECS104"/>
      <c r="ECT104"/>
      <c r="ECU104"/>
      <c r="ECV104"/>
      <c r="ECW104"/>
      <c r="ECX104"/>
      <c r="ECY104"/>
      <c r="ECZ104"/>
      <c r="EDA104"/>
      <c r="EDB104"/>
      <c r="EDC104"/>
      <c r="EDD104"/>
      <c r="EDE104"/>
      <c r="EDF104"/>
      <c r="EDG104"/>
      <c r="EDH104"/>
      <c r="EDI104"/>
      <c r="EDJ104"/>
      <c r="EDK104"/>
      <c r="EDL104"/>
      <c r="EDM104"/>
      <c r="EDN104"/>
      <c r="EDO104"/>
      <c r="EDP104"/>
      <c r="EDQ104"/>
      <c r="EDR104"/>
      <c r="EDS104"/>
      <c r="EDT104"/>
      <c r="EDU104"/>
      <c r="EDV104"/>
      <c r="EDW104"/>
      <c r="EDX104"/>
      <c r="EDY104"/>
      <c r="EDZ104"/>
      <c r="EEA104"/>
      <c r="EEB104"/>
      <c r="EEC104"/>
      <c r="EED104"/>
      <c r="EEE104"/>
      <c r="EEF104"/>
      <c r="EEG104"/>
      <c r="EEH104"/>
      <c r="EEI104"/>
      <c r="EEJ104"/>
      <c r="EEK104"/>
      <c r="EEL104"/>
      <c r="EEM104"/>
      <c r="EEN104"/>
      <c r="EEO104"/>
      <c r="EEP104"/>
      <c r="EEQ104"/>
      <c r="EER104"/>
      <c r="EES104"/>
      <c r="EET104"/>
      <c r="EEU104"/>
      <c r="EEV104"/>
      <c r="EEW104"/>
      <c r="EEX104"/>
      <c r="EEY104"/>
      <c r="EEZ104"/>
      <c r="EFA104"/>
      <c r="EFB104"/>
      <c r="EFC104"/>
      <c r="EFD104"/>
      <c r="EFE104"/>
      <c r="EFF104"/>
      <c r="EFG104"/>
      <c r="EFH104"/>
      <c r="EFI104"/>
      <c r="EFJ104"/>
      <c r="EFK104"/>
      <c r="EFL104"/>
      <c r="EFM104"/>
      <c r="EFN104"/>
      <c r="EFO104"/>
      <c r="EFP104"/>
      <c r="EFQ104"/>
      <c r="EFR104"/>
      <c r="EFS104"/>
      <c r="EFT104"/>
      <c r="EFU104"/>
      <c r="EFV104"/>
      <c r="EFW104"/>
      <c r="EFX104"/>
      <c r="EFY104"/>
      <c r="EFZ104"/>
      <c r="EGA104"/>
      <c r="EGB104"/>
      <c r="EGC104"/>
      <c r="EGD104"/>
      <c r="EGE104"/>
      <c r="EGF104"/>
      <c r="EGG104"/>
      <c r="EGH104"/>
      <c r="EGI104"/>
      <c r="EGJ104"/>
      <c r="EGK104"/>
      <c r="EGL104"/>
      <c r="EGM104"/>
      <c r="EGN104"/>
      <c r="EGO104"/>
      <c r="EGP104"/>
      <c r="EGQ104"/>
      <c r="EGR104"/>
      <c r="EGS104"/>
      <c r="EGT104"/>
      <c r="EGU104"/>
      <c r="EGV104"/>
      <c r="EGW104"/>
      <c r="EGX104"/>
      <c r="EGY104"/>
      <c r="EGZ104"/>
      <c r="EHA104"/>
      <c r="EHB104"/>
      <c r="EHC104"/>
      <c r="EHD104"/>
      <c r="EHE104"/>
      <c r="EHF104"/>
      <c r="EHG104"/>
      <c r="EHH104"/>
      <c r="EHI104"/>
      <c r="EHJ104"/>
      <c r="EHK104"/>
      <c r="EHL104"/>
      <c r="EHM104"/>
      <c r="EHN104"/>
      <c r="EHO104"/>
      <c r="EHP104"/>
      <c r="EHQ104"/>
      <c r="EHR104"/>
      <c r="EHS104"/>
      <c r="EHT104"/>
      <c r="EHU104"/>
      <c r="EHV104"/>
      <c r="EHW104"/>
      <c r="EHX104"/>
      <c r="EHY104"/>
      <c r="EHZ104"/>
      <c r="EIA104"/>
      <c r="EIB104"/>
      <c r="EIC104"/>
      <c r="EID104"/>
      <c r="EIE104"/>
      <c r="EIF104"/>
      <c r="EIG104"/>
      <c r="EIH104"/>
      <c r="EII104"/>
      <c r="EIJ104"/>
      <c r="EIK104"/>
      <c r="EIL104"/>
      <c r="EIM104"/>
      <c r="EIN104"/>
      <c r="EIO104"/>
      <c r="EIP104"/>
      <c r="EIQ104"/>
      <c r="EIR104"/>
      <c r="EIS104"/>
      <c r="EIT104"/>
      <c r="EIU104"/>
      <c r="EIV104"/>
      <c r="EIW104"/>
      <c r="EIX104"/>
      <c r="EIY104"/>
      <c r="EIZ104"/>
      <c r="EJA104"/>
      <c r="EJB104"/>
      <c r="EJC104"/>
      <c r="EJD104"/>
      <c r="EJE104"/>
      <c r="EJF104"/>
      <c r="EJG104"/>
      <c r="EJH104"/>
      <c r="EJI104"/>
      <c r="EJJ104"/>
      <c r="EJK104"/>
      <c r="EJL104"/>
      <c r="EJM104"/>
      <c r="EJN104"/>
      <c r="EJO104"/>
      <c r="EJP104"/>
      <c r="EJQ104"/>
      <c r="EJR104"/>
      <c r="EJS104"/>
      <c r="EJT104"/>
      <c r="EJU104"/>
      <c r="EJV104"/>
      <c r="EJW104"/>
      <c r="EJX104"/>
      <c r="EJY104"/>
      <c r="EJZ104"/>
      <c r="EKA104"/>
      <c r="EKB104"/>
      <c r="EKC104"/>
      <c r="EKD104"/>
      <c r="EKE104"/>
      <c r="EKF104"/>
      <c r="EKG104"/>
      <c r="EKH104"/>
      <c r="EKI104"/>
      <c r="EKJ104"/>
      <c r="EKK104"/>
      <c r="EKL104"/>
      <c r="EKM104"/>
      <c r="EKN104"/>
      <c r="EKO104"/>
      <c r="EKP104"/>
      <c r="EKQ104"/>
      <c r="EKR104"/>
      <c r="EKS104"/>
      <c r="EKT104"/>
      <c r="EKU104"/>
      <c r="EKV104"/>
      <c r="EKW104"/>
      <c r="EKX104"/>
      <c r="EKY104"/>
      <c r="EKZ104"/>
      <c r="ELA104"/>
      <c r="ELB104"/>
      <c r="ELC104"/>
      <c r="ELD104"/>
      <c r="ELE104"/>
      <c r="ELF104"/>
      <c r="ELG104"/>
      <c r="ELH104"/>
      <c r="ELI104"/>
      <c r="ELJ104"/>
      <c r="ELK104"/>
      <c r="ELL104"/>
      <c r="ELM104"/>
      <c r="ELN104"/>
      <c r="ELO104"/>
      <c r="ELP104"/>
      <c r="ELQ104"/>
      <c r="ELR104"/>
      <c r="ELS104"/>
      <c r="ELT104"/>
      <c r="ELU104"/>
      <c r="ELV104"/>
      <c r="ELW104"/>
      <c r="ELX104"/>
      <c r="ELY104"/>
      <c r="ELZ104"/>
      <c r="EMA104"/>
      <c r="EMB104"/>
      <c r="EMC104"/>
      <c r="EMD104"/>
      <c r="EME104"/>
      <c r="EMF104"/>
      <c r="EMG104"/>
      <c r="EMH104"/>
      <c r="EMI104"/>
      <c r="EMJ104"/>
      <c r="EMK104"/>
      <c r="EML104"/>
      <c r="EMM104"/>
      <c r="EMN104"/>
      <c r="EMO104"/>
      <c r="EMP104"/>
      <c r="EMQ104"/>
      <c r="EMR104"/>
      <c r="EMS104"/>
      <c r="EMT104"/>
      <c r="EMU104"/>
      <c r="EMV104"/>
      <c r="EMW104"/>
      <c r="EMX104"/>
      <c r="EMY104"/>
      <c r="EMZ104"/>
      <c r="ENA104"/>
      <c r="ENB104"/>
      <c r="ENC104"/>
      <c r="END104"/>
      <c r="ENE104"/>
      <c r="ENF104"/>
      <c r="ENG104"/>
      <c r="ENH104"/>
      <c r="ENI104"/>
      <c r="ENJ104"/>
      <c r="ENK104"/>
      <c r="ENL104"/>
      <c r="ENM104"/>
      <c r="ENN104"/>
      <c r="ENO104"/>
      <c r="ENP104"/>
      <c r="ENQ104"/>
      <c r="ENR104"/>
      <c r="ENS104"/>
      <c r="ENT104"/>
      <c r="ENU104"/>
      <c r="ENV104"/>
      <c r="ENW104"/>
      <c r="ENX104"/>
      <c r="ENY104"/>
      <c r="ENZ104"/>
      <c r="EOA104"/>
      <c r="EOB104"/>
      <c r="EOC104"/>
      <c r="EOD104"/>
      <c r="EOE104"/>
      <c r="EOF104"/>
      <c r="EOG104"/>
      <c r="EOH104"/>
      <c r="EOI104"/>
      <c r="EOJ104"/>
      <c r="EOK104"/>
      <c r="EOL104"/>
      <c r="EOM104"/>
      <c r="EON104"/>
      <c r="EOO104"/>
      <c r="EOP104"/>
      <c r="EOQ104"/>
      <c r="EOR104"/>
      <c r="EOS104"/>
      <c r="EOT104"/>
      <c r="EOU104"/>
      <c r="EOV104"/>
      <c r="EOW104"/>
      <c r="EOX104"/>
      <c r="EOY104"/>
      <c r="EOZ104"/>
      <c r="EPA104"/>
      <c r="EPB104"/>
      <c r="EPC104"/>
      <c r="EPD104"/>
      <c r="EPE104"/>
      <c r="EPF104"/>
      <c r="EPG104"/>
      <c r="EPH104"/>
      <c r="EPI104"/>
      <c r="EPJ104"/>
      <c r="EPK104"/>
      <c r="EPL104"/>
      <c r="EPM104"/>
      <c r="EPN104"/>
      <c r="EPO104"/>
      <c r="EPP104"/>
      <c r="EPQ104"/>
      <c r="EPR104"/>
      <c r="EPS104"/>
      <c r="EPT104"/>
      <c r="EPU104"/>
      <c r="EPV104"/>
      <c r="EPW104"/>
      <c r="EPX104"/>
      <c r="EPY104"/>
      <c r="EPZ104"/>
      <c r="EQA104"/>
      <c r="EQB104"/>
      <c r="EQC104"/>
      <c r="EQD104"/>
      <c r="EQE104"/>
      <c r="EQF104"/>
      <c r="EQG104"/>
      <c r="EQH104"/>
      <c r="EQI104"/>
      <c r="EQJ104"/>
      <c r="EQK104"/>
      <c r="EQL104"/>
      <c r="EQM104"/>
      <c r="EQN104"/>
      <c r="EQO104"/>
      <c r="EQP104"/>
      <c r="EQQ104"/>
      <c r="EQR104"/>
      <c r="EQS104"/>
      <c r="EQT104"/>
      <c r="EQU104"/>
      <c r="EQV104"/>
      <c r="EQW104"/>
      <c r="EQX104"/>
      <c r="EQY104"/>
      <c r="EQZ104"/>
      <c r="ERA104"/>
      <c r="ERB104"/>
      <c r="ERC104"/>
      <c r="ERD104"/>
      <c r="ERE104"/>
      <c r="ERF104"/>
      <c r="ERG104"/>
      <c r="ERH104"/>
      <c r="ERI104"/>
      <c r="ERJ104"/>
      <c r="ERK104"/>
      <c r="ERL104"/>
      <c r="ERM104"/>
      <c r="ERN104"/>
      <c r="ERO104"/>
      <c r="ERP104"/>
      <c r="ERQ104"/>
      <c r="ERR104"/>
      <c r="ERS104"/>
      <c r="ERT104"/>
      <c r="ERU104"/>
      <c r="ERV104"/>
      <c r="ERW104"/>
      <c r="ERX104"/>
      <c r="ERY104"/>
      <c r="ERZ104"/>
      <c r="ESA104"/>
      <c r="ESB104"/>
      <c r="ESC104"/>
      <c r="ESD104"/>
      <c r="ESE104"/>
      <c r="ESF104"/>
      <c r="ESG104"/>
      <c r="ESH104"/>
      <c r="ESI104"/>
      <c r="ESJ104"/>
      <c r="ESK104"/>
      <c r="ESL104"/>
      <c r="ESM104"/>
      <c r="ESN104"/>
      <c r="ESO104"/>
      <c r="ESP104"/>
      <c r="ESQ104"/>
      <c r="ESR104"/>
      <c r="ESS104"/>
      <c r="EST104"/>
      <c r="ESU104"/>
      <c r="ESV104"/>
      <c r="ESW104"/>
      <c r="ESX104"/>
      <c r="ESY104"/>
      <c r="ESZ104"/>
      <c r="ETA104"/>
      <c r="ETB104"/>
      <c r="ETC104"/>
      <c r="ETD104"/>
      <c r="ETE104"/>
      <c r="ETF104"/>
      <c r="ETG104"/>
      <c r="ETH104"/>
      <c r="ETI104"/>
      <c r="ETJ104"/>
      <c r="ETK104"/>
      <c r="ETL104"/>
      <c r="ETM104"/>
      <c r="ETN104"/>
      <c r="ETO104"/>
      <c r="ETP104"/>
      <c r="ETQ104"/>
      <c r="ETR104"/>
      <c r="ETS104"/>
      <c r="ETT104"/>
      <c r="ETU104"/>
      <c r="ETV104"/>
      <c r="ETW104"/>
      <c r="ETX104"/>
      <c r="ETY104"/>
      <c r="ETZ104"/>
      <c r="EUA104"/>
      <c r="EUB104"/>
      <c r="EUC104"/>
      <c r="EUD104"/>
      <c r="EUE104"/>
      <c r="EUF104"/>
      <c r="EUG104"/>
      <c r="EUH104"/>
      <c r="EUI104"/>
      <c r="EUJ104"/>
      <c r="EUK104"/>
      <c r="EUL104"/>
      <c r="EUM104"/>
      <c r="EUN104"/>
      <c r="EUO104"/>
      <c r="EUP104"/>
      <c r="EUQ104"/>
      <c r="EUR104"/>
      <c r="EUS104"/>
      <c r="EUT104"/>
      <c r="EUU104"/>
      <c r="EUV104"/>
      <c r="EUW104"/>
      <c r="EUX104"/>
      <c r="EUY104"/>
      <c r="EUZ104"/>
      <c r="EVA104"/>
      <c r="EVB104"/>
      <c r="EVC104"/>
      <c r="EVD104"/>
      <c r="EVE104"/>
      <c r="EVF104"/>
      <c r="EVG104"/>
      <c r="EVH104"/>
      <c r="EVI104"/>
      <c r="EVJ104"/>
      <c r="EVK104"/>
      <c r="EVL104"/>
      <c r="EVM104"/>
      <c r="EVN104"/>
      <c r="EVO104"/>
      <c r="EVP104"/>
      <c r="EVQ104"/>
      <c r="EVR104"/>
      <c r="EVS104"/>
      <c r="EVT104"/>
      <c r="EVU104"/>
      <c r="EVV104"/>
      <c r="EVW104"/>
      <c r="EVX104"/>
      <c r="EVY104"/>
      <c r="EVZ104"/>
      <c r="EWA104"/>
      <c r="EWB104"/>
      <c r="EWC104"/>
      <c r="EWD104"/>
      <c r="EWE104"/>
      <c r="EWF104"/>
      <c r="EWG104"/>
      <c r="EWH104"/>
      <c r="EWI104"/>
      <c r="EWJ104"/>
      <c r="EWK104"/>
      <c r="EWL104"/>
      <c r="EWM104"/>
      <c r="EWN104"/>
      <c r="EWO104"/>
      <c r="EWP104"/>
      <c r="EWQ104"/>
      <c r="EWR104"/>
      <c r="EWS104"/>
      <c r="EWT104"/>
      <c r="EWU104"/>
      <c r="EWV104"/>
      <c r="EWW104"/>
      <c r="EWX104"/>
      <c r="EWY104"/>
      <c r="EWZ104"/>
      <c r="EXA104"/>
      <c r="EXB104"/>
      <c r="EXC104"/>
      <c r="EXD104"/>
      <c r="EXE104"/>
      <c r="EXF104"/>
      <c r="EXG104"/>
      <c r="EXH104"/>
      <c r="EXI104"/>
      <c r="EXJ104"/>
      <c r="EXK104"/>
      <c r="EXL104"/>
      <c r="EXM104"/>
      <c r="EXN104"/>
      <c r="EXO104"/>
      <c r="EXP104"/>
      <c r="EXQ104"/>
      <c r="EXR104"/>
      <c r="EXS104"/>
      <c r="EXT104"/>
      <c r="EXU104"/>
      <c r="EXV104"/>
      <c r="EXW104"/>
      <c r="EXX104"/>
      <c r="EXY104"/>
      <c r="EXZ104"/>
      <c r="EYA104"/>
      <c r="EYB104"/>
      <c r="EYC104"/>
      <c r="EYD104"/>
      <c r="EYE104"/>
      <c r="EYF104"/>
      <c r="EYG104"/>
      <c r="EYH104"/>
      <c r="EYI104"/>
      <c r="EYJ104"/>
      <c r="EYK104"/>
      <c r="EYL104"/>
      <c r="EYM104"/>
      <c r="EYN104"/>
      <c r="EYO104"/>
      <c r="EYP104"/>
      <c r="EYQ104"/>
      <c r="EYR104"/>
      <c r="EYS104"/>
      <c r="EYT104"/>
      <c r="EYU104"/>
      <c r="EYV104"/>
      <c r="EYW104"/>
      <c r="EYX104"/>
      <c r="EYY104"/>
      <c r="EYZ104"/>
      <c r="EZA104"/>
      <c r="EZB104"/>
      <c r="EZC104"/>
      <c r="EZD104"/>
      <c r="EZE104"/>
      <c r="EZF104"/>
      <c r="EZG104"/>
      <c r="EZH104"/>
      <c r="EZI104"/>
      <c r="EZJ104"/>
      <c r="EZK104"/>
      <c r="EZL104"/>
      <c r="EZM104"/>
      <c r="EZN104"/>
      <c r="EZO104"/>
      <c r="EZP104"/>
      <c r="EZQ104"/>
      <c r="EZR104"/>
      <c r="EZS104"/>
      <c r="EZT104"/>
      <c r="EZU104"/>
      <c r="EZV104"/>
      <c r="EZW104"/>
      <c r="EZX104"/>
      <c r="EZY104"/>
      <c r="EZZ104"/>
      <c r="FAA104"/>
      <c r="FAB104"/>
      <c r="FAC104"/>
      <c r="FAD104"/>
      <c r="FAE104"/>
      <c r="FAF104"/>
      <c r="FAG104"/>
      <c r="FAH104"/>
      <c r="FAI104"/>
      <c r="FAJ104"/>
      <c r="FAK104"/>
      <c r="FAL104"/>
      <c r="FAM104"/>
      <c r="FAN104"/>
      <c r="FAO104"/>
      <c r="FAP104"/>
      <c r="FAQ104"/>
      <c r="FAR104"/>
      <c r="FAS104"/>
      <c r="FAT104"/>
      <c r="FAU104"/>
      <c r="FAV104"/>
      <c r="FAW104"/>
      <c r="FAX104"/>
      <c r="FAY104"/>
      <c r="FAZ104"/>
      <c r="FBA104"/>
      <c r="FBB104"/>
      <c r="FBC104"/>
      <c r="FBD104"/>
      <c r="FBE104"/>
      <c r="FBF104"/>
      <c r="FBG104"/>
      <c r="FBH104"/>
      <c r="FBI104"/>
      <c r="FBJ104"/>
      <c r="FBK104"/>
      <c r="FBL104"/>
      <c r="FBM104"/>
      <c r="FBN104"/>
      <c r="FBO104"/>
      <c r="FBP104"/>
      <c r="FBQ104"/>
      <c r="FBR104"/>
      <c r="FBS104"/>
      <c r="FBT104"/>
      <c r="FBU104"/>
      <c r="FBV104"/>
      <c r="FBW104"/>
      <c r="FBX104"/>
      <c r="FBY104"/>
      <c r="FBZ104"/>
      <c r="FCA104"/>
      <c r="FCB104"/>
      <c r="FCC104"/>
      <c r="FCD104"/>
      <c r="FCE104"/>
      <c r="FCF104"/>
      <c r="FCG104"/>
      <c r="FCH104"/>
      <c r="FCI104"/>
      <c r="FCJ104"/>
      <c r="FCK104"/>
      <c r="FCL104"/>
      <c r="FCM104"/>
      <c r="FCN104"/>
      <c r="FCO104"/>
      <c r="FCP104"/>
      <c r="FCQ104"/>
      <c r="FCR104"/>
      <c r="FCS104"/>
      <c r="FCT104"/>
      <c r="FCU104"/>
      <c r="FCV104"/>
      <c r="FCW104"/>
      <c r="FCX104"/>
      <c r="FCY104"/>
      <c r="FCZ104"/>
      <c r="FDA104"/>
      <c r="FDB104"/>
      <c r="FDC104"/>
      <c r="FDD104"/>
      <c r="FDE104"/>
      <c r="FDF104"/>
      <c r="FDG104"/>
      <c r="FDH104"/>
      <c r="FDI104"/>
      <c r="FDJ104"/>
      <c r="FDK104"/>
      <c r="FDL104"/>
      <c r="FDM104"/>
      <c r="FDN104"/>
      <c r="FDO104"/>
      <c r="FDP104"/>
      <c r="FDQ104"/>
      <c r="FDR104"/>
      <c r="FDS104"/>
      <c r="FDT104"/>
      <c r="FDU104"/>
      <c r="FDV104"/>
      <c r="FDW104"/>
      <c r="FDX104"/>
      <c r="FDY104"/>
      <c r="FDZ104"/>
      <c r="FEA104"/>
      <c r="FEB104"/>
      <c r="FEC104"/>
      <c r="FED104"/>
      <c r="FEE104"/>
      <c r="FEF104"/>
      <c r="FEG104"/>
      <c r="FEH104"/>
      <c r="FEI104"/>
      <c r="FEJ104"/>
      <c r="FEK104"/>
      <c r="FEL104"/>
      <c r="FEM104"/>
      <c r="FEN104"/>
      <c r="FEO104"/>
      <c r="FEP104"/>
      <c r="FEQ104"/>
      <c r="FER104"/>
      <c r="FES104"/>
      <c r="FET104"/>
      <c r="FEU104"/>
      <c r="FEV104"/>
      <c r="FEW104"/>
      <c r="FEX104"/>
      <c r="FEY104"/>
      <c r="FEZ104"/>
      <c r="FFA104"/>
      <c r="FFB104"/>
      <c r="FFC104"/>
      <c r="FFD104"/>
      <c r="FFE104"/>
      <c r="FFF104"/>
      <c r="FFG104"/>
      <c r="FFH104"/>
      <c r="FFI104"/>
      <c r="FFJ104"/>
      <c r="FFK104"/>
      <c r="FFL104"/>
      <c r="FFM104"/>
      <c r="FFN104"/>
      <c r="FFO104"/>
      <c r="FFP104"/>
      <c r="FFQ104"/>
      <c r="FFR104"/>
      <c r="FFS104"/>
      <c r="FFT104"/>
      <c r="FFU104"/>
      <c r="FFV104"/>
      <c r="FFW104"/>
      <c r="FFX104"/>
      <c r="FFY104"/>
      <c r="FFZ104"/>
      <c r="FGA104"/>
      <c r="FGB104"/>
      <c r="FGC104"/>
      <c r="FGD104"/>
      <c r="FGE104"/>
      <c r="FGF104"/>
      <c r="FGG104"/>
      <c r="FGH104"/>
      <c r="FGI104"/>
      <c r="FGJ104"/>
      <c r="FGK104"/>
      <c r="FGL104"/>
      <c r="FGM104"/>
      <c r="FGN104"/>
      <c r="FGO104"/>
      <c r="FGP104"/>
      <c r="FGQ104"/>
      <c r="FGR104"/>
      <c r="FGS104"/>
      <c r="FGT104"/>
      <c r="FGU104"/>
      <c r="FGV104"/>
      <c r="FGW104"/>
      <c r="FGX104"/>
      <c r="FGY104"/>
      <c r="FGZ104"/>
      <c r="FHA104"/>
      <c r="FHB104"/>
      <c r="FHC104"/>
      <c r="FHD104"/>
      <c r="FHE104"/>
      <c r="FHF104"/>
      <c r="FHG104"/>
      <c r="FHH104"/>
      <c r="FHI104"/>
      <c r="FHJ104"/>
      <c r="FHK104"/>
      <c r="FHL104"/>
      <c r="FHM104"/>
      <c r="FHN104"/>
      <c r="FHO104"/>
      <c r="FHP104"/>
      <c r="FHQ104"/>
      <c r="FHR104"/>
      <c r="FHS104"/>
      <c r="FHT104"/>
      <c r="FHU104"/>
      <c r="FHV104"/>
      <c r="FHW104"/>
      <c r="FHX104"/>
      <c r="FHY104"/>
      <c r="FHZ104"/>
      <c r="FIA104"/>
      <c r="FIB104"/>
      <c r="FIC104"/>
      <c r="FID104"/>
      <c r="FIE104"/>
      <c r="FIF104"/>
      <c r="FIG104"/>
      <c r="FIH104"/>
      <c r="FII104"/>
      <c r="FIJ104"/>
      <c r="FIK104"/>
      <c r="FIL104"/>
      <c r="FIM104"/>
      <c r="FIN104"/>
      <c r="FIO104"/>
      <c r="FIP104"/>
      <c r="FIQ104"/>
      <c r="FIR104"/>
      <c r="FIS104"/>
      <c r="FIT104"/>
      <c r="FIU104"/>
      <c r="FIV104"/>
      <c r="FIW104"/>
      <c r="FIX104"/>
      <c r="FIY104"/>
      <c r="FIZ104"/>
      <c r="FJA104"/>
      <c r="FJB104"/>
      <c r="FJC104"/>
      <c r="FJD104"/>
      <c r="FJE104"/>
      <c r="FJF104"/>
      <c r="FJG104"/>
      <c r="FJH104"/>
      <c r="FJI104"/>
      <c r="FJJ104"/>
      <c r="FJK104"/>
      <c r="FJL104"/>
      <c r="FJM104"/>
      <c r="FJN104"/>
      <c r="FJO104"/>
      <c r="FJP104"/>
      <c r="FJQ104"/>
      <c r="FJR104"/>
      <c r="FJS104"/>
      <c r="FJT104"/>
      <c r="FJU104"/>
      <c r="FJV104"/>
      <c r="FJW104"/>
      <c r="FJX104"/>
      <c r="FJY104"/>
      <c r="FJZ104"/>
      <c r="FKA104"/>
      <c r="FKB104"/>
      <c r="FKC104"/>
      <c r="FKD104"/>
      <c r="FKE104"/>
      <c r="FKF104"/>
      <c r="FKG104"/>
      <c r="FKH104"/>
      <c r="FKI104"/>
      <c r="FKJ104"/>
      <c r="FKK104"/>
      <c r="FKL104"/>
      <c r="FKM104"/>
      <c r="FKN104"/>
      <c r="FKO104"/>
      <c r="FKP104"/>
      <c r="FKQ104"/>
      <c r="FKR104"/>
      <c r="FKS104"/>
      <c r="FKT104"/>
      <c r="FKU104"/>
      <c r="FKV104"/>
      <c r="FKW104"/>
      <c r="FKX104"/>
      <c r="FKY104"/>
      <c r="FKZ104"/>
      <c r="FLA104"/>
      <c r="FLB104"/>
      <c r="FLC104"/>
      <c r="FLD104"/>
      <c r="FLE104"/>
      <c r="FLF104"/>
      <c r="FLG104"/>
      <c r="FLH104"/>
      <c r="FLI104"/>
      <c r="FLJ104"/>
      <c r="FLK104"/>
      <c r="FLL104"/>
      <c r="FLM104"/>
      <c r="FLN104"/>
      <c r="FLO104"/>
      <c r="FLP104"/>
      <c r="FLQ104"/>
      <c r="FLR104"/>
      <c r="FLS104"/>
      <c r="FLT104"/>
      <c r="FLU104"/>
      <c r="FLV104"/>
      <c r="FLW104"/>
      <c r="FLX104"/>
      <c r="FLY104"/>
      <c r="FLZ104"/>
      <c r="FMA104"/>
      <c r="FMB104"/>
      <c r="FMC104"/>
      <c r="FMD104"/>
      <c r="FME104"/>
      <c r="FMF104"/>
      <c r="FMG104"/>
      <c r="FMH104"/>
      <c r="FMI104"/>
      <c r="FMJ104"/>
      <c r="FMK104"/>
      <c r="FML104"/>
      <c r="FMM104"/>
      <c r="FMN104"/>
      <c r="FMO104"/>
      <c r="FMP104"/>
      <c r="FMQ104"/>
      <c r="FMR104"/>
      <c r="FMS104"/>
      <c r="FMT104"/>
      <c r="FMU104"/>
      <c r="FMV104"/>
      <c r="FMW104"/>
      <c r="FMX104"/>
      <c r="FMY104"/>
      <c r="FMZ104"/>
      <c r="FNA104"/>
      <c r="FNB104"/>
      <c r="FNC104"/>
      <c r="FND104"/>
      <c r="FNE104"/>
      <c r="FNF104"/>
      <c r="FNG104"/>
      <c r="FNH104"/>
      <c r="FNI104"/>
      <c r="FNJ104"/>
      <c r="FNK104"/>
      <c r="FNL104"/>
      <c r="FNM104"/>
      <c r="FNN104"/>
      <c r="FNO104"/>
      <c r="FNP104"/>
      <c r="FNQ104"/>
      <c r="FNR104"/>
      <c r="FNS104"/>
      <c r="FNT104"/>
      <c r="FNU104"/>
      <c r="FNV104"/>
      <c r="FNW104"/>
      <c r="FNX104"/>
      <c r="FNY104"/>
      <c r="FNZ104"/>
      <c r="FOA104"/>
      <c r="FOB104"/>
      <c r="FOC104"/>
      <c r="FOD104"/>
      <c r="FOE104"/>
      <c r="FOF104"/>
      <c r="FOG104"/>
      <c r="FOH104"/>
      <c r="FOI104"/>
      <c r="FOJ104"/>
      <c r="FOK104"/>
      <c r="FOL104"/>
      <c r="FOM104"/>
      <c r="FON104"/>
      <c r="FOO104"/>
      <c r="FOP104"/>
      <c r="FOQ104"/>
      <c r="FOR104"/>
      <c r="FOS104"/>
      <c r="FOT104"/>
      <c r="FOU104"/>
      <c r="FOV104"/>
      <c r="FOW104"/>
      <c r="FOX104"/>
      <c r="FOY104"/>
      <c r="FOZ104"/>
      <c r="FPA104"/>
      <c r="FPB104"/>
      <c r="FPC104"/>
      <c r="FPD104"/>
      <c r="FPE104"/>
      <c r="FPF104"/>
      <c r="FPG104"/>
      <c r="FPH104"/>
      <c r="FPI104"/>
      <c r="FPJ104"/>
      <c r="FPK104"/>
      <c r="FPL104"/>
      <c r="FPM104"/>
      <c r="FPN104"/>
      <c r="FPO104"/>
      <c r="FPP104"/>
      <c r="FPQ104"/>
      <c r="FPR104"/>
      <c r="FPS104"/>
      <c r="FPT104"/>
      <c r="FPU104"/>
      <c r="FPV104"/>
      <c r="FPW104"/>
      <c r="FPX104"/>
      <c r="FPY104"/>
      <c r="FPZ104"/>
      <c r="FQA104"/>
      <c r="FQB104"/>
      <c r="FQC104"/>
      <c r="FQD104"/>
      <c r="FQE104"/>
      <c r="FQF104"/>
      <c r="FQG104"/>
      <c r="FQH104"/>
      <c r="FQI104"/>
      <c r="FQJ104"/>
      <c r="FQK104"/>
      <c r="FQL104"/>
      <c r="FQM104"/>
      <c r="FQN104"/>
      <c r="FQO104"/>
      <c r="FQP104"/>
      <c r="FQQ104"/>
      <c r="FQR104"/>
      <c r="FQS104"/>
      <c r="FQT104"/>
      <c r="FQU104"/>
      <c r="FQV104"/>
      <c r="FQW104"/>
      <c r="FQX104"/>
      <c r="FQY104"/>
      <c r="FQZ104"/>
      <c r="FRA104"/>
      <c r="FRB104"/>
      <c r="FRC104"/>
      <c r="FRD104"/>
      <c r="FRE104"/>
      <c r="FRF104"/>
      <c r="FRG104"/>
      <c r="FRH104"/>
      <c r="FRI104"/>
      <c r="FRJ104"/>
      <c r="FRK104"/>
      <c r="FRL104"/>
      <c r="FRM104"/>
      <c r="FRN104"/>
      <c r="FRO104"/>
      <c r="FRP104"/>
      <c r="FRQ104"/>
      <c r="FRR104"/>
      <c r="FRS104"/>
      <c r="FRT104"/>
      <c r="FRU104"/>
      <c r="FRV104"/>
      <c r="FRW104"/>
      <c r="FRX104"/>
      <c r="FRY104"/>
      <c r="FRZ104"/>
      <c r="FSA104"/>
      <c r="FSB104"/>
      <c r="FSC104"/>
      <c r="FSD104"/>
      <c r="FSE104"/>
      <c r="FSF104"/>
      <c r="FSG104"/>
      <c r="FSH104"/>
      <c r="FSI104"/>
      <c r="FSJ104"/>
      <c r="FSK104"/>
      <c r="FSL104"/>
      <c r="FSM104"/>
      <c r="FSN104"/>
      <c r="FSO104"/>
      <c r="FSP104"/>
      <c r="FSQ104"/>
      <c r="FSR104"/>
      <c r="FSS104"/>
      <c r="FST104"/>
      <c r="FSU104"/>
      <c r="FSV104"/>
      <c r="FSW104"/>
      <c r="FSX104"/>
      <c r="FSY104"/>
      <c r="FSZ104"/>
      <c r="FTA104"/>
      <c r="FTB104"/>
      <c r="FTC104"/>
      <c r="FTD104"/>
      <c r="FTE104"/>
      <c r="FTF104"/>
      <c r="FTG104"/>
      <c r="FTH104"/>
      <c r="FTI104"/>
      <c r="FTJ104"/>
      <c r="FTK104"/>
      <c r="FTL104"/>
      <c r="FTM104"/>
      <c r="FTN104"/>
      <c r="FTO104"/>
      <c r="FTP104"/>
      <c r="FTQ104"/>
      <c r="FTR104"/>
      <c r="FTS104"/>
      <c r="FTT104"/>
      <c r="FTU104"/>
      <c r="FTV104"/>
      <c r="FTW104"/>
      <c r="FTX104"/>
      <c r="FTY104"/>
      <c r="FTZ104"/>
      <c r="FUA104"/>
      <c r="FUB104"/>
      <c r="FUC104"/>
      <c r="FUD104"/>
      <c r="FUE104"/>
      <c r="FUF104"/>
      <c r="FUG104"/>
      <c r="FUH104"/>
      <c r="FUI104"/>
      <c r="FUJ104"/>
      <c r="FUK104"/>
      <c r="FUL104"/>
      <c r="FUM104"/>
      <c r="FUN104"/>
      <c r="FUO104"/>
      <c r="FUP104"/>
      <c r="FUQ104"/>
      <c r="FUR104"/>
      <c r="FUS104"/>
      <c r="FUT104"/>
      <c r="FUU104"/>
      <c r="FUV104"/>
      <c r="FUW104"/>
      <c r="FUX104"/>
      <c r="FUY104"/>
      <c r="FUZ104"/>
      <c r="FVA104"/>
      <c r="FVB104"/>
      <c r="FVC104"/>
      <c r="FVD104"/>
      <c r="FVE104"/>
      <c r="FVF104"/>
      <c r="FVG104"/>
      <c r="FVH104"/>
      <c r="FVI104"/>
      <c r="FVJ104"/>
      <c r="FVK104"/>
      <c r="FVL104"/>
      <c r="FVM104"/>
      <c r="FVN104"/>
      <c r="FVO104"/>
      <c r="FVP104"/>
      <c r="FVQ104"/>
      <c r="FVR104"/>
      <c r="FVS104"/>
      <c r="FVT104"/>
      <c r="FVU104"/>
      <c r="FVV104"/>
      <c r="FVW104"/>
      <c r="FVX104"/>
      <c r="FVY104"/>
      <c r="FVZ104"/>
      <c r="FWA104"/>
      <c r="FWB104"/>
      <c r="FWC104"/>
      <c r="FWD104"/>
      <c r="FWE104"/>
      <c r="FWF104"/>
      <c r="FWG104"/>
      <c r="FWH104"/>
      <c r="FWI104"/>
      <c r="FWJ104"/>
      <c r="FWK104"/>
      <c r="FWL104"/>
      <c r="FWM104"/>
      <c r="FWN104"/>
      <c r="FWO104"/>
      <c r="FWP104"/>
      <c r="FWQ104"/>
      <c r="FWR104"/>
      <c r="FWS104"/>
      <c r="FWT104"/>
      <c r="FWU104"/>
      <c r="FWV104"/>
      <c r="FWW104"/>
      <c r="FWX104"/>
      <c r="FWY104"/>
      <c r="FWZ104"/>
      <c r="FXA104"/>
      <c r="FXB104"/>
      <c r="FXC104"/>
      <c r="FXD104"/>
      <c r="FXE104"/>
      <c r="FXF104"/>
      <c r="FXG104"/>
      <c r="FXH104"/>
      <c r="FXI104"/>
      <c r="FXJ104"/>
      <c r="FXK104"/>
      <c r="FXL104"/>
      <c r="FXM104"/>
      <c r="FXN104"/>
      <c r="FXO104"/>
      <c r="FXP104"/>
      <c r="FXQ104"/>
      <c r="FXR104"/>
      <c r="FXS104"/>
      <c r="FXT104"/>
      <c r="FXU104"/>
      <c r="FXV104"/>
      <c r="FXW104"/>
      <c r="FXX104"/>
      <c r="FXY104"/>
      <c r="FXZ104"/>
      <c r="FYA104"/>
      <c r="FYB104"/>
      <c r="FYC104"/>
      <c r="FYD104"/>
      <c r="FYE104"/>
      <c r="FYF104"/>
      <c r="FYG104"/>
      <c r="FYH104"/>
      <c r="FYI104"/>
      <c r="FYJ104"/>
      <c r="FYK104"/>
      <c r="FYL104"/>
      <c r="FYM104"/>
      <c r="FYN104"/>
      <c r="FYO104"/>
      <c r="FYP104"/>
      <c r="FYQ104"/>
      <c r="FYR104"/>
      <c r="FYS104"/>
      <c r="FYT104"/>
      <c r="FYU104"/>
      <c r="FYV104"/>
      <c r="FYW104"/>
      <c r="FYX104"/>
      <c r="FYY104"/>
      <c r="FYZ104"/>
      <c r="FZA104"/>
      <c r="FZB104"/>
      <c r="FZC104"/>
      <c r="FZD104"/>
      <c r="FZE104"/>
      <c r="FZF104"/>
      <c r="FZG104"/>
      <c r="FZH104"/>
      <c r="FZI104"/>
      <c r="FZJ104"/>
      <c r="FZK104"/>
      <c r="FZL104"/>
      <c r="FZM104"/>
      <c r="FZN104"/>
      <c r="FZO104"/>
      <c r="FZP104"/>
      <c r="FZQ104"/>
      <c r="FZR104"/>
      <c r="FZS104"/>
      <c r="FZT104"/>
      <c r="FZU104"/>
      <c r="FZV104"/>
      <c r="FZW104"/>
      <c r="FZX104"/>
      <c r="FZY104"/>
      <c r="FZZ104"/>
      <c r="GAA104"/>
      <c r="GAB104"/>
      <c r="GAC104"/>
      <c r="GAD104"/>
      <c r="GAE104"/>
      <c r="GAF104"/>
      <c r="GAG104"/>
      <c r="GAH104"/>
      <c r="GAI104"/>
      <c r="GAJ104"/>
      <c r="GAK104"/>
      <c r="GAL104"/>
      <c r="GAM104"/>
      <c r="GAN104"/>
      <c r="GAO104"/>
      <c r="GAP104"/>
      <c r="GAQ104"/>
      <c r="GAR104"/>
      <c r="GAS104"/>
      <c r="GAT104"/>
      <c r="GAU104"/>
      <c r="GAV104"/>
      <c r="GAW104"/>
      <c r="GAX104"/>
      <c r="GAY104"/>
      <c r="GAZ104"/>
      <c r="GBA104"/>
      <c r="GBB104"/>
      <c r="GBC104"/>
      <c r="GBD104"/>
      <c r="GBE104"/>
      <c r="GBF104"/>
      <c r="GBG104"/>
      <c r="GBH104"/>
      <c r="GBI104"/>
      <c r="GBJ104"/>
      <c r="GBK104"/>
      <c r="GBL104"/>
      <c r="GBM104"/>
      <c r="GBN104"/>
      <c r="GBO104"/>
      <c r="GBP104"/>
      <c r="GBQ104"/>
      <c r="GBR104"/>
      <c r="GBS104"/>
      <c r="GBT104"/>
      <c r="GBU104"/>
      <c r="GBV104"/>
      <c r="GBW104"/>
      <c r="GBX104"/>
      <c r="GBY104"/>
      <c r="GBZ104"/>
      <c r="GCA104"/>
      <c r="GCB104"/>
      <c r="GCC104"/>
      <c r="GCD104"/>
      <c r="GCE104"/>
      <c r="GCF104"/>
      <c r="GCG104"/>
      <c r="GCH104"/>
      <c r="GCI104"/>
      <c r="GCJ104"/>
      <c r="GCK104"/>
      <c r="GCL104"/>
      <c r="GCM104"/>
      <c r="GCN104"/>
      <c r="GCO104"/>
      <c r="GCP104"/>
      <c r="GCQ104"/>
      <c r="GCR104"/>
      <c r="GCS104"/>
      <c r="GCT104"/>
      <c r="GCU104"/>
      <c r="GCV104"/>
      <c r="GCW104"/>
      <c r="GCX104"/>
      <c r="GCY104"/>
      <c r="GCZ104"/>
      <c r="GDA104"/>
      <c r="GDB104"/>
      <c r="GDC104"/>
      <c r="GDD104"/>
      <c r="GDE104"/>
      <c r="GDF104"/>
      <c r="GDG104"/>
      <c r="GDH104"/>
      <c r="GDI104"/>
      <c r="GDJ104"/>
      <c r="GDK104"/>
      <c r="GDL104"/>
      <c r="GDM104"/>
      <c r="GDN104"/>
      <c r="GDO104"/>
      <c r="GDP104"/>
      <c r="GDQ104"/>
      <c r="GDR104"/>
      <c r="GDS104"/>
      <c r="GDT104"/>
      <c r="GDU104"/>
      <c r="GDV104"/>
      <c r="GDW104"/>
      <c r="GDX104"/>
      <c r="GDY104"/>
      <c r="GDZ104"/>
      <c r="GEA104"/>
      <c r="GEB104"/>
      <c r="GEC104"/>
      <c r="GED104"/>
      <c r="GEE104"/>
      <c r="GEF104"/>
      <c r="GEG104"/>
      <c r="GEH104"/>
      <c r="GEI104"/>
      <c r="GEJ104"/>
      <c r="GEK104"/>
      <c r="GEL104"/>
      <c r="GEM104"/>
      <c r="GEN104"/>
      <c r="GEO104"/>
      <c r="GEP104"/>
      <c r="GEQ104"/>
      <c r="GER104"/>
      <c r="GES104"/>
      <c r="GET104"/>
      <c r="GEU104"/>
      <c r="GEV104"/>
      <c r="GEW104"/>
      <c r="GEX104"/>
      <c r="GEY104"/>
      <c r="GEZ104"/>
      <c r="GFA104"/>
      <c r="GFB104"/>
      <c r="GFC104"/>
      <c r="GFD104"/>
      <c r="GFE104"/>
      <c r="GFF104"/>
      <c r="GFG104"/>
      <c r="GFH104"/>
      <c r="GFI104"/>
      <c r="GFJ104"/>
      <c r="GFK104"/>
      <c r="GFL104"/>
      <c r="GFM104"/>
      <c r="GFN104"/>
      <c r="GFO104"/>
      <c r="GFP104"/>
      <c r="GFQ104"/>
      <c r="GFR104"/>
      <c r="GFS104"/>
      <c r="GFT104"/>
      <c r="GFU104"/>
      <c r="GFV104"/>
      <c r="GFW104"/>
      <c r="GFX104"/>
      <c r="GFY104"/>
      <c r="GFZ104"/>
      <c r="GGA104"/>
      <c r="GGB104"/>
      <c r="GGC104"/>
      <c r="GGD104"/>
      <c r="GGE104"/>
      <c r="GGF104"/>
      <c r="GGG104"/>
      <c r="GGH104"/>
      <c r="GGI104"/>
      <c r="GGJ104"/>
      <c r="GGK104"/>
      <c r="GGL104"/>
      <c r="GGM104"/>
      <c r="GGN104"/>
      <c r="GGO104"/>
      <c r="GGP104"/>
      <c r="GGQ104"/>
      <c r="GGR104"/>
      <c r="GGS104"/>
      <c r="GGT104"/>
      <c r="GGU104"/>
      <c r="GGV104"/>
      <c r="GGW104"/>
      <c r="GGX104"/>
      <c r="GGY104"/>
      <c r="GGZ104"/>
      <c r="GHA104"/>
      <c r="GHB104"/>
      <c r="GHC104"/>
      <c r="GHD104"/>
      <c r="GHE104"/>
      <c r="GHF104"/>
      <c r="GHG104"/>
      <c r="GHH104"/>
      <c r="GHI104"/>
      <c r="GHJ104"/>
      <c r="GHK104"/>
      <c r="GHL104"/>
      <c r="GHM104"/>
      <c r="GHN104"/>
      <c r="GHO104"/>
      <c r="GHP104"/>
      <c r="GHQ104"/>
      <c r="GHR104"/>
      <c r="GHS104"/>
      <c r="GHT104"/>
      <c r="GHU104"/>
      <c r="GHV104"/>
      <c r="GHW104"/>
      <c r="GHX104"/>
      <c r="GHY104"/>
      <c r="GHZ104"/>
      <c r="GIA104"/>
      <c r="GIB104"/>
      <c r="GIC104"/>
      <c r="GID104"/>
      <c r="GIE104"/>
      <c r="GIF104"/>
      <c r="GIG104"/>
      <c r="GIH104"/>
      <c r="GII104"/>
      <c r="GIJ104"/>
      <c r="GIK104"/>
      <c r="GIL104"/>
      <c r="GIM104"/>
      <c r="GIN104"/>
      <c r="GIO104"/>
      <c r="GIP104"/>
      <c r="GIQ104"/>
      <c r="GIR104"/>
      <c r="GIS104"/>
      <c r="GIT104"/>
      <c r="GIU104"/>
      <c r="GIV104"/>
      <c r="GIW104"/>
      <c r="GIX104"/>
      <c r="GIY104"/>
      <c r="GIZ104"/>
      <c r="GJA104"/>
      <c r="GJB104"/>
      <c r="GJC104"/>
      <c r="GJD104"/>
      <c r="GJE104"/>
      <c r="GJF104"/>
      <c r="GJG104"/>
      <c r="GJH104"/>
      <c r="GJI104"/>
      <c r="GJJ104"/>
      <c r="GJK104"/>
      <c r="GJL104"/>
      <c r="GJM104"/>
      <c r="GJN104"/>
      <c r="GJO104"/>
      <c r="GJP104"/>
      <c r="GJQ104"/>
      <c r="GJR104"/>
      <c r="GJS104"/>
      <c r="GJT104"/>
      <c r="GJU104"/>
      <c r="GJV104"/>
      <c r="GJW104"/>
      <c r="GJX104"/>
      <c r="GJY104"/>
      <c r="GJZ104"/>
      <c r="GKA104"/>
      <c r="GKB104"/>
      <c r="GKC104"/>
      <c r="GKD104"/>
      <c r="GKE104"/>
      <c r="GKF104"/>
      <c r="GKG104"/>
      <c r="GKH104"/>
      <c r="GKI104"/>
      <c r="GKJ104"/>
      <c r="GKK104"/>
      <c r="GKL104"/>
      <c r="GKM104"/>
      <c r="GKN104"/>
      <c r="GKO104"/>
      <c r="GKP104"/>
      <c r="GKQ104"/>
      <c r="GKR104"/>
      <c r="GKS104"/>
      <c r="GKT104"/>
      <c r="GKU104"/>
      <c r="GKV104"/>
      <c r="GKW104"/>
      <c r="GKX104"/>
      <c r="GKY104"/>
      <c r="GKZ104"/>
      <c r="GLA104"/>
      <c r="GLB104"/>
      <c r="GLC104"/>
      <c r="GLD104"/>
      <c r="GLE104"/>
      <c r="GLF104"/>
      <c r="GLG104"/>
      <c r="GLH104"/>
      <c r="GLI104"/>
      <c r="GLJ104"/>
      <c r="GLK104"/>
      <c r="GLL104"/>
      <c r="GLM104"/>
      <c r="GLN104"/>
      <c r="GLO104"/>
      <c r="GLP104"/>
      <c r="GLQ104"/>
      <c r="GLR104"/>
      <c r="GLS104"/>
      <c r="GLT104"/>
      <c r="GLU104"/>
      <c r="GLV104"/>
      <c r="GLW104"/>
      <c r="GLX104"/>
      <c r="GLY104"/>
      <c r="GLZ104"/>
      <c r="GMA104"/>
      <c r="GMB104"/>
      <c r="GMC104"/>
      <c r="GMD104"/>
      <c r="GME104"/>
      <c r="GMF104"/>
      <c r="GMG104"/>
      <c r="GMH104"/>
      <c r="GMI104"/>
      <c r="GMJ104"/>
      <c r="GMK104"/>
      <c r="GML104"/>
      <c r="GMM104"/>
      <c r="GMN104"/>
      <c r="GMO104"/>
      <c r="GMP104"/>
      <c r="GMQ104"/>
      <c r="GMR104"/>
      <c r="GMS104"/>
      <c r="GMT104"/>
      <c r="GMU104"/>
      <c r="GMV104"/>
      <c r="GMW104"/>
      <c r="GMX104"/>
      <c r="GMY104"/>
      <c r="GMZ104"/>
      <c r="GNA104"/>
      <c r="GNB104"/>
      <c r="GNC104"/>
      <c r="GND104"/>
      <c r="GNE104"/>
      <c r="GNF104"/>
      <c r="GNG104"/>
      <c r="GNH104"/>
      <c r="GNI104"/>
      <c r="GNJ104"/>
      <c r="GNK104"/>
      <c r="GNL104"/>
      <c r="GNM104"/>
      <c r="GNN104"/>
      <c r="GNO104"/>
      <c r="GNP104"/>
      <c r="GNQ104"/>
      <c r="GNR104"/>
      <c r="GNS104"/>
      <c r="GNT104"/>
      <c r="GNU104"/>
      <c r="GNV104"/>
      <c r="GNW104"/>
      <c r="GNX104"/>
      <c r="GNY104"/>
      <c r="GNZ104"/>
      <c r="GOA104"/>
      <c r="GOB104"/>
      <c r="GOC104"/>
      <c r="GOD104"/>
      <c r="GOE104"/>
      <c r="GOF104"/>
      <c r="GOG104"/>
      <c r="GOH104"/>
      <c r="GOI104"/>
      <c r="GOJ104"/>
      <c r="GOK104"/>
      <c r="GOL104"/>
      <c r="GOM104"/>
      <c r="GON104"/>
      <c r="GOO104"/>
      <c r="GOP104"/>
      <c r="GOQ104"/>
      <c r="GOR104"/>
      <c r="GOS104"/>
      <c r="GOT104"/>
      <c r="GOU104"/>
      <c r="GOV104"/>
      <c r="GOW104"/>
      <c r="GOX104"/>
      <c r="GOY104"/>
      <c r="GOZ104"/>
      <c r="GPA104"/>
      <c r="GPB104"/>
      <c r="GPC104"/>
      <c r="GPD104"/>
      <c r="GPE104"/>
      <c r="GPF104"/>
      <c r="GPG104"/>
      <c r="GPH104"/>
      <c r="GPI104"/>
      <c r="GPJ104"/>
      <c r="GPK104"/>
      <c r="GPL104"/>
      <c r="GPM104"/>
      <c r="GPN104"/>
      <c r="GPO104"/>
      <c r="GPP104"/>
      <c r="GPQ104"/>
      <c r="GPR104"/>
      <c r="GPS104"/>
      <c r="GPT104"/>
      <c r="GPU104"/>
      <c r="GPV104"/>
      <c r="GPW104"/>
      <c r="GPX104"/>
      <c r="GPY104"/>
      <c r="GPZ104"/>
      <c r="GQA104"/>
      <c r="GQB104"/>
      <c r="GQC104"/>
      <c r="GQD104"/>
      <c r="GQE104"/>
      <c r="GQF104"/>
      <c r="GQG104"/>
      <c r="GQH104"/>
      <c r="GQI104"/>
      <c r="GQJ104"/>
      <c r="GQK104"/>
      <c r="GQL104"/>
      <c r="GQM104"/>
      <c r="GQN104"/>
      <c r="GQO104"/>
      <c r="GQP104"/>
      <c r="GQQ104"/>
      <c r="GQR104"/>
      <c r="GQS104"/>
      <c r="GQT104"/>
      <c r="GQU104"/>
      <c r="GQV104"/>
      <c r="GQW104"/>
      <c r="GQX104"/>
      <c r="GQY104"/>
      <c r="GQZ104"/>
      <c r="GRA104"/>
      <c r="GRB104"/>
      <c r="GRC104"/>
      <c r="GRD104"/>
      <c r="GRE104"/>
      <c r="GRF104"/>
      <c r="GRG104"/>
      <c r="GRH104"/>
      <c r="GRI104"/>
      <c r="GRJ104"/>
      <c r="GRK104"/>
      <c r="GRL104"/>
      <c r="GRM104"/>
      <c r="GRN104"/>
      <c r="GRO104"/>
      <c r="GRP104"/>
      <c r="GRQ104"/>
      <c r="GRR104"/>
      <c r="GRS104"/>
      <c r="GRT104"/>
      <c r="GRU104"/>
      <c r="GRV104"/>
      <c r="GRW104"/>
      <c r="GRX104"/>
      <c r="GRY104"/>
      <c r="GRZ104"/>
      <c r="GSA104"/>
      <c r="GSB104"/>
      <c r="GSC104"/>
      <c r="GSD104"/>
      <c r="GSE104"/>
      <c r="GSF104"/>
      <c r="GSG104"/>
      <c r="GSH104"/>
      <c r="GSI104"/>
      <c r="GSJ104"/>
      <c r="GSK104"/>
      <c r="GSL104"/>
      <c r="GSM104"/>
      <c r="GSN104"/>
      <c r="GSO104"/>
      <c r="GSP104"/>
      <c r="GSQ104"/>
      <c r="GSR104"/>
      <c r="GSS104"/>
      <c r="GST104"/>
      <c r="GSU104"/>
      <c r="GSV104"/>
      <c r="GSW104"/>
      <c r="GSX104"/>
      <c r="GSY104"/>
      <c r="GSZ104"/>
      <c r="GTA104"/>
      <c r="GTB104"/>
      <c r="GTC104"/>
      <c r="GTD104"/>
      <c r="GTE104"/>
      <c r="GTF104"/>
      <c r="GTG104"/>
      <c r="GTH104"/>
      <c r="GTI104"/>
      <c r="GTJ104"/>
      <c r="GTK104"/>
      <c r="GTL104"/>
      <c r="GTM104"/>
      <c r="GTN104"/>
      <c r="GTO104"/>
      <c r="GTP104"/>
      <c r="GTQ104"/>
      <c r="GTR104"/>
      <c r="GTS104"/>
      <c r="GTT104"/>
      <c r="GTU104"/>
      <c r="GTV104"/>
      <c r="GTW104"/>
      <c r="GTX104"/>
      <c r="GTY104"/>
      <c r="GTZ104"/>
      <c r="GUA104"/>
      <c r="GUB104"/>
      <c r="GUC104"/>
      <c r="GUD104"/>
      <c r="GUE104"/>
      <c r="GUF104"/>
      <c r="GUG104"/>
      <c r="GUH104"/>
      <c r="GUI104"/>
      <c r="GUJ104"/>
      <c r="GUK104"/>
      <c r="GUL104"/>
      <c r="GUM104"/>
      <c r="GUN104"/>
      <c r="GUO104"/>
      <c r="GUP104"/>
      <c r="GUQ104"/>
      <c r="GUR104"/>
      <c r="GUS104"/>
      <c r="GUT104"/>
      <c r="GUU104"/>
      <c r="GUV104"/>
      <c r="GUW104"/>
      <c r="GUX104"/>
      <c r="GUY104"/>
      <c r="GUZ104"/>
      <c r="GVA104"/>
      <c r="GVB104"/>
      <c r="GVC104"/>
      <c r="GVD104"/>
      <c r="GVE104"/>
      <c r="GVF104"/>
      <c r="GVG104"/>
      <c r="GVH104"/>
      <c r="GVI104"/>
      <c r="GVJ104"/>
      <c r="GVK104"/>
      <c r="GVL104"/>
      <c r="GVM104"/>
      <c r="GVN104"/>
      <c r="GVO104"/>
      <c r="GVP104"/>
      <c r="GVQ104"/>
      <c r="GVR104"/>
      <c r="GVS104"/>
      <c r="GVT104"/>
      <c r="GVU104"/>
      <c r="GVV104"/>
      <c r="GVW104"/>
      <c r="GVX104"/>
      <c r="GVY104"/>
      <c r="GVZ104"/>
      <c r="GWA104"/>
      <c r="GWB104"/>
      <c r="GWC104"/>
      <c r="GWD104"/>
      <c r="GWE104"/>
      <c r="GWF104"/>
      <c r="GWG104"/>
      <c r="GWH104"/>
      <c r="GWI104"/>
      <c r="GWJ104"/>
      <c r="GWK104"/>
      <c r="GWL104"/>
      <c r="GWM104"/>
      <c r="GWN104"/>
      <c r="GWO104"/>
      <c r="GWP104"/>
      <c r="GWQ104"/>
      <c r="GWR104"/>
      <c r="GWS104"/>
      <c r="GWT104"/>
      <c r="GWU104"/>
      <c r="GWV104"/>
      <c r="GWW104"/>
      <c r="GWX104"/>
      <c r="GWY104"/>
      <c r="GWZ104"/>
      <c r="GXA104"/>
      <c r="GXB104"/>
      <c r="GXC104"/>
      <c r="GXD104"/>
      <c r="GXE104"/>
      <c r="GXF104"/>
      <c r="GXG104"/>
      <c r="GXH104"/>
      <c r="GXI104"/>
      <c r="GXJ104"/>
      <c r="GXK104"/>
      <c r="GXL104"/>
      <c r="GXM104"/>
      <c r="GXN104"/>
      <c r="GXO104"/>
      <c r="GXP104"/>
      <c r="GXQ104"/>
      <c r="GXR104"/>
      <c r="GXS104"/>
      <c r="GXT104"/>
      <c r="GXU104"/>
      <c r="GXV104"/>
      <c r="GXW104"/>
      <c r="GXX104"/>
      <c r="GXY104"/>
      <c r="GXZ104"/>
      <c r="GYA104"/>
      <c r="GYB104"/>
      <c r="GYC104"/>
      <c r="GYD104"/>
      <c r="GYE104"/>
      <c r="GYF104"/>
      <c r="GYG104"/>
      <c r="GYH104"/>
      <c r="GYI104"/>
      <c r="GYJ104"/>
      <c r="GYK104"/>
      <c r="GYL104"/>
      <c r="GYM104"/>
      <c r="GYN104"/>
      <c r="GYO104"/>
      <c r="GYP104"/>
      <c r="GYQ104"/>
      <c r="GYR104"/>
      <c r="GYS104"/>
      <c r="GYT104"/>
      <c r="GYU104"/>
      <c r="GYV104"/>
      <c r="GYW104"/>
      <c r="GYX104"/>
      <c r="GYY104"/>
      <c r="GYZ104"/>
      <c r="GZA104"/>
      <c r="GZB104"/>
      <c r="GZC104"/>
      <c r="GZD104"/>
      <c r="GZE104"/>
      <c r="GZF104"/>
      <c r="GZG104"/>
      <c r="GZH104"/>
      <c r="GZI104"/>
      <c r="GZJ104"/>
      <c r="GZK104"/>
      <c r="GZL104"/>
      <c r="GZM104"/>
      <c r="GZN104"/>
      <c r="GZO104"/>
      <c r="GZP104"/>
      <c r="GZQ104"/>
      <c r="GZR104"/>
      <c r="GZS104"/>
      <c r="GZT104"/>
      <c r="GZU104"/>
      <c r="GZV104"/>
      <c r="GZW104"/>
      <c r="GZX104"/>
      <c r="GZY104"/>
      <c r="GZZ104"/>
      <c r="HAA104"/>
      <c r="HAB104"/>
      <c r="HAC104"/>
      <c r="HAD104"/>
      <c r="HAE104"/>
      <c r="HAF104"/>
      <c r="HAG104"/>
      <c r="HAH104"/>
      <c r="HAI104"/>
      <c r="HAJ104"/>
      <c r="HAK104"/>
      <c r="HAL104"/>
      <c r="HAM104"/>
      <c r="HAN104"/>
      <c r="HAO104"/>
      <c r="HAP104"/>
      <c r="HAQ104"/>
      <c r="HAR104"/>
      <c r="HAS104"/>
      <c r="HAT104"/>
      <c r="HAU104"/>
      <c r="HAV104"/>
      <c r="HAW104"/>
      <c r="HAX104"/>
      <c r="HAY104"/>
      <c r="HAZ104"/>
      <c r="HBA104"/>
      <c r="HBB104"/>
      <c r="HBC104"/>
      <c r="HBD104"/>
      <c r="HBE104"/>
      <c r="HBF104"/>
      <c r="HBG104"/>
      <c r="HBH104"/>
      <c r="HBI104"/>
      <c r="HBJ104"/>
      <c r="HBK104"/>
      <c r="HBL104"/>
      <c r="HBM104"/>
      <c r="HBN104"/>
      <c r="HBO104"/>
      <c r="HBP104"/>
      <c r="HBQ104"/>
      <c r="HBR104"/>
      <c r="HBS104"/>
      <c r="HBT104"/>
      <c r="HBU104"/>
      <c r="HBV104"/>
      <c r="HBW104"/>
      <c r="HBX104"/>
      <c r="HBY104"/>
      <c r="HBZ104"/>
      <c r="HCA104"/>
      <c r="HCB104"/>
      <c r="HCC104"/>
      <c r="HCD104"/>
      <c r="HCE104"/>
      <c r="HCF104"/>
      <c r="HCG104"/>
      <c r="HCH104"/>
      <c r="HCI104"/>
      <c r="HCJ104"/>
      <c r="HCK104"/>
      <c r="HCL104"/>
      <c r="HCM104"/>
      <c r="HCN104"/>
      <c r="HCO104"/>
      <c r="HCP104"/>
      <c r="HCQ104"/>
      <c r="HCR104"/>
      <c r="HCS104"/>
      <c r="HCT104"/>
      <c r="HCU104"/>
      <c r="HCV104"/>
      <c r="HCW104"/>
      <c r="HCX104"/>
      <c r="HCY104"/>
      <c r="HCZ104"/>
      <c r="HDA104"/>
      <c r="HDB104"/>
      <c r="HDC104"/>
      <c r="HDD104"/>
      <c r="HDE104"/>
      <c r="HDF104"/>
      <c r="HDG104"/>
      <c r="HDH104"/>
      <c r="HDI104"/>
      <c r="HDJ104"/>
      <c r="HDK104"/>
      <c r="HDL104"/>
      <c r="HDM104"/>
      <c r="HDN104"/>
      <c r="HDO104"/>
      <c r="HDP104"/>
      <c r="HDQ104"/>
      <c r="HDR104"/>
      <c r="HDS104"/>
      <c r="HDT104"/>
      <c r="HDU104"/>
      <c r="HDV104"/>
      <c r="HDW104"/>
      <c r="HDX104"/>
      <c r="HDY104"/>
      <c r="HDZ104"/>
      <c r="HEA104"/>
      <c r="HEB104"/>
      <c r="HEC104"/>
      <c r="HED104"/>
      <c r="HEE104"/>
      <c r="HEF104"/>
      <c r="HEG104"/>
      <c r="HEH104"/>
      <c r="HEI104"/>
      <c r="HEJ104"/>
      <c r="HEK104"/>
      <c r="HEL104"/>
      <c r="HEM104"/>
      <c r="HEN104"/>
      <c r="HEO104"/>
      <c r="HEP104"/>
      <c r="HEQ104"/>
      <c r="HER104"/>
      <c r="HES104"/>
      <c r="HET104"/>
      <c r="HEU104"/>
      <c r="HEV104"/>
      <c r="HEW104"/>
      <c r="HEX104"/>
      <c r="HEY104"/>
      <c r="HEZ104"/>
      <c r="HFA104"/>
      <c r="HFB104"/>
      <c r="HFC104"/>
      <c r="HFD104"/>
      <c r="HFE104"/>
      <c r="HFF104"/>
      <c r="HFG104"/>
      <c r="HFH104"/>
      <c r="HFI104"/>
      <c r="HFJ104"/>
      <c r="HFK104"/>
      <c r="HFL104"/>
      <c r="HFM104"/>
      <c r="HFN104"/>
      <c r="HFO104"/>
      <c r="HFP104"/>
      <c r="HFQ104"/>
      <c r="HFR104"/>
      <c r="HFS104"/>
      <c r="HFT104"/>
      <c r="HFU104"/>
      <c r="HFV104"/>
      <c r="HFW104"/>
      <c r="HFX104"/>
      <c r="HFY104"/>
      <c r="HFZ104"/>
      <c r="HGA104"/>
      <c r="HGB104"/>
      <c r="HGC104"/>
      <c r="HGD104"/>
      <c r="HGE104"/>
      <c r="HGF104"/>
      <c r="HGG104"/>
      <c r="HGH104"/>
      <c r="HGI104"/>
      <c r="HGJ104"/>
      <c r="HGK104"/>
      <c r="HGL104"/>
      <c r="HGM104"/>
      <c r="HGN104"/>
      <c r="HGO104"/>
      <c r="HGP104"/>
      <c r="HGQ104"/>
      <c r="HGR104"/>
      <c r="HGS104"/>
      <c r="HGT104"/>
      <c r="HGU104"/>
      <c r="HGV104"/>
      <c r="HGW104"/>
      <c r="HGX104"/>
      <c r="HGY104"/>
      <c r="HGZ104"/>
      <c r="HHA104"/>
      <c r="HHB104"/>
      <c r="HHC104"/>
      <c r="HHD104"/>
      <c r="HHE104"/>
      <c r="HHF104"/>
      <c r="HHG104"/>
      <c r="HHH104"/>
      <c r="HHI104"/>
      <c r="HHJ104"/>
      <c r="HHK104"/>
      <c r="HHL104"/>
      <c r="HHM104"/>
      <c r="HHN104"/>
      <c r="HHO104"/>
      <c r="HHP104"/>
      <c r="HHQ104"/>
      <c r="HHR104"/>
      <c r="HHS104"/>
      <c r="HHT104"/>
      <c r="HHU104"/>
      <c r="HHV104"/>
      <c r="HHW104"/>
      <c r="HHX104"/>
      <c r="HHY104"/>
      <c r="HHZ104"/>
      <c r="HIA104"/>
      <c r="HIB104"/>
      <c r="HIC104"/>
      <c r="HID104"/>
      <c r="HIE104"/>
      <c r="HIF104"/>
      <c r="HIG104"/>
      <c r="HIH104"/>
      <c r="HII104"/>
      <c r="HIJ104"/>
      <c r="HIK104"/>
      <c r="HIL104"/>
      <c r="HIM104"/>
      <c r="HIN104"/>
      <c r="HIO104"/>
      <c r="HIP104"/>
      <c r="HIQ104"/>
      <c r="HIR104"/>
      <c r="HIS104"/>
      <c r="HIT104"/>
      <c r="HIU104"/>
      <c r="HIV104"/>
      <c r="HIW104"/>
      <c r="HIX104"/>
      <c r="HIY104"/>
      <c r="HIZ104"/>
      <c r="HJA104"/>
      <c r="HJB104"/>
      <c r="HJC104"/>
      <c r="HJD104"/>
      <c r="HJE104"/>
      <c r="HJF104"/>
      <c r="HJG104"/>
      <c r="HJH104"/>
      <c r="HJI104"/>
      <c r="HJJ104"/>
      <c r="HJK104"/>
      <c r="HJL104"/>
      <c r="HJM104"/>
      <c r="HJN104"/>
      <c r="HJO104"/>
      <c r="HJP104"/>
      <c r="HJQ104"/>
      <c r="HJR104"/>
      <c r="HJS104"/>
      <c r="HJT104"/>
      <c r="HJU104"/>
      <c r="HJV104"/>
      <c r="HJW104"/>
      <c r="HJX104"/>
      <c r="HJY104"/>
      <c r="HJZ104"/>
      <c r="HKA104"/>
      <c r="HKB104"/>
      <c r="HKC104"/>
      <c r="HKD104"/>
      <c r="HKE104"/>
      <c r="HKF104"/>
      <c r="HKG104"/>
      <c r="HKH104"/>
      <c r="HKI104"/>
      <c r="HKJ104"/>
      <c r="HKK104"/>
      <c r="HKL104"/>
      <c r="HKM104"/>
      <c r="HKN104"/>
      <c r="HKO104"/>
      <c r="HKP104"/>
      <c r="HKQ104"/>
      <c r="HKR104"/>
      <c r="HKS104"/>
      <c r="HKT104"/>
      <c r="HKU104"/>
      <c r="HKV104"/>
      <c r="HKW104"/>
      <c r="HKX104"/>
      <c r="HKY104"/>
      <c r="HKZ104"/>
      <c r="HLA104"/>
      <c r="HLB104"/>
      <c r="HLC104"/>
      <c r="HLD104"/>
      <c r="HLE104"/>
      <c r="HLF104"/>
      <c r="HLG104"/>
      <c r="HLH104"/>
      <c r="HLI104"/>
      <c r="HLJ104"/>
      <c r="HLK104"/>
      <c r="HLL104"/>
      <c r="HLM104"/>
      <c r="HLN104"/>
      <c r="HLO104"/>
      <c r="HLP104"/>
      <c r="HLQ104"/>
      <c r="HLR104"/>
      <c r="HLS104"/>
      <c r="HLT104"/>
      <c r="HLU104"/>
      <c r="HLV104"/>
      <c r="HLW104"/>
      <c r="HLX104"/>
      <c r="HLY104"/>
      <c r="HLZ104"/>
      <c r="HMA104"/>
      <c r="HMB104"/>
      <c r="HMC104"/>
      <c r="HMD104"/>
      <c r="HME104"/>
      <c r="HMF104"/>
      <c r="HMG104"/>
      <c r="HMH104"/>
      <c r="HMI104"/>
      <c r="HMJ104"/>
      <c r="HMK104"/>
      <c r="HML104"/>
      <c r="HMM104"/>
      <c r="HMN104"/>
      <c r="HMO104"/>
      <c r="HMP104"/>
      <c r="HMQ104"/>
      <c r="HMR104"/>
      <c r="HMS104"/>
      <c r="HMT104"/>
      <c r="HMU104"/>
      <c r="HMV104"/>
      <c r="HMW104"/>
      <c r="HMX104"/>
      <c r="HMY104"/>
      <c r="HMZ104"/>
      <c r="HNA104"/>
      <c r="HNB104"/>
      <c r="HNC104"/>
      <c r="HND104"/>
      <c r="HNE104"/>
      <c r="HNF104"/>
      <c r="HNG104"/>
      <c r="HNH104"/>
      <c r="HNI104"/>
      <c r="HNJ104"/>
      <c r="HNK104"/>
      <c r="HNL104"/>
      <c r="HNM104"/>
      <c r="HNN104"/>
      <c r="HNO104"/>
      <c r="HNP104"/>
      <c r="HNQ104"/>
      <c r="HNR104"/>
      <c r="HNS104"/>
      <c r="HNT104"/>
      <c r="HNU104"/>
      <c r="HNV104"/>
      <c r="HNW104"/>
      <c r="HNX104"/>
      <c r="HNY104"/>
      <c r="HNZ104"/>
      <c r="HOA104"/>
      <c r="HOB104"/>
      <c r="HOC104"/>
      <c r="HOD104"/>
      <c r="HOE104"/>
      <c r="HOF104"/>
      <c r="HOG104"/>
      <c r="HOH104"/>
      <c r="HOI104"/>
      <c r="HOJ104"/>
      <c r="HOK104"/>
      <c r="HOL104"/>
      <c r="HOM104"/>
      <c r="HON104"/>
      <c r="HOO104"/>
      <c r="HOP104"/>
      <c r="HOQ104"/>
      <c r="HOR104"/>
      <c r="HOS104"/>
      <c r="HOT104"/>
      <c r="HOU104"/>
      <c r="HOV104"/>
      <c r="HOW104"/>
      <c r="HOX104"/>
      <c r="HOY104"/>
      <c r="HOZ104"/>
      <c r="HPA104"/>
      <c r="HPB104"/>
      <c r="HPC104"/>
      <c r="HPD104"/>
      <c r="HPE104"/>
      <c r="HPF104"/>
      <c r="HPG104"/>
      <c r="HPH104"/>
      <c r="HPI104"/>
      <c r="HPJ104"/>
      <c r="HPK104"/>
      <c r="HPL104"/>
      <c r="HPM104"/>
      <c r="HPN104"/>
      <c r="HPO104"/>
      <c r="HPP104"/>
      <c r="HPQ104"/>
      <c r="HPR104"/>
      <c r="HPS104"/>
      <c r="HPT104"/>
      <c r="HPU104"/>
      <c r="HPV104"/>
      <c r="HPW104"/>
      <c r="HPX104"/>
      <c r="HPY104"/>
      <c r="HPZ104"/>
      <c r="HQA104"/>
      <c r="HQB104"/>
      <c r="HQC104"/>
      <c r="HQD104"/>
      <c r="HQE104"/>
      <c r="HQF104"/>
      <c r="HQG104"/>
      <c r="HQH104"/>
      <c r="HQI104"/>
      <c r="HQJ104"/>
      <c r="HQK104"/>
      <c r="HQL104"/>
      <c r="HQM104"/>
      <c r="HQN104"/>
      <c r="HQO104"/>
      <c r="HQP104"/>
      <c r="HQQ104"/>
      <c r="HQR104"/>
      <c r="HQS104"/>
      <c r="HQT104"/>
      <c r="HQU104"/>
      <c r="HQV104"/>
      <c r="HQW104"/>
      <c r="HQX104"/>
      <c r="HQY104"/>
      <c r="HQZ104"/>
      <c r="HRA104"/>
      <c r="HRB104"/>
      <c r="HRC104"/>
      <c r="HRD104"/>
      <c r="HRE104"/>
      <c r="HRF104"/>
      <c r="HRG104"/>
      <c r="HRH104"/>
      <c r="HRI104"/>
      <c r="HRJ104"/>
      <c r="HRK104"/>
      <c r="HRL104"/>
      <c r="HRM104"/>
      <c r="HRN104"/>
      <c r="HRO104"/>
      <c r="HRP104"/>
      <c r="HRQ104"/>
      <c r="HRR104"/>
      <c r="HRS104"/>
      <c r="HRT104"/>
      <c r="HRU104"/>
      <c r="HRV104"/>
      <c r="HRW104"/>
      <c r="HRX104"/>
      <c r="HRY104"/>
      <c r="HRZ104"/>
      <c r="HSA104"/>
      <c r="HSB104"/>
      <c r="HSC104"/>
      <c r="HSD104"/>
      <c r="HSE104"/>
      <c r="HSF104"/>
      <c r="HSG104"/>
      <c r="HSH104"/>
      <c r="HSI104"/>
      <c r="HSJ104"/>
      <c r="HSK104"/>
      <c r="HSL104"/>
      <c r="HSM104"/>
      <c r="HSN104"/>
      <c r="HSO104"/>
      <c r="HSP104"/>
      <c r="HSQ104"/>
      <c r="HSR104"/>
      <c r="HSS104"/>
      <c r="HST104"/>
      <c r="HSU104"/>
      <c r="HSV104"/>
      <c r="HSW104"/>
      <c r="HSX104"/>
      <c r="HSY104"/>
      <c r="HSZ104"/>
      <c r="HTA104"/>
      <c r="HTB104"/>
      <c r="HTC104"/>
      <c r="HTD104"/>
      <c r="HTE104"/>
      <c r="HTF104"/>
      <c r="HTG104"/>
      <c r="HTH104"/>
      <c r="HTI104"/>
      <c r="HTJ104"/>
      <c r="HTK104"/>
      <c r="HTL104"/>
      <c r="HTM104"/>
      <c r="HTN104"/>
      <c r="HTO104"/>
      <c r="HTP104"/>
      <c r="HTQ104"/>
      <c r="HTR104"/>
      <c r="HTS104"/>
      <c r="HTT104"/>
      <c r="HTU104"/>
      <c r="HTV104"/>
      <c r="HTW104"/>
      <c r="HTX104"/>
      <c r="HTY104"/>
      <c r="HTZ104"/>
      <c r="HUA104"/>
      <c r="HUB104"/>
      <c r="HUC104"/>
      <c r="HUD104"/>
      <c r="HUE104"/>
      <c r="HUF104"/>
      <c r="HUG104"/>
      <c r="HUH104"/>
      <c r="HUI104"/>
      <c r="HUJ104"/>
      <c r="HUK104"/>
      <c r="HUL104"/>
      <c r="HUM104"/>
      <c r="HUN104"/>
      <c r="HUO104"/>
      <c r="HUP104"/>
      <c r="HUQ104"/>
      <c r="HUR104"/>
      <c r="HUS104"/>
      <c r="HUT104"/>
      <c r="HUU104"/>
      <c r="HUV104"/>
      <c r="HUW104"/>
      <c r="HUX104"/>
      <c r="HUY104"/>
      <c r="HUZ104"/>
      <c r="HVA104"/>
      <c r="HVB104"/>
      <c r="HVC104"/>
      <c r="HVD104"/>
      <c r="HVE104"/>
      <c r="HVF104"/>
      <c r="HVG104"/>
      <c r="HVH104"/>
      <c r="HVI104"/>
      <c r="HVJ104"/>
      <c r="HVK104"/>
      <c r="HVL104"/>
      <c r="HVM104"/>
      <c r="HVN104"/>
      <c r="HVO104"/>
      <c r="HVP104"/>
      <c r="HVQ104"/>
      <c r="HVR104"/>
      <c r="HVS104"/>
      <c r="HVT104"/>
      <c r="HVU104"/>
      <c r="HVV104"/>
      <c r="HVW104"/>
      <c r="HVX104"/>
      <c r="HVY104"/>
      <c r="HVZ104"/>
      <c r="HWA104"/>
      <c r="HWB104"/>
      <c r="HWC104"/>
      <c r="HWD104"/>
      <c r="HWE104"/>
      <c r="HWF104"/>
      <c r="HWG104"/>
      <c r="HWH104"/>
      <c r="HWI104"/>
      <c r="HWJ104"/>
      <c r="HWK104"/>
      <c r="HWL104"/>
      <c r="HWM104"/>
      <c r="HWN104"/>
      <c r="HWO104"/>
      <c r="HWP104"/>
      <c r="HWQ104"/>
      <c r="HWR104"/>
      <c r="HWS104"/>
      <c r="HWT104"/>
      <c r="HWU104"/>
      <c r="HWV104"/>
      <c r="HWW104"/>
      <c r="HWX104"/>
      <c r="HWY104"/>
      <c r="HWZ104"/>
      <c r="HXA104"/>
      <c r="HXB104"/>
      <c r="HXC104"/>
      <c r="HXD104"/>
      <c r="HXE104"/>
      <c r="HXF104"/>
      <c r="HXG104"/>
      <c r="HXH104"/>
      <c r="HXI104"/>
      <c r="HXJ104"/>
      <c r="HXK104"/>
      <c r="HXL104"/>
      <c r="HXM104"/>
      <c r="HXN104"/>
      <c r="HXO104"/>
      <c r="HXP104"/>
      <c r="HXQ104"/>
      <c r="HXR104"/>
      <c r="HXS104"/>
      <c r="HXT104"/>
      <c r="HXU104"/>
      <c r="HXV104"/>
      <c r="HXW104"/>
      <c r="HXX104"/>
      <c r="HXY104"/>
      <c r="HXZ104"/>
      <c r="HYA104"/>
      <c r="HYB104"/>
      <c r="HYC104"/>
      <c r="HYD104"/>
      <c r="HYE104"/>
      <c r="HYF104"/>
      <c r="HYG104"/>
      <c r="HYH104"/>
      <c r="HYI104"/>
      <c r="HYJ104"/>
      <c r="HYK104"/>
      <c r="HYL104"/>
      <c r="HYM104"/>
      <c r="HYN104"/>
      <c r="HYO104"/>
      <c r="HYP104"/>
      <c r="HYQ104"/>
      <c r="HYR104"/>
      <c r="HYS104"/>
      <c r="HYT104"/>
      <c r="HYU104"/>
      <c r="HYV104"/>
      <c r="HYW104"/>
      <c r="HYX104"/>
      <c r="HYY104"/>
      <c r="HYZ104"/>
      <c r="HZA104"/>
      <c r="HZB104"/>
      <c r="HZC104"/>
      <c r="HZD104"/>
      <c r="HZE104"/>
      <c r="HZF104"/>
      <c r="HZG104"/>
      <c r="HZH104"/>
      <c r="HZI104"/>
      <c r="HZJ104"/>
      <c r="HZK104"/>
      <c r="HZL104"/>
      <c r="HZM104"/>
      <c r="HZN104"/>
      <c r="HZO104"/>
      <c r="HZP104"/>
      <c r="HZQ104"/>
      <c r="HZR104"/>
      <c r="HZS104"/>
      <c r="HZT104"/>
      <c r="HZU104"/>
      <c r="HZV104"/>
      <c r="HZW104"/>
      <c r="HZX104"/>
      <c r="HZY104"/>
      <c r="HZZ104"/>
      <c r="IAA104"/>
      <c r="IAB104"/>
      <c r="IAC104"/>
      <c r="IAD104"/>
      <c r="IAE104"/>
      <c r="IAF104"/>
      <c r="IAG104"/>
      <c r="IAH104"/>
      <c r="IAI104"/>
      <c r="IAJ104"/>
      <c r="IAK104"/>
      <c r="IAL104"/>
      <c r="IAM104"/>
      <c r="IAN104"/>
      <c r="IAO104"/>
      <c r="IAP104"/>
      <c r="IAQ104"/>
      <c r="IAR104"/>
      <c r="IAS104"/>
      <c r="IAT104"/>
      <c r="IAU104"/>
      <c r="IAV104"/>
      <c r="IAW104"/>
      <c r="IAX104"/>
      <c r="IAY104"/>
      <c r="IAZ104"/>
      <c r="IBA104"/>
      <c r="IBB104"/>
      <c r="IBC104"/>
      <c r="IBD104"/>
      <c r="IBE104"/>
      <c r="IBF104"/>
      <c r="IBG104"/>
      <c r="IBH104"/>
      <c r="IBI104"/>
      <c r="IBJ104"/>
      <c r="IBK104"/>
      <c r="IBL104"/>
      <c r="IBM104"/>
      <c r="IBN104"/>
      <c r="IBO104"/>
      <c r="IBP104"/>
      <c r="IBQ104"/>
      <c r="IBR104"/>
      <c r="IBS104"/>
      <c r="IBT104"/>
      <c r="IBU104"/>
      <c r="IBV104"/>
      <c r="IBW104"/>
      <c r="IBX104"/>
      <c r="IBY104"/>
      <c r="IBZ104"/>
      <c r="ICA104"/>
      <c r="ICB104"/>
      <c r="ICC104"/>
      <c r="ICD104"/>
      <c r="ICE104"/>
      <c r="ICF104"/>
      <c r="ICG104"/>
      <c r="ICH104"/>
      <c r="ICI104"/>
      <c r="ICJ104"/>
      <c r="ICK104"/>
      <c r="ICL104"/>
      <c r="ICM104"/>
      <c r="ICN104"/>
      <c r="ICO104"/>
      <c r="ICP104"/>
      <c r="ICQ104"/>
      <c r="ICR104"/>
      <c r="ICS104"/>
      <c r="ICT104"/>
      <c r="ICU104"/>
      <c r="ICV104"/>
      <c r="ICW104"/>
      <c r="ICX104"/>
      <c r="ICY104"/>
      <c r="ICZ104"/>
      <c r="IDA104"/>
      <c r="IDB104"/>
      <c r="IDC104"/>
      <c r="IDD104"/>
      <c r="IDE104"/>
      <c r="IDF104"/>
      <c r="IDG104"/>
      <c r="IDH104"/>
      <c r="IDI104"/>
      <c r="IDJ104"/>
      <c r="IDK104"/>
      <c r="IDL104"/>
      <c r="IDM104"/>
      <c r="IDN104"/>
      <c r="IDO104"/>
      <c r="IDP104"/>
      <c r="IDQ104"/>
      <c r="IDR104"/>
      <c r="IDS104"/>
      <c r="IDT104"/>
      <c r="IDU104"/>
      <c r="IDV104"/>
      <c r="IDW104"/>
      <c r="IDX104"/>
      <c r="IDY104"/>
      <c r="IDZ104"/>
      <c r="IEA104"/>
      <c r="IEB104"/>
      <c r="IEC104"/>
      <c r="IED104"/>
      <c r="IEE104"/>
      <c r="IEF104"/>
      <c r="IEG104"/>
      <c r="IEH104"/>
      <c r="IEI104"/>
      <c r="IEJ104"/>
      <c r="IEK104"/>
      <c r="IEL104"/>
      <c r="IEM104"/>
      <c r="IEN104"/>
      <c r="IEO104"/>
      <c r="IEP104"/>
      <c r="IEQ104"/>
      <c r="IER104"/>
      <c r="IES104"/>
      <c r="IET104"/>
      <c r="IEU104"/>
      <c r="IEV104"/>
      <c r="IEW104"/>
      <c r="IEX104"/>
      <c r="IEY104"/>
      <c r="IEZ104"/>
      <c r="IFA104"/>
      <c r="IFB104"/>
      <c r="IFC104"/>
      <c r="IFD104"/>
      <c r="IFE104"/>
      <c r="IFF104"/>
      <c r="IFG104"/>
      <c r="IFH104"/>
      <c r="IFI104"/>
      <c r="IFJ104"/>
      <c r="IFK104"/>
      <c r="IFL104"/>
      <c r="IFM104"/>
      <c r="IFN104"/>
      <c r="IFO104"/>
      <c r="IFP104"/>
      <c r="IFQ104"/>
      <c r="IFR104"/>
      <c r="IFS104"/>
      <c r="IFT104"/>
      <c r="IFU104"/>
      <c r="IFV104"/>
      <c r="IFW104"/>
      <c r="IFX104"/>
      <c r="IFY104"/>
      <c r="IFZ104"/>
      <c r="IGA104"/>
      <c r="IGB104"/>
      <c r="IGC104"/>
      <c r="IGD104"/>
      <c r="IGE104"/>
      <c r="IGF104"/>
      <c r="IGG104"/>
      <c r="IGH104"/>
      <c r="IGI104"/>
      <c r="IGJ104"/>
      <c r="IGK104"/>
      <c r="IGL104"/>
      <c r="IGM104"/>
      <c r="IGN104"/>
      <c r="IGO104"/>
      <c r="IGP104"/>
      <c r="IGQ104"/>
      <c r="IGR104"/>
      <c r="IGS104"/>
      <c r="IGT104"/>
      <c r="IGU104"/>
      <c r="IGV104"/>
      <c r="IGW104"/>
      <c r="IGX104"/>
      <c r="IGY104"/>
      <c r="IGZ104"/>
      <c r="IHA104"/>
      <c r="IHB104"/>
      <c r="IHC104"/>
      <c r="IHD104"/>
      <c r="IHE104"/>
      <c r="IHF104"/>
      <c r="IHG104"/>
      <c r="IHH104"/>
      <c r="IHI104"/>
      <c r="IHJ104"/>
      <c r="IHK104"/>
      <c r="IHL104"/>
      <c r="IHM104"/>
      <c r="IHN104"/>
      <c r="IHO104"/>
      <c r="IHP104"/>
      <c r="IHQ104"/>
      <c r="IHR104"/>
      <c r="IHS104"/>
      <c r="IHT104"/>
      <c r="IHU104"/>
      <c r="IHV104"/>
      <c r="IHW104"/>
      <c r="IHX104"/>
      <c r="IHY104"/>
      <c r="IHZ104"/>
      <c r="IIA104"/>
      <c r="IIB104"/>
      <c r="IIC104"/>
      <c r="IID104"/>
      <c r="IIE104"/>
      <c r="IIF104"/>
      <c r="IIG104"/>
      <c r="IIH104"/>
      <c r="III104"/>
      <c r="IIJ104"/>
      <c r="IIK104"/>
      <c r="IIL104"/>
      <c r="IIM104"/>
      <c r="IIN104"/>
      <c r="IIO104"/>
      <c r="IIP104"/>
      <c r="IIQ104"/>
      <c r="IIR104"/>
      <c r="IIS104"/>
      <c r="IIT104"/>
      <c r="IIU104"/>
      <c r="IIV104"/>
      <c r="IIW104"/>
      <c r="IIX104"/>
      <c r="IIY104"/>
      <c r="IIZ104"/>
      <c r="IJA104"/>
      <c r="IJB104"/>
      <c r="IJC104"/>
      <c r="IJD104"/>
      <c r="IJE104"/>
      <c r="IJF104"/>
      <c r="IJG104"/>
      <c r="IJH104"/>
      <c r="IJI104"/>
      <c r="IJJ104"/>
      <c r="IJK104"/>
      <c r="IJL104"/>
      <c r="IJM104"/>
      <c r="IJN104"/>
      <c r="IJO104"/>
      <c r="IJP104"/>
      <c r="IJQ104"/>
      <c r="IJR104"/>
      <c r="IJS104"/>
      <c r="IJT104"/>
      <c r="IJU104"/>
      <c r="IJV104"/>
      <c r="IJW104"/>
      <c r="IJX104"/>
      <c r="IJY104"/>
      <c r="IJZ104"/>
      <c r="IKA104"/>
      <c r="IKB104"/>
      <c r="IKC104"/>
      <c r="IKD104"/>
      <c r="IKE104"/>
      <c r="IKF104"/>
      <c r="IKG104"/>
      <c r="IKH104"/>
      <c r="IKI104"/>
      <c r="IKJ104"/>
      <c r="IKK104"/>
      <c r="IKL104"/>
      <c r="IKM104"/>
      <c r="IKN104"/>
      <c r="IKO104"/>
      <c r="IKP104"/>
      <c r="IKQ104"/>
      <c r="IKR104"/>
      <c r="IKS104"/>
      <c r="IKT104"/>
      <c r="IKU104"/>
      <c r="IKV104"/>
      <c r="IKW104"/>
      <c r="IKX104"/>
      <c r="IKY104"/>
      <c r="IKZ104"/>
      <c r="ILA104"/>
      <c r="ILB104"/>
      <c r="ILC104"/>
      <c r="ILD104"/>
      <c r="ILE104"/>
      <c r="ILF104"/>
      <c r="ILG104"/>
      <c r="ILH104"/>
      <c r="ILI104"/>
      <c r="ILJ104"/>
      <c r="ILK104"/>
      <c r="ILL104"/>
      <c r="ILM104"/>
      <c r="ILN104"/>
      <c r="ILO104"/>
      <c r="ILP104"/>
      <c r="ILQ104"/>
      <c r="ILR104"/>
      <c r="ILS104"/>
      <c r="ILT104"/>
      <c r="ILU104"/>
      <c r="ILV104"/>
      <c r="ILW104"/>
      <c r="ILX104"/>
      <c r="ILY104"/>
      <c r="ILZ104"/>
      <c r="IMA104"/>
      <c r="IMB104"/>
      <c r="IMC104"/>
      <c r="IMD104"/>
      <c r="IME104"/>
      <c r="IMF104"/>
      <c r="IMG104"/>
      <c r="IMH104"/>
      <c r="IMI104"/>
      <c r="IMJ104"/>
      <c r="IMK104"/>
      <c r="IML104"/>
      <c r="IMM104"/>
      <c r="IMN104"/>
      <c r="IMO104"/>
      <c r="IMP104"/>
      <c r="IMQ104"/>
      <c r="IMR104"/>
      <c r="IMS104"/>
      <c r="IMT104"/>
      <c r="IMU104"/>
      <c r="IMV104"/>
      <c r="IMW104"/>
      <c r="IMX104"/>
      <c r="IMY104"/>
      <c r="IMZ104"/>
      <c r="INA104"/>
      <c r="INB104"/>
      <c r="INC104"/>
      <c r="IND104"/>
      <c r="INE104"/>
      <c r="INF104"/>
      <c r="ING104"/>
      <c r="INH104"/>
      <c r="INI104"/>
      <c r="INJ104"/>
      <c r="INK104"/>
      <c r="INL104"/>
      <c r="INM104"/>
      <c r="INN104"/>
      <c r="INO104"/>
      <c r="INP104"/>
      <c r="INQ104"/>
      <c r="INR104"/>
      <c r="INS104"/>
      <c r="INT104"/>
      <c r="INU104"/>
      <c r="INV104"/>
      <c r="INW104"/>
      <c r="INX104"/>
      <c r="INY104"/>
      <c r="INZ104"/>
      <c r="IOA104"/>
      <c r="IOB104"/>
      <c r="IOC104"/>
      <c r="IOD104"/>
      <c r="IOE104"/>
      <c r="IOF104"/>
      <c r="IOG104"/>
      <c r="IOH104"/>
      <c r="IOI104"/>
      <c r="IOJ104"/>
      <c r="IOK104"/>
      <c r="IOL104"/>
      <c r="IOM104"/>
      <c r="ION104"/>
      <c r="IOO104"/>
      <c r="IOP104"/>
      <c r="IOQ104"/>
      <c r="IOR104"/>
      <c r="IOS104"/>
      <c r="IOT104"/>
      <c r="IOU104"/>
      <c r="IOV104"/>
      <c r="IOW104"/>
      <c r="IOX104"/>
      <c r="IOY104"/>
      <c r="IOZ104"/>
      <c r="IPA104"/>
      <c r="IPB104"/>
      <c r="IPC104"/>
      <c r="IPD104"/>
      <c r="IPE104"/>
      <c r="IPF104"/>
      <c r="IPG104"/>
      <c r="IPH104"/>
      <c r="IPI104"/>
      <c r="IPJ104"/>
      <c r="IPK104"/>
      <c r="IPL104"/>
      <c r="IPM104"/>
      <c r="IPN104"/>
      <c r="IPO104"/>
      <c r="IPP104"/>
      <c r="IPQ104"/>
      <c r="IPR104"/>
      <c r="IPS104"/>
      <c r="IPT104"/>
      <c r="IPU104"/>
      <c r="IPV104"/>
      <c r="IPW104"/>
      <c r="IPX104"/>
      <c r="IPY104"/>
      <c r="IPZ104"/>
      <c r="IQA104"/>
      <c r="IQB104"/>
      <c r="IQC104"/>
      <c r="IQD104"/>
      <c r="IQE104"/>
      <c r="IQF104"/>
      <c r="IQG104"/>
      <c r="IQH104"/>
      <c r="IQI104"/>
      <c r="IQJ104"/>
      <c r="IQK104"/>
      <c r="IQL104"/>
      <c r="IQM104"/>
      <c r="IQN104"/>
      <c r="IQO104"/>
      <c r="IQP104"/>
      <c r="IQQ104"/>
      <c r="IQR104"/>
      <c r="IQS104"/>
      <c r="IQT104"/>
      <c r="IQU104"/>
      <c r="IQV104"/>
      <c r="IQW104"/>
      <c r="IQX104"/>
      <c r="IQY104"/>
      <c r="IQZ104"/>
      <c r="IRA104"/>
      <c r="IRB104"/>
      <c r="IRC104"/>
      <c r="IRD104"/>
      <c r="IRE104"/>
      <c r="IRF104"/>
      <c r="IRG104"/>
      <c r="IRH104"/>
      <c r="IRI104"/>
      <c r="IRJ104"/>
      <c r="IRK104"/>
      <c r="IRL104"/>
      <c r="IRM104"/>
      <c r="IRN104"/>
      <c r="IRO104"/>
      <c r="IRP104"/>
      <c r="IRQ104"/>
      <c r="IRR104"/>
      <c r="IRS104"/>
      <c r="IRT104"/>
      <c r="IRU104"/>
      <c r="IRV104"/>
      <c r="IRW104"/>
      <c r="IRX104"/>
      <c r="IRY104"/>
      <c r="IRZ104"/>
      <c r="ISA104"/>
      <c r="ISB104"/>
      <c r="ISC104"/>
      <c r="ISD104"/>
      <c r="ISE104"/>
      <c r="ISF104"/>
      <c r="ISG104"/>
      <c r="ISH104"/>
      <c r="ISI104"/>
      <c r="ISJ104"/>
      <c r="ISK104"/>
      <c r="ISL104"/>
      <c r="ISM104"/>
      <c r="ISN104"/>
      <c r="ISO104"/>
      <c r="ISP104"/>
      <c r="ISQ104"/>
      <c r="ISR104"/>
      <c r="ISS104"/>
      <c r="IST104"/>
      <c r="ISU104"/>
      <c r="ISV104"/>
      <c r="ISW104"/>
      <c r="ISX104"/>
      <c r="ISY104"/>
      <c r="ISZ104"/>
      <c r="ITA104"/>
      <c r="ITB104"/>
      <c r="ITC104"/>
      <c r="ITD104"/>
      <c r="ITE104"/>
      <c r="ITF104"/>
      <c r="ITG104"/>
      <c r="ITH104"/>
      <c r="ITI104"/>
      <c r="ITJ104"/>
      <c r="ITK104"/>
      <c r="ITL104"/>
      <c r="ITM104"/>
      <c r="ITN104"/>
      <c r="ITO104"/>
      <c r="ITP104"/>
      <c r="ITQ104"/>
      <c r="ITR104"/>
      <c r="ITS104"/>
      <c r="ITT104"/>
      <c r="ITU104"/>
      <c r="ITV104"/>
      <c r="ITW104"/>
      <c r="ITX104"/>
      <c r="ITY104"/>
      <c r="ITZ104"/>
      <c r="IUA104"/>
      <c r="IUB104"/>
      <c r="IUC104"/>
      <c r="IUD104"/>
      <c r="IUE104"/>
      <c r="IUF104"/>
      <c r="IUG104"/>
      <c r="IUH104"/>
      <c r="IUI104"/>
      <c r="IUJ104"/>
      <c r="IUK104"/>
      <c r="IUL104"/>
      <c r="IUM104"/>
      <c r="IUN104"/>
      <c r="IUO104"/>
      <c r="IUP104"/>
      <c r="IUQ104"/>
      <c r="IUR104"/>
      <c r="IUS104"/>
      <c r="IUT104"/>
      <c r="IUU104"/>
      <c r="IUV104"/>
      <c r="IUW104"/>
      <c r="IUX104"/>
      <c r="IUY104"/>
      <c r="IUZ104"/>
      <c r="IVA104"/>
      <c r="IVB104"/>
      <c r="IVC104"/>
      <c r="IVD104"/>
      <c r="IVE104"/>
      <c r="IVF104"/>
      <c r="IVG104"/>
      <c r="IVH104"/>
      <c r="IVI104"/>
      <c r="IVJ104"/>
      <c r="IVK104"/>
      <c r="IVL104"/>
      <c r="IVM104"/>
      <c r="IVN104"/>
      <c r="IVO104"/>
      <c r="IVP104"/>
      <c r="IVQ104"/>
      <c r="IVR104"/>
      <c r="IVS104"/>
      <c r="IVT104"/>
      <c r="IVU104"/>
      <c r="IVV104"/>
      <c r="IVW104"/>
      <c r="IVX104"/>
      <c r="IVY104"/>
      <c r="IVZ104"/>
      <c r="IWA104"/>
      <c r="IWB104"/>
      <c r="IWC104"/>
      <c r="IWD104"/>
      <c r="IWE104"/>
      <c r="IWF104"/>
      <c r="IWG104"/>
      <c r="IWH104"/>
      <c r="IWI104"/>
      <c r="IWJ104"/>
      <c r="IWK104"/>
      <c r="IWL104"/>
      <c r="IWM104"/>
      <c r="IWN104"/>
      <c r="IWO104"/>
      <c r="IWP104"/>
      <c r="IWQ104"/>
      <c r="IWR104"/>
      <c r="IWS104"/>
      <c r="IWT104"/>
      <c r="IWU104"/>
      <c r="IWV104"/>
      <c r="IWW104"/>
      <c r="IWX104"/>
      <c r="IWY104"/>
      <c r="IWZ104"/>
      <c r="IXA104"/>
      <c r="IXB104"/>
      <c r="IXC104"/>
      <c r="IXD104"/>
      <c r="IXE104"/>
      <c r="IXF104"/>
      <c r="IXG104"/>
      <c r="IXH104"/>
      <c r="IXI104"/>
      <c r="IXJ104"/>
      <c r="IXK104"/>
      <c r="IXL104"/>
      <c r="IXM104"/>
      <c r="IXN104"/>
      <c r="IXO104"/>
      <c r="IXP104"/>
      <c r="IXQ104"/>
      <c r="IXR104"/>
      <c r="IXS104"/>
      <c r="IXT104"/>
      <c r="IXU104"/>
      <c r="IXV104"/>
      <c r="IXW104"/>
      <c r="IXX104"/>
      <c r="IXY104"/>
      <c r="IXZ104"/>
      <c r="IYA104"/>
      <c r="IYB104"/>
      <c r="IYC104"/>
      <c r="IYD104"/>
      <c r="IYE104"/>
      <c r="IYF104"/>
      <c r="IYG104"/>
      <c r="IYH104"/>
      <c r="IYI104"/>
      <c r="IYJ104"/>
      <c r="IYK104"/>
      <c r="IYL104"/>
      <c r="IYM104"/>
      <c r="IYN104"/>
      <c r="IYO104"/>
      <c r="IYP104"/>
      <c r="IYQ104"/>
      <c r="IYR104"/>
      <c r="IYS104"/>
      <c r="IYT104"/>
      <c r="IYU104"/>
      <c r="IYV104"/>
      <c r="IYW104"/>
      <c r="IYX104"/>
      <c r="IYY104"/>
      <c r="IYZ104"/>
      <c r="IZA104"/>
      <c r="IZB104"/>
      <c r="IZC104"/>
      <c r="IZD104"/>
      <c r="IZE104"/>
      <c r="IZF104"/>
      <c r="IZG104"/>
      <c r="IZH104"/>
      <c r="IZI104"/>
      <c r="IZJ104"/>
      <c r="IZK104"/>
      <c r="IZL104"/>
      <c r="IZM104"/>
      <c r="IZN104"/>
      <c r="IZO104"/>
      <c r="IZP104"/>
      <c r="IZQ104"/>
      <c r="IZR104"/>
      <c r="IZS104"/>
      <c r="IZT104"/>
      <c r="IZU104"/>
      <c r="IZV104"/>
      <c r="IZW104"/>
      <c r="IZX104"/>
      <c r="IZY104"/>
      <c r="IZZ104"/>
      <c r="JAA104"/>
      <c r="JAB104"/>
      <c r="JAC104"/>
      <c r="JAD104"/>
      <c r="JAE104"/>
      <c r="JAF104"/>
      <c r="JAG104"/>
      <c r="JAH104"/>
      <c r="JAI104"/>
      <c r="JAJ104"/>
      <c r="JAK104"/>
      <c r="JAL104"/>
      <c r="JAM104"/>
      <c r="JAN104"/>
      <c r="JAO104"/>
      <c r="JAP104"/>
      <c r="JAQ104"/>
      <c r="JAR104"/>
      <c r="JAS104"/>
      <c r="JAT104"/>
      <c r="JAU104"/>
      <c r="JAV104"/>
      <c r="JAW104"/>
      <c r="JAX104"/>
      <c r="JAY104"/>
      <c r="JAZ104"/>
      <c r="JBA104"/>
      <c r="JBB104"/>
      <c r="JBC104"/>
      <c r="JBD104"/>
      <c r="JBE104"/>
      <c r="JBF104"/>
      <c r="JBG104"/>
      <c r="JBH104"/>
      <c r="JBI104"/>
      <c r="JBJ104"/>
      <c r="JBK104"/>
      <c r="JBL104"/>
      <c r="JBM104"/>
      <c r="JBN104"/>
      <c r="JBO104"/>
      <c r="JBP104"/>
      <c r="JBQ104"/>
      <c r="JBR104"/>
      <c r="JBS104"/>
      <c r="JBT104"/>
      <c r="JBU104"/>
      <c r="JBV104"/>
      <c r="JBW104"/>
      <c r="JBX104"/>
      <c r="JBY104"/>
      <c r="JBZ104"/>
      <c r="JCA104"/>
      <c r="JCB104"/>
      <c r="JCC104"/>
      <c r="JCD104"/>
      <c r="JCE104"/>
      <c r="JCF104"/>
      <c r="JCG104"/>
      <c r="JCH104"/>
      <c r="JCI104"/>
      <c r="JCJ104"/>
      <c r="JCK104"/>
      <c r="JCL104"/>
      <c r="JCM104"/>
      <c r="JCN104"/>
      <c r="JCO104"/>
      <c r="JCP104"/>
      <c r="JCQ104"/>
      <c r="JCR104"/>
      <c r="JCS104"/>
      <c r="JCT104"/>
      <c r="JCU104"/>
      <c r="JCV104"/>
      <c r="JCW104"/>
      <c r="JCX104"/>
      <c r="JCY104"/>
      <c r="JCZ104"/>
      <c r="JDA104"/>
      <c r="JDB104"/>
      <c r="JDC104"/>
      <c r="JDD104"/>
      <c r="JDE104"/>
      <c r="JDF104"/>
      <c r="JDG104"/>
      <c r="JDH104"/>
      <c r="JDI104"/>
      <c r="JDJ104"/>
      <c r="JDK104"/>
      <c r="JDL104"/>
      <c r="JDM104"/>
      <c r="JDN104"/>
      <c r="JDO104"/>
      <c r="JDP104"/>
      <c r="JDQ104"/>
      <c r="JDR104"/>
      <c r="JDS104"/>
      <c r="JDT104"/>
      <c r="JDU104"/>
      <c r="JDV104"/>
      <c r="JDW104"/>
      <c r="JDX104"/>
      <c r="JDY104"/>
      <c r="JDZ104"/>
      <c r="JEA104"/>
      <c r="JEB104"/>
      <c r="JEC104"/>
      <c r="JED104"/>
      <c r="JEE104"/>
      <c r="JEF104"/>
      <c r="JEG104"/>
      <c r="JEH104"/>
      <c r="JEI104"/>
      <c r="JEJ104"/>
      <c r="JEK104"/>
      <c r="JEL104"/>
      <c r="JEM104"/>
      <c r="JEN104"/>
      <c r="JEO104"/>
      <c r="JEP104"/>
      <c r="JEQ104"/>
      <c r="JER104"/>
      <c r="JES104"/>
      <c r="JET104"/>
      <c r="JEU104"/>
      <c r="JEV104"/>
      <c r="JEW104"/>
      <c r="JEX104"/>
      <c r="JEY104"/>
      <c r="JEZ104"/>
      <c r="JFA104"/>
      <c r="JFB104"/>
      <c r="JFC104"/>
      <c r="JFD104"/>
      <c r="JFE104"/>
      <c r="JFF104"/>
      <c r="JFG104"/>
      <c r="JFH104"/>
      <c r="JFI104"/>
      <c r="JFJ104"/>
      <c r="JFK104"/>
      <c r="JFL104"/>
      <c r="JFM104"/>
      <c r="JFN104"/>
      <c r="JFO104"/>
      <c r="JFP104"/>
      <c r="JFQ104"/>
      <c r="JFR104"/>
      <c r="JFS104"/>
      <c r="JFT104"/>
      <c r="JFU104"/>
      <c r="JFV104"/>
      <c r="JFW104"/>
      <c r="JFX104"/>
      <c r="JFY104"/>
      <c r="JFZ104"/>
      <c r="JGA104"/>
      <c r="JGB104"/>
      <c r="JGC104"/>
      <c r="JGD104"/>
      <c r="JGE104"/>
      <c r="JGF104"/>
      <c r="JGG104"/>
      <c r="JGH104"/>
      <c r="JGI104"/>
      <c r="JGJ104"/>
      <c r="JGK104"/>
      <c r="JGL104"/>
      <c r="JGM104"/>
      <c r="JGN104"/>
      <c r="JGO104"/>
      <c r="JGP104"/>
      <c r="JGQ104"/>
      <c r="JGR104"/>
      <c r="JGS104"/>
      <c r="JGT104"/>
      <c r="JGU104"/>
      <c r="JGV104"/>
      <c r="JGW104"/>
      <c r="JGX104"/>
      <c r="JGY104"/>
      <c r="JGZ104"/>
      <c r="JHA104"/>
      <c r="JHB104"/>
      <c r="JHC104"/>
      <c r="JHD104"/>
      <c r="JHE104"/>
      <c r="JHF104"/>
      <c r="JHG104"/>
      <c r="JHH104"/>
      <c r="JHI104"/>
      <c r="JHJ104"/>
      <c r="JHK104"/>
      <c r="JHL104"/>
      <c r="JHM104"/>
      <c r="JHN104"/>
      <c r="JHO104"/>
      <c r="JHP104"/>
      <c r="JHQ104"/>
      <c r="JHR104"/>
      <c r="JHS104"/>
      <c r="JHT104"/>
      <c r="JHU104"/>
      <c r="JHV104"/>
      <c r="JHW104"/>
      <c r="JHX104"/>
      <c r="JHY104"/>
      <c r="JHZ104"/>
      <c r="JIA104"/>
      <c r="JIB104"/>
      <c r="JIC104"/>
      <c r="JID104"/>
      <c r="JIE104"/>
      <c r="JIF104"/>
      <c r="JIG104"/>
      <c r="JIH104"/>
      <c r="JII104"/>
      <c r="JIJ104"/>
      <c r="JIK104"/>
      <c r="JIL104"/>
      <c r="JIM104"/>
      <c r="JIN104"/>
      <c r="JIO104"/>
      <c r="JIP104"/>
      <c r="JIQ104"/>
      <c r="JIR104"/>
      <c r="JIS104"/>
      <c r="JIT104"/>
      <c r="JIU104"/>
      <c r="JIV104"/>
      <c r="JIW104"/>
      <c r="JIX104"/>
      <c r="JIY104"/>
      <c r="JIZ104"/>
      <c r="JJA104"/>
      <c r="JJB104"/>
      <c r="JJC104"/>
      <c r="JJD104"/>
      <c r="JJE104"/>
      <c r="JJF104"/>
      <c r="JJG104"/>
      <c r="JJH104"/>
      <c r="JJI104"/>
      <c r="JJJ104"/>
      <c r="JJK104"/>
      <c r="JJL104"/>
      <c r="JJM104"/>
      <c r="JJN104"/>
      <c r="JJO104"/>
      <c r="JJP104"/>
      <c r="JJQ104"/>
      <c r="JJR104"/>
      <c r="JJS104"/>
      <c r="JJT104"/>
      <c r="JJU104"/>
      <c r="JJV104"/>
      <c r="JJW104"/>
      <c r="JJX104"/>
      <c r="JJY104"/>
      <c r="JJZ104"/>
      <c r="JKA104"/>
      <c r="JKB104"/>
      <c r="JKC104"/>
      <c r="JKD104"/>
      <c r="JKE104"/>
      <c r="JKF104"/>
      <c r="JKG104"/>
      <c r="JKH104"/>
      <c r="JKI104"/>
      <c r="JKJ104"/>
      <c r="JKK104"/>
      <c r="JKL104"/>
      <c r="JKM104"/>
      <c r="JKN104"/>
      <c r="JKO104"/>
      <c r="JKP104"/>
      <c r="JKQ104"/>
      <c r="JKR104"/>
      <c r="JKS104"/>
      <c r="JKT104"/>
      <c r="JKU104"/>
      <c r="JKV104"/>
      <c r="JKW104"/>
      <c r="JKX104"/>
      <c r="JKY104"/>
      <c r="JKZ104"/>
      <c r="JLA104"/>
      <c r="JLB104"/>
      <c r="JLC104"/>
      <c r="JLD104"/>
      <c r="JLE104"/>
      <c r="JLF104"/>
      <c r="JLG104"/>
      <c r="JLH104"/>
      <c r="JLI104"/>
      <c r="JLJ104"/>
      <c r="JLK104"/>
      <c r="JLL104"/>
      <c r="JLM104"/>
      <c r="JLN104"/>
      <c r="JLO104"/>
      <c r="JLP104"/>
      <c r="JLQ104"/>
      <c r="JLR104"/>
      <c r="JLS104"/>
      <c r="JLT104"/>
      <c r="JLU104"/>
      <c r="JLV104"/>
      <c r="JLW104"/>
      <c r="JLX104"/>
      <c r="JLY104"/>
      <c r="JLZ104"/>
      <c r="JMA104"/>
      <c r="JMB104"/>
      <c r="JMC104"/>
      <c r="JMD104"/>
      <c r="JME104"/>
      <c r="JMF104"/>
      <c r="JMG104"/>
      <c r="JMH104"/>
      <c r="JMI104"/>
      <c r="JMJ104"/>
      <c r="JMK104"/>
      <c r="JML104"/>
      <c r="JMM104"/>
      <c r="JMN104"/>
      <c r="JMO104"/>
      <c r="JMP104"/>
      <c r="JMQ104"/>
      <c r="JMR104"/>
      <c r="JMS104"/>
      <c r="JMT104"/>
      <c r="JMU104"/>
      <c r="JMV104"/>
      <c r="JMW104"/>
      <c r="JMX104"/>
      <c r="JMY104"/>
      <c r="JMZ104"/>
      <c r="JNA104"/>
      <c r="JNB104"/>
      <c r="JNC104"/>
      <c r="JND104"/>
      <c r="JNE104"/>
      <c r="JNF104"/>
      <c r="JNG104"/>
      <c r="JNH104"/>
      <c r="JNI104"/>
      <c r="JNJ104"/>
      <c r="JNK104"/>
      <c r="JNL104"/>
      <c r="JNM104"/>
      <c r="JNN104"/>
      <c r="JNO104"/>
      <c r="JNP104"/>
      <c r="JNQ104"/>
      <c r="JNR104"/>
      <c r="JNS104"/>
      <c r="JNT104"/>
      <c r="JNU104"/>
      <c r="JNV104"/>
      <c r="JNW104"/>
      <c r="JNX104"/>
      <c r="JNY104"/>
      <c r="JNZ104"/>
      <c r="JOA104"/>
      <c r="JOB104"/>
      <c r="JOC104"/>
      <c r="JOD104"/>
      <c r="JOE104"/>
      <c r="JOF104"/>
      <c r="JOG104"/>
      <c r="JOH104"/>
      <c r="JOI104"/>
      <c r="JOJ104"/>
      <c r="JOK104"/>
      <c r="JOL104"/>
      <c r="JOM104"/>
      <c r="JON104"/>
      <c r="JOO104"/>
      <c r="JOP104"/>
      <c r="JOQ104"/>
      <c r="JOR104"/>
      <c r="JOS104"/>
      <c r="JOT104"/>
      <c r="JOU104"/>
      <c r="JOV104"/>
      <c r="JOW104"/>
      <c r="JOX104"/>
      <c r="JOY104"/>
      <c r="JOZ104"/>
      <c r="JPA104"/>
      <c r="JPB104"/>
      <c r="JPC104"/>
      <c r="JPD104"/>
      <c r="JPE104"/>
      <c r="JPF104"/>
      <c r="JPG104"/>
      <c r="JPH104"/>
      <c r="JPI104"/>
      <c r="JPJ104"/>
      <c r="JPK104"/>
      <c r="JPL104"/>
      <c r="JPM104"/>
      <c r="JPN104"/>
      <c r="JPO104"/>
      <c r="JPP104"/>
      <c r="JPQ104"/>
      <c r="JPR104"/>
      <c r="JPS104"/>
      <c r="JPT104"/>
      <c r="JPU104"/>
      <c r="JPV104"/>
      <c r="JPW104"/>
      <c r="JPX104"/>
      <c r="JPY104"/>
      <c r="JPZ104"/>
      <c r="JQA104"/>
      <c r="JQB104"/>
      <c r="JQC104"/>
      <c r="JQD104"/>
      <c r="JQE104"/>
      <c r="JQF104"/>
      <c r="JQG104"/>
      <c r="JQH104"/>
      <c r="JQI104"/>
      <c r="JQJ104"/>
      <c r="JQK104"/>
      <c r="JQL104"/>
      <c r="JQM104"/>
      <c r="JQN104"/>
      <c r="JQO104"/>
      <c r="JQP104"/>
      <c r="JQQ104"/>
      <c r="JQR104"/>
      <c r="JQS104"/>
      <c r="JQT104"/>
      <c r="JQU104"/>
      <c r="JQV104"/>
      <c r="JQW104"/>
      <c r="JQX104"/>
      <c r="JQY104"/>
      <c r="JQZ104"/>
      <c r="JRA104"/>
      <c r="JRB104"/>
      <c r="JRC104"/>
      <c r="JRD104"/>
      <c r="JRE104"/>
      <c r="JRF104"/>
      <c r="JRG104"/>
      <c r="JRH104"/>
      <c r="JRI104"/>
      <c r="JRJ104"/>
      <c r="JRK104"/>
      <c r="JRL104"/>
      <c r="JRM104"/>
      <c r="JRN104"/>
      <c r="JRO104"/>
      <c r="JRP104"/>
      <c r="JRQ104"/>
      <c r="JRR104"/>
      <c r="JRS104"/>
      <c r="JRT104"/>
      <c r="JRU104"/>
      <c r="JRV104"/>
      <c r="JRW104"/>
      <c r="JRX104"/>
      <c r="JRY104"/>
      <c r="JRZ104"/>
      <c r="JSA104"/>
      <c r="JSB104"/>
      <c r="JSC104"/>
      <c r="JSD104"/>
      <c r="JSE104"/>
      <c r="JSF104"/>
      <c r="JSG104"/>
      <c r="JSH104"/>
      <c r="JSI104"/>
      <c r="JSJ104"/>
      <c r="JSK104"/>
      <c r="JSL104"/>
      <c r="JSM104"/>
      <c r="JSN104"/>
      <c r="JSO104"/>
      <c r="JSP104"/>
      <c r="JSQ104"/>
      <c r="JSR104"/>
      <c r="JSS104"/>
      <c r="JST104"/>
      <c r="JSU104"/>
      <c r="JSV104"/>
      <c r="JSW104"/>
      <c r="JSX104"/>
      <c r="JSY104"/>
      <c r="JSZ104"/>
      <c r="JTA104"/>
      <c r="JTB104"/>
      <c r="JTC104"/>
      <c r="JTD104"/>
      <c r="JTE104"/>
      <c r="JTF104"/>
      <c r="JTG104"/>
      <c r="JTH104"/>
      <c r="JTI104"/>
      <c r="JTJ104"/>
      <c r="JTK104"/>
      <c r="JTL104"/>
      <c r="JTM104"/>
      <c r="JTN104"/>
      <c r="JTO104"/>
      <c r="JTP104"/>
      <c r="JTQ104"/>
      <c r="JTR104"/>
      <c r="JTS104"/>
      <c r="JTT104"/>
      <c r="JTU104"/>
      <c r="JTV104"/>
      <c r="JTW104"/>
      <c r="JTX104"/>
      <c r="JTY104"/>
      <c r="JTZ104"/>
      <c r="JUA104"/>
      <c r="JUB104"/>
      <c r="JUC104"/>
      <c r="JUD104"/>
      <c r="JUE104"/>
      <c r="JUF104"/>
      <c r="JUG104"/>
      <c r="JUH104"/>
      <c r="JUI104"/>
      <c r="JUJ104"/>
      <c r="JUK104"/>
      <c r="JUL104"/>
      <c r="JUM104"/>
      <c r="JUN104"/>
      <c r="JUO104"/>
      <c r="JUP104"/>
      <c r="JUQ104"/>
      <c r="JUR104"/>
      <c r="JUS104"/>
      <c r="JUT104"/>
      <c r="JUU104"/>
      <c r="JUV104"/>
      <c r="JUW104"/>
      <c r="JUX104"/>
      <c r="JUY104"/>
      <c r="JUZ104"/>
      <c r="JVA104"/>
      <c r="JVB104"/>
      <c r="JVC104"/>
      <c r="JVD104"/>
      <c r="JVE104"/>
      <c r="JVF104"/>
      <c r="JVG104"/>
      <c r="JVH104"/>
      <c r="JVI104"/>
      <c r="JVJ104"/>
      <c r="JVK104"/>
      <c r="JVL104"/>
      <c r="JVM104"/>
      <c r="JVN104"/>
      <c r="JVO104"/>
      <c r="JVP104"/>
      <c r="JVQ104"/>
      <c r="JVR104"/>
      <c r="JVS104"/>
      <c r="JVT104"/>
      <c r="JVU104"/>
      <c r="JVV104"/>
      <c r="JVW104"/>
      <c r="JVX104"/>
      <c r="JVY104"/>
      <c r="JVZ104"/>
      <c r="JWA104"/>
      <c r="JWB104"/>
      <c r="JWC104"/>
      <c r="JWD104"/>
      <c r="JWE104"/>
      <c r="JWF104"/>
      <c r="JWG104"/>
      <c r="JWH104"/>
      <c r="JWI104"/>
      <c r="JWJ104"/>
      <c r="JWK104"/>
      <c r="JWL104"/>
      <c r="JWM104"/>
      <c r="JWN104"/>
      <c r="JWO104"/>
      <c r="JWP104"/>
      <c r="JWQ104"/>
      <c r="JWR104"/>
      <c r="JWS104"/>
      <c r="JWT104"/>
      <c r="JWU104"/>
      <c r="JWV104"/>
      <c r="JWW104"/>
      <c r="JWX104"/>
      <c r="JWY104"/>
      <c r="JWZ104"/>
      <c r="JXA104"/>
      <c r="JXB104"/>
      <c r="JXC104"/>
      <c r="JXD104"/>
      <c r="JXE104"/>
      <c r="JXF104"/>
      <c r="JXG104"/>
      <c r="JXH104"/>
      <c r="JXI104"/>
      <c r="JXJ104"/>
      <c r="JXK104"/>
      <c r="JXL104"/>
      <c r="JXM104"/>
      <c r="JXN104"/>
      <c r="JXO104"/>
      <c r="JXP104"/>
      <c r="JXQ104"/>
      <c r="JXR104"/>
      <c r="JXS104"/>
      <c r="JXT104"/>
      <c r="JXU104"/>
      <c r="JXV104"/>
      <c r="JXW104"/>
      <c r="JXX104"/>
      <c r="JXY104"/>
      <c r="JXZ104"/>
      <c r="JYA104"/>
      <c r="JYB104"/>
      <c r="JYC104"/>
      <c r="JYD104"/>
      <c r="JYE104"/>
      <c r="JYF104"/>
      <c r="JYG104"/>
      <c r="JYH104"/>
      <c r="JYI104"/>
      <c r="JYJ104"/>
      <c r="JYK104"/>
      <c r="JYL104"/>
      <c r="JYM104"/>
      <c r="JYN104"/>
      <c r="JYO104"/>
      <c r="JYP104"/>
      <c r="JYQ104"/>
      <c r="JYR104"/>
      <c r="JYS104"/>
      <c r="JYT104"/>
      <c r="JYU104"/>
      <c r="JYV104"/>
      <c r="JYW104"/>
      <c r="JYX104"/>
      <c r="JYY104"/>
      <c r="JYZ104"/>
      <c r="JZA104"/>
      <c r="JZB104"/>
      <c r="JZC104"/>
      <c r="JZD104"/>
      <c r="JZE104"/>
      <c r="JZF104"/>
      <c r="JZG104"/>
      <c r="JZH104"/>
      <c r="JZI104"/>
      <c r="JZJ104"/>
      <c r="JZK104"/>
      <c r="JZL104"/>
      <c r="JZM104"/>
      <c r="JZN104"/>
      <c r="JZO104"/>
      <c r="JZP104"/>
      <c r="JZQ104"/>
      <c r="JZR104"/>
      <c r="JZS104"/>
      <c r="JZT104"/>
      <c r="JZU104"/>
      <c r="JZV104"/>
      <c r="JZW104"/>
      <c r="JZX104"/>
      <c r="JZY104"/>
      <c r="JZZ104"/>
      <c r="KAA104"/>
      <c r="KAB104"/>
      <c r="KAC104"/>
      <c r="KAD104"/>
      <c r="KAE104"/>
      <c r="KAF104"/>
      <c r="KAG104"/>
      <c r="KAH104"/>
      <c r="KAI104"/>
      <c r="KAJ104"/>
      <c r="KAK104"/>
      <c r="KAL104"/>
      <c r="KAM104"/>
      <c r="KAN104"/>
      <c r="KAO104"/>
      <c r="KAP104"/>
      <c r="KAQ104"/>
      <c r="KAR104"/>
      <c r="KAS104"/>
      <c r="KAT104"/>
      <c r="KAU104"/>
      <c r="KAV104"/>
      <c r="KAW104"/>
      <c r="KAX104"/>
      <c r="KAY104"/>
      <c r="KAZ104"/>
      <c r="KBA104"/>
      <c r="KBB104"/>
      <c r="KBC104"/>
      <c r="KBD104"/>
      <c r="KBE104"/>
      <c r="KBF104"/>
      <c r="KBG104"/>
      <c r="KBH104"/>
      <c r="KBI104"/>
      <c r="KBJ104"/>
      <c r="KBK104"/>
      <c r="KBL104"/>
      <c r="KBM104"/>
      <c r="KBN104"/>
      <c r="KBO104"/>
      <c r="KBP104"/>
      <c r="KBQ104"/>
      <c r="KBR104"/>
      <c r="KBS104"/>
      <c r="KBT104"/>
      <c r="KBU104"/>
      <c r="KBV104"/>
      <c r="KBW104"/>
      <c r="KBX104"/>
      <c r="KBY104"/>
      <c r="KBZ104"/>
      <c r="KCA104"/>
      <c r="KCB104"/>
      <c r="KCC104"/>
      <c r="KCD104"/>
      <c r="KCE104"/>
      <c r="KCF104"/>
      <c r="KCG104"/>
      <c r="KCH104"/>
      <c r="KCI104"/>
      <c r="KCJ104"/>
      <c r="KCK104"/>
      <c r="KCL104"/>
      <c r="KCM104"/>
      <c r="KCN104"/>
      <c r="KCO104"/>
      <c r="KCP104"/>
      <c r="KCQ104"/>
      <c r="KCR104"/>
      <c r="KCS104"/>
      <c r="KCT104"/>
      <c r="KCU104"/>
      <c r="KCV104"/>
      <c r="KCW104"/>
      <c r="KCX104"/>
      <c r="KCY104"/>
      <c r="KCZ104"/>
      <c r="KDA104"/>
      <c r="KDB104"/>
      <c r="KDC104"/>
      <c r="KDD104"/>
      <c r="KDE104"/>
      <c r="KDF104"/>
      <c r="KDG104"/>
      <c r="KDH104"/>
      <c r="KDI104"/>
      <c r="KDJ104"/>
      <c r="KDK104"/>
      <c r="KDL104"/>
      <c r="KDM104"/>
      <c r="KDN104"/>
      <c r="KDO104"/>
      <c r="KDP104"/>
      <c r="KDQ104"/>
      <c r="KDR104"/>
      <c r="KDS104"/>
      <c r="KDT104"/>
      <c r="KDU104"/>
      <c r="KDV104"/>
      <c r="KDW104"/>
      <c r="KDX104"/>
      <c r="KDY104"/>
      <c r="KDZ104"/>
      <c r="KEA104"/>
      <c r="KEB104"/>
      <c r="KEC104"/>
      <c r="KED104"/>
      <c r="KEE104"/>
      <c r="KEF104"/>
      <c r="KEG104"/>
      <c r="KEH104"/>
      <c r="KEI104"/>
      <c r="KEJ104"/>
      <c r="KEK104"/>
      <c r="KEL104"/>
      <c r="KEM104"/>
      <c r="KEN104"/>
      <c r="KEO104"/>
      <c r="KEP104"/>
      <c r="KEQ104"/>
      <c r="KER104"/>
      <c r="KES104"/>
      <c r="KET104"/>
      <c r="KEU104"/>
      <c r="KEV104"/>
      <c r="KEW104"/>
      <c r="KEX104"/>
      <c r="KEY104"/>
      <c r="KEZ104"/>
      <c r="KFA104"/>
      <c r="KFB104"/>
      <c r="KFC104"/>
      <c r="KFD104"/>
      <c r="KFE104"/>
      <c r="KFF104"/>
      <c r="KFG104"/>
      <c r="KFH104"/>
      <c r="KFI104"/>
      <c r="KFJ104"/>
      <c r="KFK104"/>
      <c r="KFL104"/>
      <c r="KFM104"/>
      <c r="KFN104"/>
      <c r="KFO104"/>
      <c r="KFP104"/>
      <c r="KFQ104"/>
      <c r="KFR104"/>
      <c r="KFS104"/>
      <c r="KFT104"/>
      <c r="KFU104"/>
      <c r="KFV104"/>
      <c r="KFW104"/>
      <c r="KFX104"/>
      <c r="KFY104"/>
      <c r="KFZ104"/>
      <c r="KGA104"/>
      <c r="KGB104"/>
      <c r="KGC104"/>
      <c r="KGD104"/>
      <c r="KGE104"/>
      <c r="KGF104"/>
      <c r="KGG104"/>
      <c r="KGH104"/>
      <c r="KGI104"/>
      <c r="KGJ104"/>
      <c r="KGK104"/>
      <c r="KGL104"/>
      <c r="KGM104"/>
      <c r="KGN104"/>
      <c r="KGO104"/>
      <c r="KGP104"/>
      <c r="KGQ104"/>
      <c r="KGR104"/>
      <c r="KGS104"/>
      <c r="KGT104"/>
      <c r="KGU104"/>
      <c r="KGV104"/>
      <c r="KGW104"/>
      <c r="KGX104"/>
      <c r="KGY104"/>
      <c r="KGZ104"/>
      <c r="KHA104"/>
      <c r="KHB104"/>
      <c r="KHC104"/>
      <c r="KHD104"/>
      <c r="KHE104"/>
      <c r="KHF104"/>
      <c r="KHG104"/>
      <c r="KHH104"/>
      <c r="KHI104"/>
      <c r="KHJ104"/>
      <c r="KHK104"/>
      <c r="KHL104"/>
      <c r="KHM104"/>
      <c r="KHN104"/>
      <c r="KHO104"/>
      <c r="KHP104"/>
      <c r="KHQ104"/>
      <c r="KHR104"/>
      <c r="KHS104"/>
      <c r="KHT104"/>
      <c r="KHU104"/>
      <c r="KHV104"/>
      <c r="KHW104"/>
      <c r="KHX104"/>
      <c r="KHY104"/>
      <c r="KHZ104"/>
      <c r="KIA104"/>
      <c r="KIB104"/>
      <c r="KIC104"/>
      <c r="KID104"/>
      <c r="KIE104"/>
      <c r="KIF104"/>
      <c r="KIG104"/>
      <c r="KIH104"/>
      <c r="KII104"/>
      <c r="KIJ104"/>
      <c r="KIK104"/>
      <c r="KIL104"/>
      <c r="KIM104"/>
      <c r="KIN104"/>
      <c r="KIO104"/>
      <c r="KIP104"/>
      <c r="KIQ104"/>
      <c r="KIR104"/>
      <c r="KIS104"/>
      <c r="KIT104"/>
      <c r="KIU104"/>
      <c r="KIV104"/>
      <c r="KIW104"/>
      <c r="KIX104"/>
      <c r="KIY104"/>
      <c r="KIZ104"/>
      <c r="KJA104"/>
      <c r="KJB104"/>
      <c r="KJC104"/>
      <c r="KJD104"/>
      <c r="KJE104"/>
      <c r="KJF104"/>
      <c r="KJG104"/>
      <c r="KJH104"/>
      <c r="KJI104"/>
      <c r="KJJ104"/>
      <c r="KJK104"/>
      <c r="KJL104"/>
      <c r="KJM104"/>
      <c r="KJN104"/>
      <c r="KJO104"/>
      <c r="KJP104"/>
      <c r="KJQ104"/>
      <c r="KJR104"/>
      <c r="KJS104"/>
      <c r="KJT104"/>
      <c r="KJU104"/>
      <c r="KJV104"/>
      <c r="KJW104"/>
      <c r="KJX104"/>
      <c r="KJY104"/>
      <c r="KJZ104"/>
      <c r="KKA104"/>
      <c r="KKB104"/>
      <c r="KKC104"/>
      <c r="KKD104"/>
      <c r="KKE104"/>
      <c r="KKF104"/>
      <c r="KKG104"/>
      <c r="KKH104"/>
      <c r="KKI104"/>
      <c r="KKJ104"/>
      <c r="KKK104"/>
      <c r="KKL104"/>
      <c r="KKM104"/>
      <c r="KKN104"/>
      <c r="KKO104"/>
      <c r="KKP104"/>
      <c r="KKQ104"/>
      <c r="KKR104"/>
      <c r="KKS104"/>
      <c r="KKT104"/>
      <c r="KKU104"/>
      <c r="KKV104"/>
      <c r="KKW104"/>
      <c r="KKX104"/>
      <c r="KKY104"/>
      <c r="KKZ104"/>
      <c r="KLA104"/>
      <c r="KLB104"/>
      <c r="KLC104"/>
      <c r="KLD104"/>
      <c r="KLE104"/>
      <c r="KLF104"/>
      <c r="KLG104"/>
      <c r="KLH104"/>
      <c r="KLI104"/>
      <c r="KLJ104"/>
      <c r="KLK104"/>
      <c r="KLL104"/>
      <c r="KLM104"/>
      <c r="KLN104"/>
      <c r="KLO104"/>
      <c r="KLP104"/>
      <c r="KLQ104"/>
      <c r="KLR104"/>
      <c r="KLS104"/>
      <c r="KLT104"/>
      <c r="KLU104"/>
      <c r="KLV104"/>
      <c r="KLW104"/>
      <c r="KLX104"/>
      <c r="KLY104"/>
      <c r="KLZ104"/>
      <c r="KMA104"/>
      <c r="KMB104"/>
      <c r="KMC104"/>
      <c r="KMD104"/>
      <c r="KME104"/>
      <c r="KMF104"/>
      <c r="KMG104"/>
      <c r="KMH104"/>
      <c r="KMI104"/>
      <c r="KMJ104"/>
      <c r="KMK104"/>
      <c r="KML104"/>
      <c r="KMM104"/>
      <c r="KMN104"/>
      <c r="KMO104"/>
      <c r="KMP104"/>
      <c r="KMQ104"/>
      <c r="KMR104"/>
      <c r="KMS104"/>
      <c r="KMT104"/>
      <c r="KMU104"/>
      <c r="KMV104"/>
      <c r="KMW104"/>
      <c r="KMX104"/>
      <c r="KMY104"/>
      <c r="KMZ104"/>
      <c r="KNA104"/>
      <c r="KNB104"/>
      <c r="KNC104"/>
      <c r="KND104"/>
      <c r="KNE104"/>
      <c r="KNF104"/>
      <c r="KNG104"/>
      <c r="KNH104"/>
      <c r="KNI104"/>
      <c r="KNJ104"/>
      <c r="KNK104"/>
      <c r="KNL104"/>
      <c r="KNM104"/>
      <c r="KNN104"/>
      <c r="KNO104"/>
      <c r="KNP104"/>
      <c r="KNQ104"/>
      <c r="KNR104"/>
      <c r="KNS104"/>
      <c r="KNT104"/>
      <c r="KNU104"/>
      <c r="KNV104"/>
      <c r="KNW104"/>
      <c r="KNX104"/>
      <c r="KNY104"/>
      <c r="KNZ104"/>
      <c r="KOA104"/>
      <c r="KOB104"/>
      <c r="KOC104"/>
      <c r="KOD104"/>
      <c r="KOE104"/>
      <c r="KOF104"/>
      <c r="KOG104"/>
      <c r="KOH104"/>
      <c r="KOI104"/>
      <c r="KOJ104"/>
      <c r="KOK104"/>
      <c r="KOL104"/>
      <c r="KOM104"/>
      <c r="KON104"/>
      <c r="KOO104"/>
      <c r="KOP104"/>
      <c r="KOQ104"/>
      <c r="KOR104"/>
      <c r="KOS104"/>
      <c r="KOT104"/>
      <c r="KOU104"/>
      <c r="KOV104"/>
      <c r="KOW104"/>
      <c r="KOX104"/>
      <c r="KOY104"/>
      <c r="KOZ104"/>
      <c r="KPA104"/>
      <c r="KPB104"/>
      <c r="KPC104"/>
      <c r="KPD104"/>
      <c r="KPE104"/>
      <c r="KPF104"/>
      <c r="KPG104"/>
      <c r="KPH104"/>
      <c r="KPI104"/>
      <c r="KPJ104"/>
      <c r="KPK104"/>
      <c r="KPL104"/>
      <c r="KPM104"/>
      <c r="KPN104"/>
      <c r="KPO104"/>
      <c r="KPP104"/>
      <c r="KPQ104"/>
      <c r="KPR104"/>
      <c r="KPS104"/>
      <c r="KPT104"/>
      <c r="KPU104"/>
      <c r="KPV104"/>
      <c r="KPW104"/>
      <c r="KPX104"/>
      <c r="KPY104"/>
      <c r="KPZ104"/>
      <c r="KQA104"/>
      <c r="KQB104"/>
      <c r="KQC104"/>
      <c r="KQD104"/>
      <c r="KQE104"/>
      <c r="KQF104"/>
      <c r="KQG104"/>
      <c r="KQH104"/>
      <c r="KQI104"/>
      <c r="KQJ104"/>
      <c r="KQK104"/>
      <c r="KQL104"/>
      <c r="KQM104"/>
      <c r="KQN104"/>
      <c r="KQO104"/>
      <c r="KQP104"/>
      <c r="KQQ104"/>
      <c r="KQR104"/>
      <c r="KQS104"/>
      <c r="KQT104"/>
      <c r="KQU104"/>
      <c r="KQV104"/>
      <c r="KQW104"/>
      <c r="KQX104"/>
      <c r="KQY104"/>
      <c r="KQZ104"/>
      <c r="KRA104"/>
      <c r="KRB104"/>
      <c r="KRC104"/>
      <c r="KRD104"/>
      <c r="KRE104"/>
      <c r="KRF104"/>
      <c r="KRG104"/>
      <c r="KRH104"/>
      <c r="KRI104"/>
      <c r="KRJ104"/>
      <c r="KRK104"/>
      <c r="KRL104"/>
      <c r="KRM104"/>
      <c r="KRN104"/>
      <c r="KRO104"/>
      <c r="KRP104"/>
      <c r="KRQ104"/>
      <c r="KRR104"/>
      <c r="KRS104"/>
      <c r="KRT104"/>
      <c r="KRU104"/>
      <c r="KRV104"/>
      <c r="KRW104"/>
      <c r="KRX104"/>
      <c r="KRY104"/>
      <c r="KRZ104"/>
      <c r="KSA104"/>
      <c r="KSB104"/>
      <c r="KSC104"/>
      <c r="KSD104"/>
      <c r="KSE104"/>
      <c r="KSF104"/>
      <c r="KSG104"/>
      <c r="KSH104"/>
      <c r="KSI104"/>
      <c r="KSJ104"/>
      <c r="KSK104"/>
      <c r="KSL104"/>
      <c r="KSM104"/>
      <c r="KSN104"/>
      <c r="KSO104"/>
      <c r="KSP104"/>
      <c r="KSQ104"/>
      <c r="KSR104"/>
      <c r="KSS104"/>
      <c r="KST104"/>
      <c r="KSU104"/>
      <c r="KSV104"/>
      <c r="KSW104"/>
      <c r="KSX104"/>
      <c r="KSY104"/>
      <c r="KSZ104"/>
      <c r="KTA104"/>
      <c r="KTB104"/>
      <c r="KTC104"/>
      <c r="KTD104"/>
      <c r="KTE104"/>
      <c r="KTF104"/>
      <c r="KTG104"/>
      <c r="KTH104"/>
      <c r="KTI104"/>
      <c r="KTJ104"/>
      <c r="KTK104"/>
      <c r="KTL104"/>
      <c r="KTM104"/>
      <c r="KTN104"/>
      <c r="KTO104"/>
      <c r="KTP104"/>
      <c r="KTQ104"/>
      <c r="KTR104"/>
      <c r="KTS104"/>
      <c r="KTT104"/>
      <c r="KTU104"/>
      <c r="KTV104"/>
      <c r="KTW104"/>
      <c r="KTX104"/>
      <c r="KTY104"/>
      <c r="KTZ104"/>
      <c r="KUA104"/>
      <c r="KUB104"/>
      <c r="KUC104"/>
      <c r="KUD104"/>
      <c r="KUE104"/>
      <c r="KUF104"/>
      <c r="KUG104"/>
      <c r="KUH104"/>
      <c r="KUI104"/>
      <c r="KUJ104"/>
      <c r="KUK104"/>
      <c r="KUL104"/>
      <c r="KUM104"/>
      <c r="KUN104"/>
      <c r="KUO104"/>
      <c r="KUP104"/>
      <c r="KUQ104"/>
      <c r="KUR104"/>
      <c r="KUS104"/>
      <c r="KUT104"/>
      <c r="KUU104"/>
      <c r="KUV104"/>
      <c r="KUW104"/>
      <c r="KUX104"/>
      <c r="KUY104"/>
      <c r="KUZ104"/>
      <c r="KVA104"/>
      <c r="KVB104"/>
      <c r="KVC104"/>
      <c r="KVD104"/>
      <c r="KVE104"/>
      <c r="KVF104"/>
      <c r="KVG104"/>
      <c r="KVH104"/>
      <c r="KVI104"/>
      <c r="KVJ104"/>
      <c r="KVK104"/>
      <c r="KVL104"/>
      <c r="KVM104"/>
      <c r="KVN104"/>
      <c r="KVO104"/>
      <c r="KVP104"/>
      <c r="KVQ104"/>
      <c r="KVR104"/>
      <c r="KVS104"/>
      <c r="KVT104"/>
      <c r="KVU104"/>
      <c r="KVV104"/>
      <c r="KVW104"/>
      <c r="KVX104"/>
      <c r="KVY104"/>
      <c r="KVZ104"/>
      <c r="KWA104"/>
      <c r="KWB104"/>
      <c r="KWC104"/>
      <c r="KWD104"/>
      <c r="KWE104"/>
      <c r="KWF104"/>
      <c r="KWG104"/>
      <c r="KWH104"/>
      <c r="KWI104"/>
      <c r="KWJ104"/>
      <c r="KWK104"/>
      <c r="KWL104"/>
      <c r="KWM104"/>
      <c r="KWN104"/>
      <c r="KWO104"/>
      <c r="KWP104"/>
      <c r="KWQ104"/>
      <c r="KWR104"/>
      <c r="KWS104"/>
      <c r="KWT104"/>
      <c r="KWU104"/>
      <c r="KWV104"/>
      <c r="KWW104"/>
      <c r="KWX104"/>
      <c r="KWY104"/>
      <c r="KWZ104"/>
      <c r="KXA104"/>
      <c r="KXB104"/>
      <c r="KXC104"/>
      <c r="KXD104"/>
      <c r="KXE104"/>
      <c r="KXF104"/>
      <c r="KXG104"/>
      <c r="KXH104"/>
      <c r="KXI104"/>
      <c r="KXJ104"/>
      <c r="KXK104"/>
      <c r="KXL104"/>
      <c r="KXM104"/>
      <c r="KXN104"/>
      <c r="KXO104"/>
      <c r="KXP104"/>
      <c r="KXQ104"/>
      <c r="KXR104"/>
      <c r="KXS104"/>
      <c r="KXT104"/>
      <c r="KXU104"/>
      <c r="KXV104"/>
      <c r="KXW104"/>
      <c r="KXX104"/>
      <c r="KXY104"/>
      <c r="KXZ104"/>
      <c r="KYA104"/>
      <c r="KYB104"/>
      <c r="KYC104"/>
      <c r="KYD104"/>
      <c r="KYE104"/>
      <c r="KYF104"/>
      <c r="KYG104"/>
      <c r="KYH104"/>
      <c r="KYI104"/>
      <c r="KYJ104"/>
      <c r="KYK104"/>
      <c r="KYL104"/>
      <c r="KYM104"/>
      <c r="KYN104"/>
      <c r="KYO104"/>
      <c r="KYP104"/>
      <c r="KYQ104"/>
      <c r="KYR104"/>
      <c r="KYS104"/>
      <c r="KYT104"/>
      <c r="KYU104"/>
      <c r="KYV104"/>
      <c r="KYW104"/>
      <c r="KYX104"/>
      <c r="KYY104"/>
      <c r="KYZ104"/>
      <c r="KZA104"/>
      <c r="KZB104"/>
      <c r="KZC104"/>
      <c r="KZD104"/>
      <c r="KZE104"/>
      <c r="KZF104"/>
      <c r="KZG104"/>
      <c r="KZH104"/>
      <c r="KZI104"/>
      <c r="KZJ104"/>
      <c r="KZK104"/>
      <c r="KZL104"/>
      <c r="KZM104"/>
      <c r="KZN104"/>
      <c r="KZO104"/>
      <c r="KZP104"/>
      <c r="KZQ104"/>
      <c r="KZR104"/>
      <c r="KZS104"/>
      <c r="KZT104"/>
      <c r="KZU104"/>
      <c r="KZV104"/>
      <c r="KZW104"/>
      <c r="KZX104"/>
      <c r="KZY104"/>
      <c r="KZZ104"/>
      <c r="LAA104"/>
      <c r="LAB104"/>
      <c r="LAC104"/>
      <c r="LAD104"/>
      <c r="LAE104"/>
      <c r="LAF104"/>
      <c r="LAG104"/>
      <c r="LAH104"/>
      <c r="LAI104"/>
      <c r="LAJ104"/>
      <c r="LAK104"/>
      <c r="LAL104"/>
      <c r="LAM104"/>
      <c r="LAN104"/>
      <c r="LAO104"/>
      <c r="LAP104"/>
      <c r="LAQ104"/>
      <c r="LAR104"/>
      <c r="LAS104"/>
      <c r="LAT104"/>
      <c r="LAU104"/>
      <c r="LAV104"/>
      <c r="LAW104"/>
      <c r="LAX104"/>
      <c r="LAY104"/>
      <c r="LAZ104"/>
      <c r="LBA104"/>
      <c r="LBB104"/>
      <c r="LBC104"/>
      <c r="LBD104"/>
      <c r="LBE104"/>
      <c r="LBF104"/>
      <c r="LBG104"/>
      <c r="LBH104"/>
      <c r="LBI104"/>
      <c r="LBJ104"/>
      <c r="LBK104"/>
      <c r="LBL104"/>
      <c r="LBM104"/>
      <c r="LBN104"/>
      <c r="LBO104"/>
      <c r="LBP104"/>
      <c r="LBQ104"/>
      <c r="LBR104"/>
      <c r="LBS104"/>
      <c r="LBT104"/>
      <c r="LBU104"/>
      <c r="LBV104"/>
      <c r="LBW104"/>
      <c r="LBX104"/>
      <c r="LBY104"/>
      <c r="LBZ104"/>
      <c r="LCA104"/>
      <c r="LCB104"/>
      <c r="LCC104"/>
      <c r="LCD104"/>
      <c r="LCE104"/>
      <c r="LCF104"/>
      <c r="LCG104"/>
      <c r="LCH104"/>
      <c r="LCI104"/>
      <c r="LCJ104"/>
      <c r="LCK104"/>
      <c r="LCL104"/>
      <c r="LCM104"/>
      <c r="LCN104"/>
      <c r="LCO104"/>
      <c r="LCP104"/>
      <c r="LCQ104"/>
      <c r="LCR104"/>
      <c r="LCS104"/>
      <c r="LCT104"/>
      <c r="LCU104"/>
      <c r="LCV104"/>
      <c r="LCW104"/>
      <c r="LCX104"/>
      <c r="LCY104"/>
      <c r="LCZ104"/>
      <c r="LDA104"/>
      <c r="LDB104"/>
      <c r="LDC104"/>
      <c r="LDD104"/>
      <c r="LDE104"/>
      <c r="LDF104"/>
      <c r="LDG104"/>
      <c r="LDH104"/>
      <c r="LDI104"/>
      <c r="LDJ104"/>
      <c r="LDK104"/>
      <c r="LDL104"/>
      <c r="LDM104"/>
      <c r="LDN104"/>
      <c r="LDO104"/>
      <c r="LDP104"/>
      <c r="LDQ104"/>
      <c r="LDR104"/>
      <c r="LDS104"/>
      <c r="LDT104"/>
      <c r="LDU104"/>
      <c r="LDV104"/>
      <c r="LDW104"/>
      <c r="LDX104"/>
      <c r="LDY104"/>
      <c r="LDZ104"/>
      <c r="LEA104"/>
      <c r="LEB104"/>
      <c r="LEC104"/>
      <c r="LED104"/>
      <c r="LEE104"/>
      <c r="LEF104"/>
      <c r="LEG104"/>
      <c r="LEH104"/>
      <c r="LEI104"/>
      <c r="LEJ104"/>
      <c r="LEK104"/>
      <c r="LEL104"/>
      <c r="LEM104"/>
      <c r="LEN104"/>
      <c r="LEO104"/>
      <c r="LEP104"/>
      <c r="LEQ104"/>
      <c r="LER104"/>
      <c r="LES104"/>
      <c r="LET104"/>
      <c r="LEU104"/>
      <c r="LEV104"/>
      <c r="LEW104"/>
      <c r="LEX104"/>
      <c r="LEY104"/>
      <c r="LEZ104"/>
      <c r="LFA104"/>
      <c r="LFB104"/>
      <c r="LFC104"/>
      <c r="LFD104"/>
      <c r="LFE104"/>
      <c r="LFF104"/>
      <c r="LFG104"/>
      <c r="LFH104"/>
      <c r="LFI104"/>
      <c r="LFJ104"/>
      <c r="LFK104"/>
      <c r="LFL104"/>
      <c r="LFM104"/>
      <c r="LFN104"/>
      <c r="LFO104"/>
      <c r="LFP104"/>
      <c r="LFQ104"/>
      <c r="LFR104"/>
      <c r="LFS104"/>
      <c r="LFT104"/>
      <c r="LFU104"/>
      <c r="LFV104"/>
      <c r="LFW104"/>
      <c r="LFX104"/>
      <c r="LFY104"/>
      <c r="LFZ104"/>
      <c r="LGA104"/>
      <c r="LGB104"/>
      <c r="LGC104"/>
      <c r="LGD104"/>
      <c r="LGE104"/>
      <c r="LGF104"/>
      <c r="LGG104"/>
      <c r="LGH104"/>
      <c r="LGI104"/>
      <c r="LGJ104"/>
      <c r="LGK104"/>
      <c r="LGL104"/>
      <c r="LGM104"/>
      <c r="LGN104"/>
      <c r="LGO104"/>
      <c r="LGP104"/>
      <c r="LGQ104"/>
      <c r="LGR104"/>
      <c r="LGS104"/>
      <c r="LGT104"/>
      <c r="LGU104"/>
      <c r="LGV104"/>
      <c r="LGW104"/>
      <c r="LGX104"/>
      <c r="LGY104"/>
      <c r="LGZ104"/>
      <c r="LHA104"/>
      <c r="LHB104"/>
      <c r="LHC104"/>
      <c r="LHD104"/>
      <c r="LHE104"/>
      <c r="LHF104"/>
      <c r="LHG104"/>
      <c r="LHH104"/>
      <c r="LHI104"/>
      <c r="LHJ104"/>
      <c r="LHK104"/>
      <c r="LHL104"/>
      <c r="LHM104"/>
      <c r="LHN104"/>
      <c r="LHO104"/>
      <c r="LHP104"/>
      <c r="LHQ104"/>
      <c r="LHR104"/>
      <c r="LHS104"/>
      <c r="LHT104"/>
      <c r="LHU104"/>
      <c r="LHV104"/>
      <c r="LHW104"/>
      <c r="LHX104"/>
      <c r="LHY104"/>
      <c r="LHZ104"/>
      <c r="LIA104"/>
      <c r="LIB104"/>
      <c r="LIC104"/>
      <c r="LID104"/>
      <c r="LIE104"/>
      <c r="LIF104"/>
      <c r="LIG104"/>
      <c r="LIH104"/>
      <c r="LII104"/>
      <c r="LIJ104"/>
      <c r="LIK104"/>
      <c r="LIL104"/>
      <c r="LIM104"/>
      <c r="LIN104"/>
      <c r="LIO104"/>
      <c r="LIP104"/>
      <c r="LIQ104"/>
      <c r="LIR104"/>
      <c r="LIS104"/>
      <c r="LIT104"/>
      <c r="LIU104"/>
      <c r="LIV104"/>
      <c r="LIW104"/>
      <c r="LIX104"/>
      <c r="LIY104"/>
      <c r="LIZ104"/>
      <c r="LJA104"/>
      <c r="LJB104"/>
      <c r="LJC104"/>
      <c r="LJD104"/>
      <c r="LJE104"/>
      <c r="LJF104"/>
      <c r="LJG104"/>
      <c r="LJH104"/>
      <c r="LJI104"/>
      <c r="LJJ104"/>
      <c r="LJK104"/>
      <c r="LJL104"/>
      <c r="LJM104"/>
      <c r="LJN104"/>
      <c r="LJO104"/>
      <c r="LJP104"/>
      <c r="LJQ104"/>
      <c r="LJR104"/>
      <c r="LJS104"/>
      <c r="LJT104"/>
      <c r="LJU104"/>
      <c r="LJV104"/>
      <c r="LJW104"/>
      <c r="LJX104"/>
      <c r="LJY104"/>
      <c r="LJZ104"/>
      <c r="LKA104"/>
      <c r="LKB104"/>
      <c r="LKC104"/>
      <c r="LKD104"/>
      <c r="LKE104"/>
      <c r="LKF104"/>
      <c r="LKG104"/>
      <c r="LKH104"/>
      <c r="LKI104"/>
      <c r="LKJ104"/>
      <c r="LKK104"/>
      <c r="LKL104"/>
      <c r="LKM104"/>
      <c r="LKN104"/>
      <c r="LKO104"/>
      <c r="LKP104"/>
      <c r="LKQ104"/>
      <c r="LKR104"/>
      <c r="LKS104"/>
      <c r="LKT104"/>
      <c r="LKU104"/>
      <c r="LKV104"/>
      <c r="LKW104"/>
      <c r="LKX104"/>
      <c r="LKY104"/>
      <c r="LKZ104"/>
      <c r="LLA104"/>
      <c r="LLB104"/>
      <c r="LLC104"/>
      <c r="LLD104"/>
      <c r="LLE104"/>
      <c r="LLF104"/>
      <c r="LLG104"/>
      <c r="LLH104"/>
      <c r="LLI104"/>
      <c r="LLJ104"/>
      <c r="LLK104"/>
      <c r="LLL104"/>
      <c r="LLM104"/>
      <c r="LLN104"/>
      <c r="LLO104"/>
      <c r="LLP104"/>
      <c r="LLQ104"/>
      <c r="LLR104"/>
      <c r="LLS104"/>
      <c r="LLT104"/>
      <c r="LLU104"/>
      <c r="LLV104"/>
      <c r="LLW104"/>
      <c r="LLX104"/>
      <c r="LLY104"/>
      <c r="LLZ104"/>
      <c r="LMA104"/>
      <c r="LMB104"/>
      <c r="LMC104"/>
      <c r="LMD104"/>
      <c r="LME104"/>
      <c r="LMF104"/>
      <c r="LMG104"/>
      <c r="LMH104"/>
      <c r="LMI104"/>
      <c r="LMJ104"/>
      <c r="LMK104"/>
      <c r="LML104"/>
      <c r="LMM104"/>
      <c r="LMN104"/>
      <c r="LMO104"/>
      <c r="LMP104"/>
      <c r="LMQ104"/>
      <c r="LMR104"/>
      <c r="LMS104"/>
      <c r="LMT104"/>
      <c r="LMU104"/>
      <c r="LMV104"/>
      <c r="LMW104"/>
      <c r="LMX104"/>
      <c r="LMY104"/>
      <c r="LMZ104"/>
      <c r="LNA104"/>
      <c r="LNB104"/>
      <c r="LNC104"/>
      <c r="LND104"/>
      <c r="LNE104"/>
      <c r="LNF104"/>
      <c r="LNG104"/>
      <c r="LNH104"/>
      <c r="LNI104"/>
      <c r="LNJ104"/>
      <c r="LNK104"/>
      <c r="LNL104"/>
      <c r="LNM104"/>
      <c r="LNN104"/>
      <c r="LNO104"/>
      <c r="LNP104"/>
      <c r="LNQ104"/>
      <c r="LNR104"/>
      <c r="LNS104"/>
      <c r="LNT104"/>
      <c r="LNU104"/>
      <c r="LNV104"/>
      <c r="LNW104"/>
      <c r="LNX104"/>
      <c r="LNY104"/>
      <c r="LNZ104"/>
      <c r="LOA104"/>
      <c r="LOB104"/>
      <c r="LOC104"/>
      <c r="LOD104"/>
      <c r="LOE104"/>
      <c r="LOF104"/>
      <c r="LOG104"/>
      <c r="LOH104"/>
      <c r="LOI104"/>
      <c r="LOJ104"/>
      <c r="LOK104"/>
      <c r="LOL104"/>
      <c r="LOM104"/>
      <c r="LON104"/>
      <c r="LOO104"/>
      <c r="LOP104"/>
      <c r="LOQ104"/>
      <c r="LOR104"/>
      <c r="LOS104"/>
      <c r="LOT104"/>
      <c r="LOU104"/>
      <c r="LOV104"/>
      <c r="LOW104"/>
      <c r="LOX104"/>
      <c r="LOY104"/>
      <c r="LOZ104"/>
      <c r="LPA104"/>
      <c r="LPB104"/>
      <c r="LPC104"/>
      <c r="LPD104"/>
      <c r="LPE104"/>
      <c r="LPF104"/>
      <c r="LPG104"/>
      <c r="LPH104"/>
      <c r="LPI104"/>
      <c r="LPJ104"/>
      <c r="LPK104"/>
      <c r="LPL104"/>
      <c r="LPM104"/>
      <c r="LPN104"/>
      <c r="LPO104"/>
      <c r="LPP104"/>
      <c r="LPQ104"/>
      <c r="LPR104"/>
      <c r="LPS104"/>
      <c r="LPT104"/>
      <c r="LPU104"/>
      <c r="LPV104"/>
      <c r="LPW104"/>
      <c r="LPX104"/>
      <c r="LPY104"/>
      <c r="LPZ104"/>
      <c r="LQA104"/>
      <c r="LQB104"/>
      <c r="LQC104"/>
      <c r="LQD104"/>
      <c r="LQE104"/>
      <c r="LQF104"/>
      <c r="LQG104"/>
      <c r="LQH104"/>
      <c r="LQI104"/>
      <c r="LQJ104"/>
      <c r="LQK104"/>
      <c r="LQL104"/>
      <c r="LQM104"/>
      <c r="LQN104"/>
      <c r="LQO104"/>
      <c r="LQP104"/>
      <c r="LQQ104"/>
      <c r="LQR104"/>
      <c r="LQS104"/>
      <c r="LQT104"/>
      <c r="LQU104"/>
      <c r="LQV104"/>
      <c r="LQW104"/>
      <c r="LQX104"/>
      <c r="LQY104"/>
      <c r="LQZ104"/>
      <c r="LRA104"/>
      <c r="LRB104"/>
      <c r="LRC104"/>
      <c r="LRD104"/>
      <c r="LRE104"/>
      <c r="LRF104"/>
      <c r="LRG104"/>
      <c r="LRH104"/>
      <c r="LRI104"/>
      <c r="LRJ104"/>
      <c r="LRK104"/>
      <c r="LRL104"/>
      <c r="LRM104"/>
      <c r="LRN104"/>
      <c r="LRO104"/>
      <c r="LRP104"/>
      <c r="LRQ104"/>
      <c r="LRR104"/>
      <c r="LRS104"/>
      <c r="LRT104"/>
      <c r="LRU104"/>
      <c r="LRV104"/>
      <c r="LRW104"/>
      <c r="LRX104"/>
      <c r="LRY104"/>
      <c r="LRZ104"/>
      <c r="LSA104"/>
      <c r="LSB104"/>
      <c r="LSC104"/>
      <c r="LSD104"/>
      <c r="LSE104"/>
      <c r="LSF104"/>
      <c r="LSG104"/>
      <c r="LSH104"/>
      <c r="LSI104"/>
      <c r="LSJ104"/>
      <c r="LSK104"/>
      <c r="LSL104"/>
      <c r="LSM104"/>
      <c r="LSN104"/>
      <c r="LSO104"/>
      <c r="LSP104"/>
      <c r="LSQ104"/>
      <c r="LSR104"/>
      <c r="LSS104"/>
      <c r="LST104"/>
      <c r="LSU104"/>
      <c r="LSV104"/>
      <c r="LSW104"/>
      <c r="LSX104"/>
      <c r="LSY104"/>
      <c r="LSZ104"/>
      <c r="LTA104"/>
      <c r="LTB104"/>
      <c r="LTC104"/>
      <c r="LTD104"/>
      <c r="LTE104"/>
      <c r="LTF104"/>
      <c r="LTG104"/>
      <c r="LTH104"/>
      <c r="LTI104"/>
      <c r="LTJ104"/>
      <c r="LTK104"/>
      <c r="LTL104"/>
      <c r="LTM104"/>
      <c r="LTN104"/>
      <c r="LTO104"/>
      <c r="LTP104"/>
      <c r="LTQ104"/>
      <c r="LTR104"/>
      <c r="LTS104"/>
      <c r="LTT104"/>
      <c r="LTU104"/>
      <c r="LTV104"/>
      <c r="LTW104"/>
      <c r="LTX104"/>
      <c r="LTY104"/>
      <c r="LTZ104"/>
      <c r="LUA104"/>
      <c r="LUB104"/>
      <c r="LUC104"/>
      <c r="LUD104"/>
      <c r="LUE104"/>
      <c r="LUF104"/>
      <c r="LUG104"/>
      <c r="LUH104"/>
      <c r="LUI104"/>
      <c r="LUJ104"/>
      <c r="LUK104"/>
      <c r="LUL104"/>
      <c r="LUM104"/>
      <c r="LUN104"/>
      <c r="LUO104"/>
      <c r="LUP104"/>
      <c r="LUQ104"/>
      <c r="LUR104"/>
      <c r="LUS104"/>
      <c r="LUT104"/>
      <c r="LUU104"/>
      <c r="LUV104"/>
      <c r="LUW104"/>
      <c r="LUX104"/>
      <c r="LUY104"/>
      <c r="LUZ104"/>
      <c r="LVA104"/>
      <c r="LVB104"/>
      <c r="LVC104"/>
      <c r="LVD104"/>
      <c r="LVE104"/>
      <c r="LVF104"/>
      <c r="LVG104"/>
      <c r="LVH104"/>
      <c r="LVI104"/>
      <c r="LVJ104"/>
      <c r="LVK104"/>
      <c r="LVL104"/>
      <c r="LVM104"/>
      <c r="LVN104"/>
      <c r="LVO104"/>
      <c r="LVP104"/>
      <c r="LVQ104"/>
      <c r="LVR104"/>
      <c r="LVS104"/>
      <c r="LVT104"/>
      <c r="LVU104"/>
      <c r="LVV104"/>
      <c r="LVW104"/>
      <c r="LVX104"/>
      <c r="LVY104"/>
      <c r="LVZ104"/>
      <c r="LWA104"/>
      <c r="LWB104"/>
      <c r="LWC104"/>
      <c r="LWD104"/>
      <c r="LWE104"/>
      <c r="LWF104"/>
      <c r="LWG104"/>
      <c r="LWH104"/>
      <c r="LWI104"/>
      <c r="LWJ104"/>
      <c r="LWK104"/>
      <c r="LWL104"/>
      <c r="LWM104"/>
      <c r="LWN104"/>
      <c r="LWO104"/>
      <c r="LWP104"/>
      <c r="LWQ104"/>
      <c r="LWR104"/>
      <c r="LWS104"/>
      <c r="LWT104"/>
      <c r="LWU104"/>
      <c r="LWV104"/>
      <c r="LWW104"/>
      <c r="LWX104"/>
      <c r="LWY104"/>
      <c r="LWZ104"/>
      <c r="LXA104"/>
      <c r="LXB104"/>
      <c r="LXC104"/>
      <c r="LXD104"/>
      <c r="LXE104"/>
      <c r="LXF104"/>
      <c r="LXG104"/>
      <c r="LXH104"/>
      <c r="LXI104"/>
      <c r="LXJ104"/>
      <c r="LXK104"/>
      <c r="LXL104"/>
      <c r="LXM104"/>
      <c r="LXN104"/>
      <c r="LXO104"/>
      <c r="LXP104"/>
      <c r="LXQ104"/>
      <c r="LXR104"/>
      <c r="LXS104"/>
      <c r="LXT104"/>
      <c r="LXU104"/>
      <c r="LXV104"/>
      <c r="LXW104"/>
      <c r="LXX104"/>
      <c r="LXY104"/>
      <c r="LXZ104"/>
      <c r="LYA104"/>
      <c r="LYB104"/>
      <c r="LYC104"/>
      <c r="LYD104"/>
      <c r="LYE104"/>
      <c r="LYF104"/>
      <c r="LYG104"/>
      <c r="LYH104"/>
      <c r="LYI104"/>
      <c r="LYJ104"/>
      <c r="LYK104"/>
      <c r="LYL104"/>
      <c r="LYM104"/>
      <c r="LYN104"/>
      <c r="LYO104"/>
      <c r="LYP104"/>
      <c r="LYQ104"/>
      <c r="LYR104"/>
      <c r="LYS104"/>
      <c r="LYT104"/>
      <c r="LYU104"/>
      <c r="LYV104"/>
      <c r="LYW104"/>
      <c r="LYX104"/>
      <c r="LYY104"/>
      <c r="LYZ104"/>
      <c r="LZA104"/>
      <c r="LZB104"/>
      <c r="LZC104"/>
      <c r="LZD104"/>
      <c r="LZE104"/>
      <c r="LZF104"/>
      <c r="LZG104"/>
      <c r="LZH104"/>
      <c r="LZI104"/>
      <c r="LZJ104"/>
      <c r="LZK104"/>
      <c r="LZL104"/>
      <c r="LZM104"/>
      <c r="LZN104"/>
      <c r="LZO104"/>
      <c r="LZP104"/>
      <c r="LZQ104"/>
      <c r="LZR104"/>
      <c r="LZS104"/>
      <c r="LZT104"/>
      <c r="LZU104"/>
      <c r="LZV104"/>
      <c r="LZW104"/>
      <c r="LZX104"/>
      <c r="LZY104"/>
      <c r="LZZ104"/>
      <c r="MAA104"/>
      <c r="MAB104"/>
      <c r="MAC104"/>
      <c r="MAD104"/>
      <c r="MAE104"/>
      <c r="MAF104"/>
      <c r="MAG104"/>
      <c r="MAH104"/>
      <c r="MAI104"/>
      <c r="MAJ104"/>
      <c r="MAK104"/>
      <c r="MAL104"/>
      <c r="MAM104"/>
      <c r="MAN104"/>
      <c r="MAO104"/>
      <c r="MAP104"/>
      <c r="MAQ104"/>
      <c r="MAR104"/>
      <c r="MAS104"/>
      <c r="MAT104"/>
      <c r="MAU104"/>
      <c r="MAV104"/>
      <c r="MAW104"/>
      <c r="MAX104"/>
      <c r="MAY104"/>
      <c r="MAZ104"/>
      <c r="MBA104"/>
      <c r="MBB104"/>
      <c r="MBC104"/>
      <c r="MBD104"/>
      <c r="MBE104"/>
      <c r="MBF104"/>
      <c r="MBG104"/>
      <c r="MBH104"/>
      <c r="MBI104"/>
      <c r="MBJ104"/>
      <c r="MBK104"/>
      <c r="MBL104"/>
      <c r="MBM104"/>
      <c r="MBN104"/>
      <c r="MBO104"/>
      <c r="MBP104"/>
      <c r="MBQ104"/>
      <c r="MBR104"/>
      <c r="MBS104"/>
      <c r="MBT104"/>
      <c r="MBU104"/>
      <c r="MBV104"/>
      <c r="MBW104"/>
      <c r="MBX104"/>
      <c r="MBY104"/>
      <c r="MBZ104"/>
      <c r="MCA104"/>
      <c r="MCB104"/>
      <c r="MCC104"/>
      <c r="MCD104"/>
      <c r="MCE104"/>
      <c r="MCF104"/>
      <c r="MCG104"/>
      <c r="MCH104"/>
      <c r="MCI104"/>
      <c r="MCJ104"/>
      <c r="MCK104"/>
      <c r="MCL104"/>
      <c r="MCM104"/>
      <c r="MCN104"/>
      <c r="MCO104"/>
      <c r="MCP104"/>
      <c r="MCQ104"/>
      <c r="MCR104"/>
      <c r="MCS104"/>
      <c r="MCT104"/>
      <c r="MCU104"/>
      <c r="MCV104"/>
      <c r="MCW104"/>
      <c r="MCX104"/>
      <c r="MCY104"/>
      <c r="MCZ104"/>
      <c r="MDA104"/>
      <c r="MDB104"/>
      <c r="MDC104"/>
      <c r="MDD104"/>
      <c r="MDE104"/>
      <c r="MDF104"/>
      <c r="MDG104"/>
      <c r="MDH104"/>
      <c r="MDI104"/>
      <c r="MDJ104"/>
      <c r="MDK104"/>
      <c r="MDL104"/>
      <c r="MDM104"/>
      <c r="MDN104"/>
      <c r="MDO104"/>
      <c r="MDP104"/>
      <c r="MDQ104"/>
      <c r="MDR104"/>
      <c r="MDS104"/>
      <c r="MDT104"/>
      <c r="MDU104"/>
      <c r="MDV104"/>
      <c r="MDW104"/>
      <c r="MDX104"/>
      <c r="MDY104"/>
      <c r="MDZ104"/>
      <c r="MEA104"/>
      <c r="MEB104"/>
      <c r="MEC104"/>
      <c r="MED104"/>
      <c r="MEE104"/>
      <c r="MEF104"/>
      <c r="MEG104"/>
      <c r="MEH104"/>
      <c r="MEI104"/>
      <c r="MEJ104"/>
      <c r="MEK104"/>
      <c r="MEL104"/>
      <c r="MEM104"/>
      <c r="MEN104"/>
      <c r="MEO104"/>
      <c r="MEP104"/>
      <c r="MEQ104"/>
      <c r="MER104"/>
      <c r="MES104"/>
      <c r="MET104"/>
      <c r="MEU104"/>
      <c r="MEV104"/>
      <c r="MEW104"/>
      <c r="MEX104"/>
      <c r="MEY104"/>
      <c r="MEZ104"/>
      <c r="MFA104"/>
      <c r="MFB104"/>
      <c r="MFC104"/>
      <c r="MFD104"/>
      <c r="MFE104"/>
      <c r="MFF104"/>
      <c r="MFG104"/>
      <c r="MFH104"/>
      <c r="MFI104"/>
      <c r="MFJ104"/>
      <c r="MFK104"/>
      <c r="MFL104"/>
      <c r="MFM104"/>
      <c r="MFN104"/>
      <c r="MFO104"/>
      <c r="MFP104"/>
      <c r="MFQ104"/>
      <c r="MFR104"/>
      <c r="MFS104"/>
      <c r="MFT104"/>
      <c r="MFU104"/>
      <c r="MFV104"/>
      <c r="MFW104"/>
      <c r="MFX104"/>
      <c r="MFY104"/>
      <c r="MFZ104"/>
      <c r="MGA104"/>
      <c r="MGB104"/>
      <c r="MGC104"/>
      <c r="MGD104"/>
      <c r="MGE104"/>
      <c r="MGF104"/>
      <c r="MGG104"/>
      <c r="MGH104"/>
      <c r="MGI104"/>
      <c r="MGJ104"/>
      <c r="MGK104"/>
      <c r="MGL104"/>
      <c r="MGM104"/>
      <c r="MGN104"/>
      <c r="MGO104"/>
      <c r="MGP104"/>
      <c r="MGQ104"/>
      <c r="MGR104"/>
      <c r="MGS104"/>
      <c r="MGT104"/>
      <c r="MGU104"/>
      <c r="MGV104"/>
      <c r="MGW104"/>
      <c r="MGX104"/>
      <c r="MGY104"/>
      <c r="MGZ104"/>
      <c r="MHA104"/>
      <c r="MHB104"/>
      <c r="MHC104"/>
      <c r="MHD104"/>
      <c r="MHE104"/>
      <c r="MHF104"/>
      <c r="MHG104"/>
      <c r="MHH104"/>
      <c r="MHI104"/>
      <c r="MHJ104"/>
      <c r="MHK104"/>
      <c r="MHL104"/>
      <c r="MHM104"/>
      <c r="MHN104"/>
      <c r="MHO104"/>
      <c r="MHP104"/>
      <c r="MHQ104"/>
      <c r="MHR104"/>
      <c r="MHS104"/>
      <c r="MHT104"/>
      <c r="MHU104"/>
      <c r="MHV104"/>
      <c r="MHW104"/>
      <c r="MHX104"/>
      <c r="MHY104"/>
      <c r="MHZ104"/>
      <c r="MIA104"/>
      <c r="MIB104"/>
      <c r="MIC104"/>
      <c r="MID104"/>
      <c r="MIE104"/>
      <c r="MIF104"/>
      <c r="MIG104"/>
      <c r="MIH104"/>
      <c r="MII104"/>
      <c r="MIJ104"/>
      <c r="MIK104"/>
      <c r="MIL104"/>
      <c r="MIM104"/>
      <c r="MIN104"/>
      <c r="MIO104"/>
      <c r="MIP104"/>
      <c r="MIQ104"/>
      <c r="MIR104"/>
      <c r="MIS104"/>
      <c r="MIT104"/>
      <c r="MIU104"/>
      <c r="MIV104"/>
      <c r="MIW104"/>
      <c r="MIX104"/>
      <c r="MIY104"/>
      <c r="MIZ104"/>
      <c r="MJA104"/>
      <c r="MJB104"/>
      <c r="MJC104"/>
      <c r="MJD104"/>
      <c r="MJE104"/>
      <c r="MJF104"/>
      <c r="MJG104"/>
      <c r="MJH104"/>
      <c r="MJI104"/>
      <c r="MJJ104"/>
      <c r="MJK104"/>
      <c r="MJL104"/>
      <c r="MJM104"/>
      <c r="MJN104"/>
      <c r="MJO104"/>
      <c r="MJP104"/>
      <c r="MJQ104"/>
      <c r="MJR104"/>
      <c r="MJS104"/>
      <c r="MJT104"/>
      <c r="MJU104"/>
      <c r="MJV104"/>
      <c r="MJW104"/>
      <c r="MJX104"/>
      <c r="MJY104"/>
      <c r="MJZ104"/>
      <c r="MKA104"/>
      <c r="MKB104"/>
      <c r="MKC104"/>
      <c r="MKD104"/>
      <c r="MKE104"/>
      <c r="MKF104"/>
      <c r="MKG104"/>
      <c r="MKH104"/>
      <c r="MKI104"/>
      <c r="MKJ104"/>
      <c r="MKK104"/>
      <c r="MKL104"/>
      <c r="MKM104"/>
      <c r="MKN104"/>
      <c r="MKO104"/>
      <c r="MKP104"/>
      <c r="MKQ104"/>
      <c r="MKR104"/>
      <c r="MKS104"/>
      <c r="MKT104"/>
      <c r="MKU104"/>
      <c r="MKV104"/>
      <c r="MKW104"/>
      <c r="MKX104"/>
      <c r="MKY104"/>
      <c r="MKZ104"/>
      <c r="MLA104"/>
      <c r="MLB104"/>
      <c r="MLC104"/>
      <c r="MLD104"/>
      <c r="MLE104"/>
      <c r="MLF104"/>
      <c r="MLG104"/>
      <c r="MLH104"/>
      <c r="MLI104"/>
      <c r="MLJ104"/>
      <c r="MLK104"/>
      <c r="MLL104"/>
      <c r="MLM104"/>
      <c r="MLN104"/>
      <c r="MLO104"/>
      <c r="MLP104"/>
      <c r="MLQ104"/>
      <c r="MLR104"/>
      <c r="MLS104"/>
      <c r="MLT104"/>
      <c r="MLU104"/>
      <c r="MLV104"/>
      <c r="MLW104"/>
      <c r="MLX104"/>
      <c r="MLY104"/>
      <c r="MLZ104"/>
      <c r="MMA104"/>
      <c r="MMB104"/>
      <c r="MMC104"/>
      <c r="MMD104"/>
      <c r="MME104"/>
      <c r="MMF104"/>
      <c r="MMG104"/>
      <c r="MMH104"/>
      <c r="MMI104"/>
      <c r="MMJ104"/>
      <c r="MMK104"/>
      <c r="MML104"/>
      <c r="MMM104"/>
      <c r="MMN104"/>
      <c r="MMO104"/>
      <c r="MMP104"/>
      <c r="MMQ104"/>
      <c r="MMR104"/>
      <c r="MMS104"/>
      <c r="MMT104"/>
      <c r="MMU104"/>
      <c r="MMV104"/>
      <c r="MMW104"/>
      <c r="MMX104"/>
      <c r="MMY104"/>
      <c r="MMZ104"/>
      <c r="MNA104"/>
      <c r="MNB104"/>
      <c r="MNC104"/>
      <c r="MND104"/>
      <c r="MNE104"/>
      <c r="MNF104"/>
      <c r="MNG104"/>
      <c r="MNH104"/>
      <c r="MNI104"/>
      <c r="MNJ104"/>
      <c r="MNK104"/>
      <c r="MNL104"/>
      <c r="MNM104"/>
      <c r="MNN104"/>
      <c r="MNO104"/>
      <c r="MNP104"/>
      <c r="MNQ104"/>
      <c r="MNR104"/>
      <c r="MNS104"/>
      <c r="MNT104"/>
      <c r="MNU104"/>
      <c r="MNV104"/>
      <c r="MNW104"/>
      <c r="MNX104"/>
      <c r="MNY104"/>
      <c r="MNZ104"/>
      <c r="MOA104"/>
      <c r="MOB104"/>
      <c r="MOC104"/>
      <c r="MOD104"/>
      <c r="MOE104"/>
      <c r="MOF104"/>
      <c r="MOG104"/>
      <c r="MOH104"/>
      <c r="MOI104"/>
      <c r="MOJ104"/>
      <c r="MOK104"/>
      <c r="MOL104"/>
      <c r="MOM104"/>
      <c r="MON104"/>
      <c r="MOO104"/>
      <c r="MOP104"/>
      <c r="MOQ104"/>
      <c r="MOR104"/>
      <c r="MOS104"/>
      <c r="MOT104"/>
      <c r="MOU104"/>
      <c r="MOV104"/>
      <c r="MOW104"/>
      <c r="MOX104"/>
      <c r="MOY104"/>
      <c r="MOZ104"/>
      <c r="MPA104"/>
      <c r="MPB104"/>
      <c r="MPC104"/>
      <c r="MPD104"/>
      <c r="MPE104"/>
      <c r="MPF104"/>
      <c r="MPG104"/>
      <c r="MPH104"/>
      <c r="MPI104"/>
      <c r="MPJ104"/>
      <c r="MPK104"/>
      <c r="MPL104"/>
      <c r="MPM104"/>
      <c r="MPN104"/>
      <c r="MPO104"/>
      <c r="MPP104"/>
      <c r="MPQ104"/>
      <c r="MPR104"/>
      <c r="MPS104"/>
      <c r="MPT104"/>
      <c r="MPU104"/>
      <c r="MPV104"/>
      <c r="MPW104"/>
      <c r="MPX104"/>
      <c r="MPY104"/>
      <c r="MPZ104"/>
      <c r="MQA104"/>
      <c r="MQB104"/>
      <c r="MQC104"/>
      <c r="MQD104"/>
      <c r="MQE104"/>
      <c r="MQF104"/>
      <c r="MQG104"/>
      <c r="MQH104"/>
      <c r="MQI104"/>
      <c r="MQJ104"/>
      <c r="MQK104"/>
      <c r="MQL104"/>
      <c r="MQM104"/>
      <c r="MQN104"/>
      <c r="MQO104"/>
      <c r="MQP104"/>
      <c r="MQQ104"/>
      <c r="MQR104"/>
      <c r="MQS104"/>
      <c r="MQT104"/>
      <c r="MQU104"/>
      <c r="MQV104"/>
      <c r="MQW104"/>
      <c r="MQX104"/>
      <c r="MQY104"/>
      <c r="MQZ104"/>
      <c r="MRA104"/>
      <c r="MRB104"/>
      <c r="MRC104"/>
      <c r="MRD104"/>
      <c r="MRE104"/>
      <c r="MRF104"/>
      <c r="MRG104"/>
      <c r="MRH104"/>
      <c r="MRI104"/>
      <c r="MRJ104"/>
      <c r="MRK104"/>
      <c r="MRL104"/>
      <c r="MRM104"/>
      <c r="MRN104"/>
      <c r="MRO104"/>
      <c r="MRP104"/>
      <c r="MRQ104"/>
      <c r="MRR104"/>
      <c r="MRS104"/>
      <c r="MRT104"/>
      <c r="MRU104"/>
      <c r="MRV104"/>
      <c r="MRW104"/>
      <c r="MRX104"/>
      <c r="MRY104"/>
      <c r="MRZ104"/>
      <c r="MSA104"/>
      <c r="MSB104"/>
      <c r="MSC104"/>
      <c r="MSD104"/>
      <c r="MSE104"/>
      <c r="MSF104"/>
      <c r="MSG104"/>
      <c r="MSH104"/>
      <c r="MSI104"/>
      <c r="MSJ104"/>
      <c r="MSK104"/>
      <c r="MSL104"/>
      <c r="MSM104"/>
      <c r="MSN104"/>
      <c r="MSO104"/>
      <c r="MSP104"/>
      <c r="MSQ104"/>
      <c r="MSR104"/>
      <c r="MSS104"/>
      <c r="MST104"/>
      <c r="MSU104"/>
      <c r="MSV104"/>
      <c r="MSW104"/>
      <c r="MSX104"/>
      <c r="MSY104"/>
      <c r="MSZ104"/>
      <c r="MTA104"/>
      <c r="MTB104"/>
      <c r="MTC104"/>
      <c r="MTD104"/>
      <c r="MTE104"/>
      <c r="MTF104"/>
      <c r="MTG104"/>
      <c r="MTH104"/>
      <c r="MTI104"/>
      <c r="MTJ104"/>
      <c r="MTK104"/>
      <c r="MTL104"/>
      <c r="MTM104"/>
      <c r="MTN104"/>
      <c r="MTO104"/>
      <c r="MTP104"/>
      <c r="MTQ104"/>
      <c r="MTR104"/>
      <c r="MTS104"/>
      <c r="MTT104"/>
      <c r="MTU104"/>
      <c r="MTV104"/>
      <c r="MTW104"/>
      <c r="MTX104"/>
      <c r="MTY104"/>
      <c r="MTZ104"/>
      <c r="MUA104"/>
      <c r="MUB104"/>
      <c r="MUC104"/>
      <c r="MUD104"/>
      <c r="MUE104"/>
      <c r="MUF104"/>
      <c r="MUG104"/>
      <c r="MUH104"/>
      <c r="MUI104"/>
      <c r="MUJ104"/>
      <c r="MUK104"/>
      <c r="MUL104"/>
      <c r="MUM104"/>
      <c r="MUN104"/>
      <c r="MUO104"/>
      <c r="MUP104"/>
      <c r="MUQ104"/>
      <c r="MUR104"/>
      <c r="MUS104"/>
      <c r="MUT104"/>
      <c r="MUU104"/>
      <c r="MUV104"/>
      <c r="MUW104"/>
      <c r="MUX104"/>
      <c r="MUY104"/>
      <c r="MUZ104"/>
      <c r="MVA104"/>
      <c r="MVB104"/>
      <c r="MVC104"/>
      <c r="MVD104"/>
      <c r="MVE104"/>
      <c r="MVF104"/>
      <c r="MVG104"/>
      <c r="MVH104"/>
      <c r="MVI104"/>
      <c r="MVJ104"/>
      <c r="MVK104"/>
      <c r="MVL104"/>
      <c r="MVM104"/>
      <c r="MVN104"/>
      <c r="MVO104"/>
      <c r="MVP104"/>
      <c r="MVQ104"/>
      <c r="MVR104"/>
      <c r="MVS104"/>
      <c r="MVT104"/>
      <c r="MVU104"/>
      <c r="MVV104"/>
      <c r="MVW104"/>
      <c r="MVX104"/>
      <c r="MVY104"/>
      <c r="MVZ104"/>
      <c r="MWA104"/>
      <c r="MWB104"/>
      <c r="MWC104"/>
      <c r="MWD104"/>
      <c r="MWE104"/>
      <c r="MWF104"/>
      <c r="MWG104"/>
      <c r="MWH104"/>
      <c r="MWI104"/>
      <c r="MWJ104"/>
      <c r="MWK104"/>
      <c r="MWL104"/>
      <c r="MWM104"/>
      <c r="MWN104"/>
      <c r="MWO104"/>
      <c r="MWP104"/>
      <c r="MWQ104"/>
      <c r="MWR104"/>
      <c r="MWS104"/>
      <c r="MWT104"/>
      <c r="MWU104"/>
      <c r="MWV104"/>
      <c r="MWW104"/>
      <c r="MWX104"/>
      <c r="MWY104"/>
      <c r="MWZ104"/>
      <c r="MXA104"/>
      <c r="MXB104"/>
      <c r="MXC104"/>
      <c r="MXD104"/>
      <c r="MXE104"/>
      <c r="MXF104"/>
      <c r="MXG104"/>
      <c r="MXH104"/>
      <c r="MXI104"/>
      <c r="MXJ104"/>
      <c r="MXK104"/>
      <c r="MXL104"/>
      <c r="MXM104"/>
      <c r="MXN104"/>
      <c r="MXO104"/>
      <c r="MXP104"/>
      <c r="MXQ104"/>
      <c r="MXR104"/>
      <c r="MXS104"/>
      <c r="MXT104"/>
      <c r="MXU104"/>
      <c r="MXV104"/>
      <c r="MXW104"/>
      <c r="MXX104"/>
      <c r="MXY104"/>
      <c r="MXZ104"/>
      <c r="MYA104"/>
      <c r="MYB104"/>
      <c r="MYC104"/>
      <c r="MYD104"/>
      <c r="MYE104"/>
      <c r="MYF104"/>
      <c r="MYG104"/>
      <c r="MYH104"/>
      <c r="MYI104"/>
      <c r="MYJ104"/>
      <c r="MYK104"/>
      <c r="MYL104"/>
      <c r="MYM104"/>
      <c r="MYN104"/>
      <c r="MYO104"/>
      <c r="MYP104"/>
      <c r="MYQ104"/>
      <c r="MYR104"/>
      <c r="MYS104"/>
      <c r="MYT104"/>
      <c r="MYU104"/>
      <c r="MYV104"/>
      <c r="MYW104"/>
      <c r="MYX104"/>
      <c r="MYY104"/>
      <c r="MYZ104"/>
      <c r="MZA104"/>
      <c r="MZB104"/>
      <c r="MZC104"/>
      <c r="MZD104"/>
      <c r="MZE104"/>
      <c r="MZF104"/>
      <c r="MZG104"/>
      <c r="MZH104"/>
      <c r="MZI104"/>
      <c r="MZJ104"/>
      <c r="MZK104"/>
      <c r="MZL104"/>
      <c r="MZM104"/>
      <c r="MZN104"/>
      <c r="MZO104"/>
      <c r="MZP104"/>
      <c r="MZQ104"/>
      <c r="MZR104"/>
      <c r="MZS104"/>
      <c r="MZT104"/>
      <c r="MZU104"/>
      <c r="MZV104"/>
      <c r="MZW104"/>
      <c r="MZX104"/>
      <c r="MZY104"/>
      <c r="MZZ104"/>
      <c r="NAA104"/>
      <c r="NAB104"/>
      <c r="NAC104"/>
      <c r="NAD104"/>
      <c r="NAE104"/>
      <c r="NAF104"/>
      <c r="NAG104"/>
      <c r="NAH104"/>
      <c r="NAI104"/>
      <c r="NAJ104"/>
      <c r="NAK104"/>
      <c r="NAL104"/>
      <c r="NAM104"/>
      <c r="NAN104"/>
      <c r="NAO104"/>
      <c r="NAP104"/>
      <c r="NAQ104"/>
      <c r="NAR104"/>
      <c r="NAS104"/>
      <c r="NAT104"/>
      <c r="NAU104"/>
      <c r="NAV104"/>
      <c r="NAW104"/>
      <c r="NAX104"/>
      <c r="NAY104"/>
      <c r="NAZ104"/>
      <c r="NBA104"/>
      <c r="NBB104"/>
      <c r="NBC104"/>
      <c r="NBD104"/>
      <c r="NBE104"/>
      <c r="NBF104"/>
      <c r="NBG104"/>
      <c r="NBH104"/>
      <c r="NBI104"/>
      <c r="NBJ104"/>
      <c r="NBK104"/>
      <c r="NBL104"/>
      <c r="NBM104"/>
      <c r="NBN104"/>
      <c r="NBO104"/>
      <c r="NBP104"/>
      <c r="NBQ104"/>
      <c r="NBR104"/>
      <c r="NBS104"/>
      <c r="NBT104"/>
      <c r="NBU104"/>
      <c r="NBV104"/>
      <c r="NBW104"/>
      <c r="NBX104"/>
      <c r="NBY104"/>
      <c r="NBZ104"/>
      <c r="NCA104"/>
      <c r="NCB104"/>
      <c r="NCC104"/>
      <c r="NCD104"/>
      <c r="NCE104"/>
      <c r="NCF104"/>
      <c r="NCG104"/>
      <c r="NCH104"/>
      <c r="NCI104"/>
      <c r="NCJ104"/>
      <c r="NCK104"/>
      <c r="NCL104"/>
      <c r="NCM104"/>
      <c r="NCN104"/>
      <c r="NCO104"/>
      <c r="NCP104"/>
      <c r="NCQ104"/>
      <c r="NCR104"/>
      <c r="NCS104"/>
      <c r="NCT104"/>
      <c r="NCU104"/>
      <c r="NCV104"/>
      <c r="NCW104"/>
      <c r="NCX104"/>
      <c r="NCY104"/>
      <c r="NCZ104"/>
      <c r="NDA104"/>
      <c r="NDB104"/>
      <c r="NDC104"/>
      <c r="NDD104"/>
      <c r="NDE104"/>
      <c r="NDF104"/>
      <c r="NDG104"/>
      <c r="NDH104"/>
      <c r="NDI104"/>
      <c r="NDJ104"/>
      <c r="NDK104"/>
      <c r="NDL104"/>
      <c r="NDM104"/>
      <c r="NDN104"/>
      <c r="NDO104"/>
      <c r="NDP104"/>
      <c r="NDQ104"/>
      <c r="NDR104"/>
      <c r="NDS104"/>
      <c r="NDT104"/>
      <c r="NDU104"/>
      <c r="NDV104"/>
      <c r="NDW104"/>
      <c r="NDX104"/>
      <c r="NDY104"/>
      <c r="NDZ104"/>
      <c r="NEA104"/>
      <c r="NEB104"/>
      <c r="NEC104"/>
      <c r="NED104"/>
      <c r="NEE104"/>
      <c r="NEF104"/>
      <c r="NEG104"/>
      <c r="NEH104"/>
      <c r="NEI104"/>
      <c r="NEJ104"/>
      <c r="NEK104"/>
      <c r="NEL104"/>
      <c r="NEM104"/>
      <c r="NEN104"/>
      <c r="NEO104"/>
      <c r="NEP104"/>
      <c r="NEQ104"/>
      <c r="NER104"/>
      <c r="NES104"/>
      <c r="NET104"/>
      <c r="NEU104"/>
      <c r="NEV104"/>
      <c r="NEW104"/>
      <c r="NEX104"/>
      <c r="NEY104"/>
      <c r="NEZ104"/>
      <c r="NFA104"/>
      <c r="NFB104"/>
      <c r="NFC104"/>
      <c r="NFD104"/>
      <c r="NFE104"/>
      <c r="NFF104"/>
      <c r="NFG104"/>
      <c r="NFH104"/>
      <c r="NFI104"/>
      <c r="NFJ104"/>
      <c r="NFK104"/>
      <c r="NFL104"/>
      <c r="NFM104"/>
      <c r="NFN104"/>
      <c r="NFO104"/>
      <c r="NFP104"/>
      <c r="NFQ104"/>
      <c r="NFR104"/>
      <c r="NFS104"/>
      <c r="NFT104"/>
      <c r="NFU104"/>
      <c r="NFV104"/>
      <c r="NFW104"/>
      <c r="NFX104"/>
      <c r="NFY104"/>
      <c r="NFZ104"/>
      <c r="NGA104"/>
      <c r="NGB104"/>
      <c r="NGC104"/>
      <c r="NGD104"/>
      <c r="NGE104"/>
      <c r="NGF104"/>
      <c r="NGG104"/>
      <c r="NGH104"/>
      <c r="NGI104"/>
      <c r="NGJ104"/>
      <c r="NGK104"/>
      <c r="NGL104"/>
      <c r="NGM104"/>
      <c r="NGN104"/>
      <c r="NGO104"/>
      <c r="NGP104"/>
      <c r="NGQ104"/>
      <c r="NGR104"/>
      <c r="NGS104"/>
      <c r="NGT104"/>
      <c r="NGU104"/>
      <c r="NGV104"/>
      <c r="NGW104"/>
      <c r="NGX104"/>
      <c r="NGY104"/>
      <c r="NGZ104"/>
      <c r="NHA104"/>
      <c r="NHB104"/>
      <c r="NHC104"/>
      <c r="NHD104"/>
      <c r="NHE104"/>
      <c r="NHF104"/>
      <c r="NHG104"/>
      <c r="NHH104"/>
      <c r="NHI104"/>
      <c r="NHJ104"/>
      <c r="NHK104"/>
      <c r="NHL104"/>
      <c r="NHM104"/>
      <c r="NHN104"/>
      <c r="NHO104"/>
      <c r="NHP104"/>
      <c r="NHQ104"/>
      <c r="NHR104"/>
      <c r="NHS104"/>
      <c r="NHT104"/>
      <c r="NHU104"/>
      <c r="NHV104"/>
      <c r="NHW104"/>
      <c r="NHX104"/>
      <c r="NHY104"/>
      <c r="NHZ104"/>
      <c r="NIA104"/>
      <c r="NIB104"/>
      <c r="NIC104"/>
      <c r="NID104"/>
      <c r="NIE104"/>
      <c r="NIF104"/>
      <c r="NIG104"/>
      <c r="NIH104"/>
      <c r="NII104"/>
      <c r="NIJ104"/>
      <c r="NIK104"/>
      <c r="NIL104"/>
      <c r="NIM104"/>
      <c r="NIN104"/>
      <c r="NIO104"/>
      <c r="NIP104"/>
      <c r="NIQ104"/>
      <c r="NIR104"/>
      <c r="NIS104"/>
      <c r="NIT104"/>
      <c r="NIU104"/>
      <c r="NIV104"/>
      <c r="NIW104"/>
      <c r="NIX104"/>
      <c r="NIY104"/>
      <c r="NIZ104"/>
      <c r="NJA104"/>
      <c r="NJB104"/>
      <c r="NJC104"/>
      <c r="NJD104"/>
      <c r="NJE104"/>
      <c r="NJF104"/>
      <c r="NJG104"/>
      <c r="NJH104"/>
      <c r="NJI104"/>
      <c r="NJJ104"/>
      <c r="NJK104"/>
      <c r="NJL104"/>
      <c r="NJM104"/>
      <c r="NJN104"/>
      <c r="NJO104"/>
      <c r="NJP104"/>
      <c r="NJQ104"/>
      <c r="NJR104"/>
      <c r="NJS104"/>
      <c r="NJT104"/>
      <c r="NJU104"/>
      <c r="NJV104"/>
      <c r="NJW104"/>
      <c r="NJX104"/>
      <c r="NJY104"/>
      <c r="NJZ104"/>
      <c r="NKA104"/>
      <c r="NKB104"/>
      <c r="NKC104"/>
      <c r="NKD104"/>
      <c r="NKE104"/>
      <c r="NKF104"/>
      <c r="NKG104"/>
      <c r="NKH104"/>
      <c r="NKI104"/>
      <c r="NKJ104"/>
      <c r="NKK104"/>
      <c r="NKL104"/>
      <c r="NKM104"/>
      <c r="NKN104"/>
      <c r="NKO104"/>
      <c r="NKP104"/>
      <c r="NKQ104"/>
      <c r="NKR104"/>
      <c r="NKS104"/>
      <c r="NKT104"/>
      <c r="NKU104"/>
      <c r="NKV104"/>
      <c r="NKW104"/>
      <c r="NKX104"/>
      <c r="NKY104"/>
      <c r="NKZ104"/>
      <c r="NLA104"/>
      <c r="NLB104"/>
      <c r="NLC104"/>
      <c r="NLD104"/>
      <c r="NLE104"/>
      <c r="NLF104"/>
      <c r="NLG104"/>
      <c r="NLH104"/>
      <c r="NLI104"/>
      <c r="NLJ104"/>
      <c r="NLK104"/>
      <c r="NLL104"/>
      <c r="NLM104"/>
      <c r="NLN104"/>
      <c r="NLO104"/>
      <c r="NLP104"/>
      <c r="NLQ104"/>
      <c r="NLR104"/>
      <c r="NLS104"/>
      <c r="NLT104"/>
      <c r="NLU104"/>
      <c r="NLV104"/>
      <c r="NLW104"/>
      <c r="NLX104"/>
      <c r="NLY104"/>
      <c r="NLZ104"/>
      <c r="NMA104"/>
      <c r="NMB104"/>
      <c r="NMC104"/>
      <c r="NMD104"/>
      <c r="NME104"/>
      <c r="NMF104"/>
      <c r="NMG104"/>
      <c r="NMH104"/>
      <c r="NMI104"/>
      <c r="NMJ104"/>
      <c r="NMK104"/>
      <c r="NML104"/>
      <c r="NMM104"/>
      <c r="NMN104"/>
      <c r="NMO104"/>
      <c r="NMP104"/>
      <c r="NMQ104"/>
      <c r="NMR104"/>
      <c r="NMS104"/>
      <c r="NMT104"/>
      <c r="NMU104"/>
      <c r="NMV104"/>
      <c r="NMW104"/>
      <c r="NMX104"/>
      <c r="NMY104"/>
      <c r="NMZ104"/>
      <c r="NNA104"/>
      <c r="NNB104"/>
      <c r="NNC104"/>
      <c r="NND104"/>
      <c r="NNE104"/>
      <c r="NNF104"/>
      <c r="NNG104"/>
      <c r="NNH104"/>
      <c r="NNI104"/>
      <c r="NNJ104"/>
      <c r="NNK104"/>
      <c r="NNL104"/>
      <c r="NNM104"/>
      <c r="NNN104"/>
      <c r="NNO104"/>
      <c r="NNP104"/>
      <c r="NNQ104"/>
      <c r="NNR104"/>
      <c r="NNS104"/>
      <c r="NNT104"/>
      <c r="NNU104"/>
      <c r="NNV104"/>
      <c r="NNW104"/>
      <c r="NNX104"/>
      <c r="NNY104"/>
      <c r="NNZ104"/>
      <c r="NOA104"/>
      <c r="NOB104"/>
      <c r="NOC104"/>
      <c r="NOD104"/>
      <c r="NOE104"/>
      <c r="NOF104"/>
      <c r="NOG104"/>
      <c r="NOH104"/>
      <c r="NOI104"/>
      <c r="NOJ104"/>
      <c r="NOK104"/>
      <c r="NOL104"/>
      <c r="NOM104"/>
      <c r="NON104"/>
      <c r="NOO104"/>
      <c r="NOP104"/>
      <c r="NOQ104"/>
      <c r="NOR104"/>
      <c r="NOS104"/>
      <c r="NOT104"/>
      <c r="NOU104"/>
      <c r="NOV104"/>
      <c r="NOW104"/>
      <c r="NOX104"/>
      <c r="NOY104"/>
      <c r="NOZ104"/>
      <c r="NPA104"/>
      <c r="NPB104"/>
      <c r="NPC104"/>
      <c r="NPD104"/>
      <c r="NPE104"/>
      <c r="NPF104"/>
      <c r="NPG104"/>
      <c r="NPH104"/>
      <c r="NPI104"/>
      <c r="NPJ104"/>
      <c r="NPK104"/>
      <c r="NPL104"/>
      <c r="NPM104"/>
      <c r="NPN104"/>
      <c r="NPO104"/>
      <c r="NPP104"/>
      <c r="NPQ104"/>
      <c r="NPR104"/>
      <c r="NPS104"/>
      <c r="NPT104"/>
      <c r="NPU104"/>
      <c r="NPV104"/>
      <c r="NPW104"/>
      <c r="NPX104"/>
      <c r="NPY104"/>
      <c r="NPZ104"/>
      <c r="NQA104"/>
      <c r="NQB104"/>
      <c r="NQC104"/>
      <c r="NQD104"/>
      <c r="NQE104"/>
      <c r="NQF104"/>
      <c r="NQG104"/>
      <c r="NQH104"/>
      <c r="NQI104"/>
      <c r="NQJ104"/>
      <c r="NQK104"/>
      <c r="NQL104"/>
      <c r="NQM104"/>
      <c r="NQN104"/>
      <c r="NQO104"/>
      <c r="NQP104"/>
      <c r="NQQ104"/>
      <c r="NQR104"/>
      <c r="NQS104"/>
      <c r="NQT104"/>
      <c r="NQU104"/>
      <c r="NQV104"/>
      <c r="NQW104"/>
      <c r="NQX104"/>
      <c r="NQY104"/>
      <c r="NQZ104"/>
      <c r="NRA104"/>
      <c r="NRB104"/>
      <c r="NRC104"/>
      <c r="NRD104"/>
      <c r="NRE104"/>
      <c r="NRF104"/>
      <c r="NRG104"/>
      <c r="NRH104"/>
      <c r="NRI104"/>
      <c r="NRJ104"/>
      <c r="NRK104"/>
      <c r="NRL104"/>
      <c r="NRM104"/>
      <c r="NRN104"/>
      <c r="NRO104"/>
      <c r="NRP104"/>
      <c r="NRQ104"/>
      <c r="NRR104"/>
      <c r="NRS104"/>
      <c r="NRT104"/>
      <c r="NRU104"/>
      <c r="NRV104"/>
      <c r="NRW104"/>
      <c r="NRX104"/>
      <c r="NRY104"/>
      <c r="NRZ104"/>
      <c r="NSA104"/>
      <c r="NSB104"/>
      <c r="NSC104"/>
      <c r="NSD104"/>
      <c r="NSE104"/>
      <c r="NSF104"/>
      <c r="NSG104"/>
      <c r="NSH104"/>
      <c r="NSI104"/>
      <c r="NSJ104"/>
      <c r="NSK104"/>
      <c r="NSL104"/>
      <c r="NSM104"/>
      <c r="NSN104"/>
      <c r="NSO104"/>
      <c r="NSP104"/>
      <c r="NSQ104"/>
      <c r="NSR104"/>
      <c r="NSS104"/>
      <c r="NST104"/>
      <c r="NSU104"/>
      <c r="NSV104"/>
      <c r="NSW104"/>
      <c r="NSX104"/>
      <c r="NSY104"/>
      <c r="NSZ104"/>
      <c r="NTA104"/>
      <c r="NTB104"/>
      <c r="NTC104"/>
      <c r="NTD104"/>
      <c r="NTE104"/>
      <c r="NTF104"/>
      <c r="NTG104"/>
      <c r="NTH104"/>
      <c r="NTI104"/>
      <c r="NTJ104"/>
      <c r="NTK104"/>
      <c r="NTL104"/>
      <c r="NTM104"/>
      <c r="NTN104"/>
      <c r="NTO104"/>
      <c r="NTP104"/>
      <c r="NTQ104"/>
      <c r="NTR104"/>
      <c r="NTS104"/>
      <c r="NTT104"/>
      <c r="NTU104"/>
      <c r="NTV104"/>
      <c r="NTW104"/>
      <c r="NTX104"/>
      <c r="NTY104"/>
      <c r="NTZ104"/>
      <c r="NUA104"/>
      <c r="NUB104"/>
      <c r="NUC104"/>
      <c r="NUD104"/>
      <c r="NUE104"/>
      <c r="NUF104"/>
      <c r="NUG104"/>
      <c r="NUH104"/>
      <c r="NUI104"/>
      <c r="NUJ104"/>
      <c r="NUK104"/>
      <c r="NUL104"/>
      <c r="NUM104"/>
      <c r="NUN104"/>
      <c r="NUO104"/>
      <c r="NUP104"/>
      <c r="NUQ104"/>
      <c r="NUR104"/>
      <c r="NUS104"/>
      <c r="NUT104"/>
      <c r="NUU104"/>
      <c r="NUV104"/>
      <c r="NUW104"/>
      <c r="NUX104"/>
      <c r="NUY104"/>
      <c r="NUZ104"/>
      <c r="NVA104"/>
      <c r="NVB104"/>
      <c r="NVC104"/>
      <c r="NVD104"/>
      <c r="NVE104"/>
      <c r="NVF104"/>
      <c r="NVG104"/>
      <c r="NVH104"/>
      <c r="NVI104"/>
      <c r="NVJ104"/>
      <c r="NVK104"/>
      <c r="NVL104"/>
      <c r="NVM104"/>
      <c r="NVN104"/>
      <c r="NVO104"/>
      <c r="NVP104"/>
      <c r="NVQ104"/>
      <c r="NVR104"/>
      <c r="NVS104"/>
      <c r="NVT104"/>
      <c r="NVU104"/>
      <c r="NVV104"/>
      <c r="NVW104"/>
      <c r="NVX104"/>
      <c r="NVY104"/>
      <c r="NVZ104"/>
      <c r="NWA104"/>
      <c r="NWB104"/>
      <c r="NWC104"/>
      <c r="NWD104"/>
      <c r="NWE104"/>
      <c r="NWF104"/>
      <c r="NWG104"/>
      <c r="NWH104"/>
      <c r="NWI104"/>
      <c r="NWJ104"/>
      <c r="NWK104"/>
      <c r="NWL104"/>
      <c r="NWM104"/>
      <c r="NWN104"/>
      <c r="NWO104"/>
      <c r="NWP104"/>
      <c r="NWQ104"/>
      <c r="NWR104"/>
      <c r="NWS104"/>
      <c r="NWT104"/>
      <c r="NWU104"/>
      <c r="NWV104"/>
      <c r="NWW104"/>
      <c r="NWX104"/>
      <c r="NWY104"/>
      <c r="NWZ104"/>
      <c r="NXA104"/>
      <c r="NXB104"/>
      <c r="NXC104"/>
      <c r="NXD104"/>
      <c r="NXE104"/>
      <c r="NXF104"/>
      <c r="NXG104"/>
      <c r="NXH104"/>
      <c r="NXI104"/>
      <c r="NXJ104"/>
      <c r="NXK104"/>
      <c r="NXL104"/>
      <c r="NXM104"/>
      <c r="NXN104"/>
      <c r="NXO104"/>
      <c r="NXP104"/>
      <c r="NXQ104"/>
      <c r="NXR104"/>
      <c r="NXS104"/>
      <c r="NXT104"/>
      <c r="NXU104"/>
      <c r="NXV104"/>
      <c r="NXW104"/>
      <c r="NXX104"/>
      <c r="NXY104"/>
      <c r="NXZ104"/>
      <c r="NYA104"/>
      <c r="NYB104"/>
      <c r="NYC104"/>
      <c r="NYD104"/>
      <c r="NYE104"/>
      <c r="NYF104"/>
      <c r="NYG104"/>
      <c r="NYH104"/>
      <c r="NYI104"/>
      <c r="NYJ104"/>
      <c r="NYK104"/>
      <c r="NYL104"/>
      <c r="NYM104"/>
      <c r="NYN104"/>
      <c r="NYO104"/>
      <c r="NYP104"/>
      <c r="NYQ104"/>
      <c r="NYR104"/>
      <c r="NYS104"/>
      <c r="NYT104"/>
      <c r="NYU104"/>
      <c r="NYV104"/>
      <c r="NYW104"/>
      <c r="NYX104"/>
      <c r="NYY104"/>
      <c r="NYZ104"/>
      <c r="NZA104"/>
      <c r="NZB104"/>
      <c r="NZC104"/>
      <c r="NZD104"/>
      <c r="NZE104"/>
      <c r="NZF104"/>
      <c r="NZG104"/>
      <c r="NZH104"/>
      <c r="NZI104"/>
      <c r="NZJ104"/>
      <c r="NZK104"/>
      <c r="NZL104"/>
      <c r="NZM104"/>
      <c r="NZN104"/>
      <c r="NZO104"/>
      <c r="NZP104"/>
      <c r="NZQ104"/>
      <c r="NZR104"/>
      <c r="NZS104"/>
      <c r="NZT104"/>
      <c r="NZU104"/>
      <c r="NZV104"/>
      <c r="NZW104"/>
      <c r="NZX104"/>
      <c r="NZY104"/>
      <c r="NZZ104"/>
      <c r="OAA104"/>
      <c r="OAB104"/>
      <c r="OAC104"/>
      <c r="OAD104"/>
      <c r="OAE104"/>
      <c r="OAF104"/>
      <c r="OAG104"/>
      <c r="OAH104"/>
      <c r="OAI104"/>
      <c r="OAJ104"/>
      <c r="OAK104"/>
      <c r="OAL104"/>
      <c r="OAM104"/>
      <c r="OAN104"/>
      <c r="OAO104"/>
      <c r="OAP104"/>
      <c r="OAQ104"/>
      <c r="OAR104"/>
      <c r="OAS104"/>
      <c r="OAT104"/>
      <c r="OAU104"/>
      <c r="OAV104"/>
      <c r="OAW104"/>
      <c r="OAX104"/>
      <c r="OAY104"/>
      <c r="OAZ104"/>
      <c r="OBA104"/>
      <c r="OBB104"/>
      <c r="OBC104"/>
      <c r="OBD104"/>
      <c r="OBE104"/>
      <c r="OBF104"/>
      <c r="OBG104"/>
      <c r="OBH104"/>
      <c r="OBI104"/>
      <c r="OBJ104"/>
      <c r="OBK104"/>
      <c r="OBL104"/>
      <c r="OBM104"/>
      <c r="OBN104"/>
      <c r="OBO104"/>
      <c r="OBP104"/>
      <c r="OBQ104"/>
      <c r="OBR104"/>
      <c r="OBS104"/>
      <c r="OBT104"/>
      <c r="OBU104"/>
      <c r="OBV104"/>
      <c r="OBW104"/>
      <c r="OBX104"/>
      <c r="OBY104"/>
      <c r="OBZ104"/>
      <c r="OCA104"/>
      <c r="OCB104"/>
      <c r="OCC104"/>
      <c r="OCD104"/>
      <c r="OCE104"/>
      <c r="OCF104"/>
      <c r="OCG104"/>
      <c r="OCH104"/>
      <c r="OCI104"/>
      <c r="OCJ104"/>
      <c r="OCK104"/>
      <c r="OCL104"/>
      <c r="OCM104"/>
      <c r="OCN104"/>
      <c r="OCO104"/>
      <c r="OCP104"/>
      <c r="OCQ104"/>
      <c r="OCR104"/>
      <c r="OCS104"/>
      <c r="OCT104"/>
      <c r="OCU104"/>
      <c r="OCV104"/>
      <c r="OCW104"/>
      <c r="OCX104"/>
      <c r="OCY104"/>
      <c r="OCZ104"/>
      <c r="ODA104"/>
      <c r="ODB104"/>
      <c r="ODC104"/>
      <c r="ODD104"/>
      <c r="ODE104"/>
      <c r="ODF104"/>
      <c r="ODG104"/>
      <c r="ODH104"/>
      <c r="ODI104"/>
      <c r="ODJ104"/>
      <c r="ODK104"/>
      <c r="ODL104"/>
      <c r="ODM104"/>
      <c r="ODN104"/>
      <c r="ODO104"/>
      <c r="ODP104"/>
      <c r="ODQ104"/>
      <c r="ODR104"/>
      <c r="ODS104"/>
      <c r="ODT104"/>
      <c r="ODU104"/>
      <c r="ODV104"/>
      <c r="ODW104"/>
      <c r="ODX104"/>
      <c r="ODY104"/>
      <c r="ODZ104"/>
      <c r="OEA104"/>
      <c r="OEB104"/>
      <c r="OEC104"/>
      <c r="OED104"/>
      <c r="OEE104"/>
      <c r="OEF104"/>
      <c r="OEG104"/>
      <c r="OEH104"/>
      <c r="OEI104"/>
      <c r="OEJ104"/>
      <c r="OEK104"/>
      <c r="OEL104"/>
      <c r="OEM104"/>
      <c r="OEN104"/>
      <c r="OEO104"/>
      <c r="OEP104"/>
      <c r="OEQ104"/>
      <c r="OER104"/>
      <c r="OES104"/>
      <c r="OET104"/>
      <c r="OEU104"/>
      <c r="OEV104"/>
      <c r="OEW104"/>
      <c r="OEX104"/>
      <c r="OEY104"/>
      <c r="OEZ104"/>
      <c r="OFA104"/>
      <c r="OFB104"/>
      <c r="OFC104"/>
      <c r="OFD104"/>
      <c r="OFE104"/>
      <c r="OFF104"/>
      <c r="OFG104"/>
      <c r="OFH104"/>
      <c r="OFI104"/>
      <c r="OFJ104"/>
      <c r="OFK104"/>
      <c r="OFL104"/>
      <c r="OFM104"/>
      <c r="OFN104"/>
      <c r="OFO104"/>
      <c r="OFP104"/>
      <c r="OFQ104"/>
      <c r="OFR104"/>
      <c r="OFS104"/>
      <c r="OFT104"/>
      <c r="OFU104"/>
      <c r="OFV104"/>
      <c r="OFW104"/>
      <c r="OFX104"/>
      <c r="OFY104"/>
      <c r="OFZ104"/>
      <c r="OGA104"/>
      <c r="OGB104"/>
      <c r="OGC104"/>
      <c r="OGD104"/>
      <c r="OGE104"/>
      <c r="OGF104"/>
      <c r="OGG104"/>
      <c r="OGH104"/>
      <c r="OGI104"/>
      <c r="OGJ104"/>
      <c r="OGK104"/>
      <c r="OGL104"/>
      <c r="OGM104"/>
      <c r="OGN104"/>
      <c r="OGO104"/>
      <c r="OGP104"/>
      <c r="OGQ104"/>
      <c r="OGR104"/>
      <c r="OGS104"/>
      <c r="OGT104"/>
      <c r="OGU104"/>
      <c r="OGV104"/>
      <c r="OGW104"/>
      <c r="OGX104"/>
      <c r="OGY104"/>
      <c r="OGZ104"/>
      <c r="OHA104"/>
      <c r="OHB104"/>
      <c r="OHC104"/>
      <c r="OHD104"/>
      <c r="OHE104"/>
      <c r="OHF104"/>
      <c r="OHG104"/>
      <c r="OHH104"/>
      <c r="OHI104"/>
      <c r="OHJ104"/>
      <c r="OHK104"/>
      <c r="OHL104"/>
      <c r="OHM104"/>
      <c r="OHN104"/>
      <c r="OHO104"/>
      <c r="OHP104"/>
      <c r="OHQ104"/>
      <c r="OHR104"/>
      <c r="OHS104"/>
      <c r="OHT104"/>
      <c r="OHU104"/>
      <c r="OHV104"/>
      <c r="OHW104"/>
      <c r="OHX104"/>
      <c r="OHY104"/>
      <c r="OHZ104"/>
      <c r="OIA104"/>
      <c r="OIB104"/>
      <c r="OIC104"/>
      <c r="OID104"/>
      <c r="OIE104"/>
      <c r="OIF104"/>
      <c r="OIG104"/>
      <c r="OIH104"/>
      <c r="OII104"/>
      <c r="OIJ104"/>
      <c r="OIK104"/>
      <c r="OIL104"/>
      <c r="OIM104"/>
      <c r="OIN104"/>
      <c r="OIO104"/>
      <c r="OIP104"/>
      <c r="OIQ104"/>
      <c r="OIR104"/>
      <c r="OIS104"/>
      <c r="OIT104"/>
      <c r="OIU104"/>
      <c r="OIV104"/>
      <c r="OIW104"/>
      <c r="OIX104"/>
      <c r="OIY104"/>
      <c r="OIZ104"/>
      <c r="OJA104"/>
      <c r="OJB104"/>
      <c r="OJC104"/>
      <c r="OJD104"/>
      <c r="OJE104"/>
      <c r="OJF104"/>
      <c r="OJG104"/>
      <c r="OJH104"/>
      <c r="OJI104"/>
      <c r="OJJ104"/>
      <c r="OJK104"/>
      <c r="OJL104"/>
      <c r="OJM104"/>
      <c r="OJN104"/>
      <c r="OJO104"/>
      <c r="OJP104"/>
      <c r="OJQ104"/>
      <c r="OJR104"/>
      <c r="OJS104"/>
      <c r="OJT104"/>
      <c r="OJU104"/>
      <c r="OJV104"/>
      <c r="OJW104"/>
      <c r="OJX104"/>
      <c r="OJY104"/>
      <c r="OJZ104"/>
      <c r="OKA104"/>
      <c r="OKB104"/>
      <c r="OKC104"/>
      <c r="OKD104"/>
      <c r="OKE104"/>
      <c r="OKF104"/>
      <c r="OKG104"/>
      <c r="OKH104"/>
      <c r="OKI104"/>
      <c r="OKJ104"/>
      <c r="OKK104"/>
      <c r="OKL104"/>
      <c r="OKM104"/>
      <c r="OKN104"/>
      <c r="OKO104"/>
      <c r="OKP104"/>
      <c r="OKQ104"/>
      <c r="OKR104"/>
      <c r="OKS104"/>
      <c r="OKT104"/>
      <c r="OKU104"/>
      <c r="OKV104"/>
      <c r="OKW104"/>
      <c r="OKX104"/>
      <c r="OKY104"/>
      <c r="OKZ104"/>
      <c r="OLA104"/>
      <c r="OLB104"/>
      <c r="OLC104"/>
      <c r="OLD104"/>
      <c r="OLE104"/>
      <c r="OLF104"/>
      <c r="OLG104"/>
      <c r="OLH104"/>
      <c r="OLI104"/>
      <c r="OLJ104"/>
      <c r="OLK104"/>
      <c r="OLL104"/>
      <c r="OLM104"/>
      <c r="OLN104"/>
      <c r="OLO104"/>
      <c r="OLP104"/>
      <c r="OLQ104"/>
      <c r="OLR104"/>
      <c r="OLS104"/>
      <c r="OLT104"/>
      <c r="OLU104"/>
      <c r="OLV104"/>
      <c r="OLW104"/>
      <c r="OLX104"/>
      <c r="OLY104"/>
      <c r="OLZ104"/>
      <c r="OMA104"/>
      <c r="OMB104"/>
      <c r="OMC104"/>
      <c r="OMD104"/>
      <c r="OME104"/>
      <c r="OMF104"/>
      <c r="OMG104"/>
      <c r="OMH104"/>
      <c r="OMI104"/>
      <c r="OMJ104"/>
      <c r="OMK104"/>
      <c r="OML104"/>
      <c r="OMM104"/>
      <c r="OMN104"/>
      <c r="OMO104"/>
      <c r="OMP104"/>
      <c r="OMQ104"/>
      <c r="OMR104"/>
      <c r="OMS104"/>
      <c r="OMT104"/>
      <c r="OMU104"/>
      <c r="OMV104"/>
      <c r="OMW104"/>
      <c r="OMX104"/>
      <c r="OMY104"/>
      <c r="OMZ104"/>
      <c r="ONA104"/>
      <c r="ONB104"/>
      <c r="ONC104"/>
      <c r="OND104"/>
      <c r="ONE104"/>
      <c r="ONF104"/>
      <c r="ONG104"/>
      <c r="ONH104"/>
      <c r="ONI104"/>
      <c r="ONJ104"/>
      <c r="ONK104"/>
      <c r="ONL104"/>
      <c r="ONM104"/>
      <c r="ONN104"/>
      <c r="ONO104"/>
      <c r="ONP104"/>
      <c r="ONQ104"/>
      <c r="ONR104"/>
      <c r="ONS104"/>
      <c r="ONT104"/>
      <c r="ONU104"/>
      <c r="ONV104"/>
      <c r="ONW104"/>
      <c r="ONX104"/>
      <c r="ONY104"/>
      <c r="ONZ104"/>
      <c r="OOA104"/>
      <c r="OOB104"/>
      <c r="OOC104"/>
      <c r="OOD104"/>
      <c r="OOE104"/>
      <c r="OOF104"/>
      <c r="OOG104"/>
      <c r="OOH104"/>
      <c r="OOI104"/>
      <c r="OOJ104"/>
      <c r="OOK104"/>
      <c r="OOL104"/>
      <c r="OOM104"/>
      <c r="OON104"/>
      <c r="OOO104"/>
      <c r="OOP104"/>
      <c r="OOQ104"/>
      <c r="OOR104"/>
      <c r="OOS104"/>
      <c r="OOT104"/>
      <c r="OOU104"/>
      <c r="OOV104"/>
      <c r="OOW104"/>
      <c r="OOX104"/>
      <c r="OOY104"/>
      <c r="OOZ104"/>
      <c r="OPA104"/>
      <c r="OPB104"/>
      <c r="OPC104"/>
      <c r="OPD104"/>
      <c r="OPE104"/>
      <c r="OPF104"/>
      <c r="OPG104"/>
      <c r="OPH104"/>
      <c r="OPI104"/>
      <c r="OPJ104"/>
      <c r="OPK104"/>
      <c r="OPL104"/>
      <c r="OPM104"/>
      <c r="OPN104"/>
      <c r="OPO104"/>
      <c r="OPP104"/>
      <c r="OPQ104"/>
      <c r="OPR104"/>
      <c r="OPS104"/>
      <c r="OPT104"/>
      <c r="OPU104"/>
      <c r="OPV104"/>
      <c r="OPW104"/>
      <c r="OPX104"/>
      <c r="OPY104"/>
      <c r="OPZ104"/>
      <c r="OQA104"/>
      <c r="OQB104"/>
      <c r="OQC104"/>
      <c r="OQD104"/>
      <c r="OQE104"/>
      <c r="OQF104"/>
      <c r="OQG104"/>
      <c r="OQH104"/>
      <c r="OQI104"/>
      <c r="OQJ104"/>
      <c r="OQK104"/>
      <c r="OQL104"/>
      <c r="OQM104"/>
      <c r="OQN104"/>
      <c r="OQO104"/>
      <c r="OQP104"/>
      <c r="OQQ104"/>
      <c r="OQR104"/>
      <c r="OQS104"/>
      <c r="OQT104"/>
      <c r="OQU104"/>
      <c r="OQV104"/>
      <c r="OQW104"/>
      <c r="OQX104"/>
      <c r="OQY104"/>
      <c r="OQZ104"/>
      <c r="ORA104"/>
      <c r="ORB104"/>
      <c r="ORC104"/>
      <c r="ORD104"/>
      <c r="ORE104"/>
      <c r="ORF104"/>
      <c r="ORG104"/>
      <c r="ORH104"/>
      <c r="ORI104"/>
      <c r="ORJ104"/>
      <c r="ORK104"/>
      <c r="ORL104"/>
      <c r="ORM104"/>
      <c r="ORN104"/>
      <c r="ORO104"/>
      <c r="ORP104"/>
      <c r="ORQ104"/>
      <c r="ORR104"/>
      <c r="ORS104"/>
      <c r="ORT104"/>
      <c r="ORU104"/>
      <c r="ORV104"/>
      <c r="ORW104"/>
      <c r="ORX104"/>
      <c r="ORY104"/>
      <c r="ORZ104"/>
      <c r="OSA104"/>
      <c r="OSB104"/>
      <c r="OSC104"/>
      <c r="OSD104"/>
      <c r="OSE104"/>
      <c r="OSF104"/>
      <c r="OSG104"/>
      <c r="OSH104"/>
      <c r="OSI104"/>
      <c r="OSJ104"/>
      <c r="OSK104"/>
      <c r="OSL104"/>
      <c r="OSM104"/>
      <c r="OSN104"/>
      <c r="OSO104"/>
      <c r="OSP104"/>
      <c r="OSQ104"/>
      <c r="OSR104"/>
      <c r="OSS104"/>
      <c r="OST104"/>
      <c r="OSU104"/>
      <c r="OSV104"/>
      <c r="OSW104"/>
      <c r="OSX104"/>
      <c r="OSY104"/>
      <c r="OSZ104"/>
      <c r="OTA104"/>
      <c r="OTB104"/>
      <c r="OTC104"/>
      <c r="OTD104"/>
      <c r="OTE104"/>
      <c r="OTF104"/>
      <c r="OTG104"/>
      <c r="OTH104"/>
      <c r="OTI104"/>
      <c r="OTJ104"/>
      <c r="OTK104"/>
      <c r="OTL104"/>
      <c r="OTM104"/>
      <c r="OTN104"/>
      <c r="OTO104"/>
      <c r="OTP104"/>
      <c r="OTQ104"/>
      <c r="OTR104"/>
      <c r="OTS104"/>
      <c r="OTT104"/>
      <c r="OTU104"/>
      <c r="OTV104"/>
      <c r="OTW104"/>
      <c r="OTX104"/>
      <c r="OTY104"/>
      <c r="OTZ104"/>
      <c r="OUA104"/>
      <c r="OUB104"/>
      <c r="OUC104"/>
      <c r="OUD104"/>
      <c r="OUE104"/>
      <c r="OUF104"/>
      <c r="OUG104"/>
      <c r="OUH104"/>
      <c r="OUI104"/>
      <c r="OUJ104"/>
      <c r="OUK104"/>
      <c r="OUL104"/>
      <c r="OUM104"/>
      <c r="OUN104"/>
      <c r="OUO104"/>
      <c r="OUP104"/>
      <c r="OUQ104"/>
      <c r="OUR104"/>
      <c r="OUS104"/>
      <c r="OUT104"/>
      <c r="OUU104"/>
      <c r="OUV104"/>
      <c r="OUW104"/>
      <c r="OUX104"/>
      <c r="OUY104"/>
      <c r="OUZ104"/>
      <c r="OVA104"/>
      <c r="OVB104"/>
      <c r="OVC104"/>
      <c r="OVD104"/>
      <c r="OVE104"/>
      <c r="OVF104"/>
      <c r="OVG104"/>
      <c r="OVH104"/>
      <c r="OVI104"/>
      <c r="OVJ104"/>
      <c r="OVK104"/>
      <c r="OVL104"/>
      <c r="OVM104"/>
      <c r="OVN104"/>
      <c r="OVO104"/>
      <c r="OVP104"/>
      <c r="OVQ104"/>
      <c r="OVR104"/>
      <c r="OVS104"/>
      <c r="OVT104"/>
      <c r="OVU104"/>
      <c r="OVV104"/>
      <c r="OVW104"/>
      <c r="OVX104"/>
      <c r="OVY104"/>
      <c r="OVZ104"/>
      <c r="OWA104"/>
      <c r="OWB104"/>
      <c r="OWC104"/>
      <c r="OWD104"/>
      <c r="OWE104"/>
      <c r="OWF104"/>
      <c r="OWG104"/>
      <c r="OWH104"/>
      <c r="OWI104"/>
      <c r="OWJ104"/>
      <c r="OWK104"/>
      <c r="OWL104"/>
      <c r="OWM104"/>
      <c r="OWN104"/>
      <c r="OWO104"/>
      <c r="OWP104"/>
      <c r="OWQ104"/>
      <c r="OWR104"/>
      <c r="OWS104"/>
      <c r="OWT104"/>
      <c r="OWU104"/>
      <c r="OWV104"/>
      <c r="OWW104"/>
      <c r="OWX104"/>
      <c r="OWY104"/>
      <c r="OWZ104"/>
      <c r="OXA104"/>
      <c r="OXB104"/>
      <c r="OXC104"/>
      <c r="OXD104"/>
      <c r="OXE104"/>
      <c r="OXF104"/>
      <c r="OXG104"/>
      <c r="OXH104"/>
      <c r="OXI104"/>
      <c r="OXJ104"/>
      <c r="OXK104"/>
      <c r="OXL104"/>
      <c r="OXM104"/>
      <c r="OXN104"/>
      <c r="OXO104"/>
      <c r="OXP104"/>
      <c r="OXQ104"/>
      <c r="OXR104"/>
      <c r="OXS104"/>
      <c r="OXT104"/>
      <c r="OXU104"/>
      <c r="OXV104"/>
      <c r="OXW104"/>
      <c r="OXX104"/>
      <c r="OXY104"/>
      <c r="OXZ104"/>
      <c r="OYA104"/>
      <c r="OYB104"/>
      <c r="OYC104"/>
      <c r="OYD104"/>
      <c r="OYE104"/>
      <c r="OYF104"/>
      <c r="OYG104"/>
      <c r="OYH104"/>
      <c r="OYI104"/>
      <c r="OYJ104"/>
      <c r="OYK104"/>
      <c r="OYL104"/>
      <c r="OYM104"/>
      <c r="OYN104"/>
      <c r="OYO104"/>
      <c r="OYP104"/>
      <c r="OYQ104"/>
      <c r="OYR104"/>
      <c r="OYS104"/>
      <c r="OYT104"/>
      <c r="OYU104"/>
      <c r="OYV104"/>
      <c r="OYW104"/>
      <c r="OYX104"/>
      <c r="OYY104"/>
      <c r="OYZ104"/>
      <c r="OZA104"/>
      <c r="OZB104"/>
      <c r="OZC104"/>
      <c r="OZD104"/>
      <c r="OZE104"/>
      <c r="OZF104"/>
      <c r="OZG104"/>
      <c r="OZH104"/>
      <c r="OZI104"/>
      <c r="OZJ104"/>
      <c r="OZK104"/>
      <c r="OZL104"/>
      <c r="OZM104"/>
      <c r="OZN104"/>
      <c r="OZO104"/>
      <c r="OZP104"/>
      <c r="OZQ104"/>
      <c r="OZR104"/>
      <c r="OZS104"/>
      <c r="OZT104"/>
      <c r="OZU104"/>
      <c r="OZV104"/>
      <c r="OZW104"/>
      <c r="OZX104"/>
      <c r="OZY104"/>
      <c r="OZZ104"/>
      <c r="PAA104"/>
      <c r="PAB104"/>
      <c r="PAC104"/>
      <c r="PAD104"/>
      <c r="PAE104"/>
      <c r="PAF104"/>
      <c r="PAG104"/>
      <c r="PAH104"/>
      <c r="PAI104"/>
      <c r="PAJ104"/>
      <c r="PAK104"/>
      <c r="PAL104"/>
      <c r="PAM104"/>
      <c r="PAN104"/>
      <c r="PAO104"/>
      <c r="PAP104"/>
      <c r="PAQ104"/>
      <c r="PAR104"/>
      <c r="PAS104"/>
      <c r="PAT104"/>
      <c r="PAU104"/>
      <c r="PAV104"/>
      <c r="PAW104"/>
      <c r="PAX104"/>
      <c r="PAY104"/>
      <c r="PAZ104"/>
      <c r="PBA104"/>
      <c r="PBB104"/>
      <c r="PBC104"/>
      <c r="PBD104"/>
      <c r="PBE104"/>
      <c r="PBF104"/>
      <c r="PBG104"/>
      <c r="PBH104"/>
      <c r="PBI104"/>
      <c r="PBJ104"/>
      <c r="PBK104"/>
      <c r="PBL104"/>
      <c r="PBM104"/>
      <c r="PBN104"/>
      <c r="PBO104"/>
      <c r="PBP104"/>
      <c r="PBQ104"/>
      <c r="PBR104"/>
      <c r="PBS104"/>
      <c r="PBT104"/>
      <c r="PBU104"/>
      <c r="PBV104"/>
      <c r="PBW104"/>
      <c r="PBX104"/>
      <c r="PBY104"/>
      <c r="PBZ104"/>
      <c r="PCA104"/>
      <c r="PCB104"/>
      <c r="PCC104"/>
      <c r="PCD104"/>
      <c r="PCE104"/>
      <c r="PCF104"/>
      <c r="PCG104"/>
      <c r="PCH104"/>
      <c r="PCI104"/>
      <c r="PCJ104"/>
      <c r="PCK104"/>
      <c r="PCL104"/>
      <c r="PCM104"/>
      <c r="PCN104"/>
      <c r="PCO104"/>
      <c r="PCP104"/>
      <c r="PCQ104"/>
      <c r="PCR104"/>
      <c r="PCS104"/>
      <c r="PCT104"/>
      <c r="PCU104"/>
      <c r="PCV104"/>
      <c r="PCW104"/>
      <c r="PCX104"/>
      <c r="PCY104"/>
      <c r="PCZ104"/>
      <c r="PDA104"/>
      <c r="PDB104"/>
      <c r="PDC104"/>
      <c r="PDD104"/>
      <c r="PDE104"/>
      <c r="PDF104"/>
      <c r="PDG104"/>
      <c r="PDH104"/>
      <c r="PDI104"/>
      <c r="PDJ104"/>
      <c r="PDK104"/>
      <c r="PDL104"/>
      <c r="PDM104"/>
      <c r="PDN104"/>
      <c r="PDO104"/>
      <c r="PDP104"/>
      <c r="PDQ104"/>
      <c r="PDR104"/>
      <c r="PDS104"/>
      <c r="PDT104"/>
      <c r="PDU104"/>
      <c r="PDV104"/>
      <c r="PDW104"/>
      <c r="PDX104"/>
      <c r="PDY104"/>
      <c r="PDZ104"/>
      <c r="PEA104"/>
      <c r="PEB104"/>
      <c r="PEC104"/>
      <c r="PED104"/>
      <c r="PEE104"/>
      <c r="PEF104"/>
      <c r="PEG104"/>
      <c r="PEH104"/>
      <c r="PEI104"/>
      <c r="PEJ104"/>
      <c r="PEK104"/>
      <c r="PEL104"/>
      <c r="PEM104"/>
      <c r="PEN104"/>
      <c r="PEO104"/>
      <c r="PEP104"/>
      <c r="PEQ104"/>
      <c r="PER104"/>
      <c r="PES104"/>
      <c r="PET104"/>
      <c r="PEU104"/>
      <c r="PEV104"/>
      <c r="PEW104"/>
      <c r="PEX104"/>
      <c r="PEY104"/>
      <c r="PEZ104"/>
      <c r="PFA104"/>
      <c r="PFB104"/>
      <c r="PFC104"/>
      <c r="PFD104"/>
      <c r="PFE104"/>
      <c r="PFF104"/>
      <c r="PFG104"/>
      <c r="PFH104"/>
      <c r="PFI104"/>
      <c r="PFJ104"/>
      <c r="PFK104"/>
      <c r="PFL104"/>
      <c r="PFM104"/>
      <c r="PFN104"/>
      <c r="PFO104"/>
      <c r="PFP104"/>
      <c r="PFQ104"/>
      <c r="PFR104"/>
      <c r="PFS104"/>
      <c r="PFT104"/>
      <c r="PFU104"/>
      <c r="PFV104"/>
      <c r="PFW104"/>
      <c r="PFX104"/>
      <c r="PFY104"/>
      <c r="PFZ104"/>
      <c r="PGA104"/>
      <c r="PGB104"/>
      <c r="PGC104"/>
      <c r="PGD104"/>
      <c r="PGE104"/>
      <c r="PGF104"/>
      <c r="PGG104"/>
      <c r="PGH104"/>
      <c r="PGI104"/>
      <c r="PGJ104"/>
      <c r="PGK104"/>
      <c r="PGL104"/>
      <c r="PGM104"/>
      <c r="PGN104"/>
      <c r="PGO104"/>
      <c r="PGP104"/>
      <c r="PGQ104"/>
      <c r="PGR104"/>
      <c r="PGS104"/>
      <c r="PGT104"/>
      <c r="PGU104"/>
      <c r="PGV104"/>
      <c r="PGW104"/>
      <c r="PGX104"/>
      <c r="PGY104"/>
      <c r="PGZ104"/>
      <c r="PHA104"/>
      <c r="PHB104"/>
      <c r="PHC104"/>
      <c r="PHD104"/>
      <c r="PHE104"/>
      <c r="PHF104"/>
      <c r="PHG104"/>
      <c r="PHH104"/>
      <c r="PHI104"/>
      <c r="PHJ104"/>
      <c r="PHK104"/>
      <c r="PHL104"/>
      <c r="PHM104"/>
      <c r="PHN104"/>
      <c r="PHO104"/>
      <c r="PHP104"/>
      <c r="PHQ104"/>
      <c r="PHR104"/>
      <c r="PHS104"/>
      <c r="PHT104"/>
      <c r="PHU104"/>
      <c r="PHV104"/>
      <c r="PHW104"/>
      <c r="PHX104"/>
      <c r="PHY104"/>
      <c r="PHZ104"/>
      <c r="PIA104"/>
      <c r="PIB104"/>
      <c r="PIC104"/>
      <c r="PID104"/>
      <c r="PIE104"/>
      <c r="PIF104"/>
      <c r="PIG104"/>
      <c r="PIH104"/>
      <c r="PII104"/>
      <c r="PIJ104"/>
      <c r="PIK104"/>
      <c r="PIL104"/>
      <c r="PIM104"/>
      <c r="PIN104"/>
      <c r="PIO104"/>
      <c r="PIP104"/>
      <c r="PIQ104"/>
      <c r="PIR104"/>
      <c r="PIS104"/>
      <c r="PIT104"/>
      <c r="PIU104"/>
      <c r="PIV104"/>
      <c r="PIW104"/>
      <c r="PIX104"/>
      <c r="PIY104"/>
      <c r="PIZ104"/>
      <c r="PJA104"/>
      <c r="PJB104"/>
      <c r="PJC104"/>
      <c r="PJD104"/>
      <c r="PJE104"/>
      <c r="PJF104"/>
      <c r="PJG104"/>
      <c r="PJH104"/>
      <c r="PJI104"/>
      <c r="PJJ104"/>
      <c r="PJK104"/>
      <c r="PJL104"/>
      <c r="PJM104"/>
      <c r="PJN104"/>
      <c r="PJO104"/>
      <c r="PJP104"/>
      <c r="PJQ104"/>
      <c r="PJR104"/>
      <c r="PJS104"/>
      <c r="PJT104"/>
      <c r="PJU104"/>
      <c r="PJV104"/>
      <c r="PJW104"/>
      <c r="PJX104"/>
      <c r="PJY104"/>
      <c r="PJZ104"/>
      <c r="PKA104"/>
      <c r="PKB104"/>
      <c r="PKC104"/>
      <c r="PKD104"/>
      <c r="PKE104"/>
      <c r="PKF104"/>
      <c r="PKG104"/>
      <c r="PKH104"/>
      <c r="PKI104"/>
      <c r="PKJ104"/>
      <c r="PKK104"/>
      <c r="PKL104"/>
      <c r="PKM104"/>
      <c r="PKN104"/>
      <c r="PKO104"/>
      <c r="PKP104"/>
      <c r="PKQ104"/>
      <c r="PKR104"/>
      <c r="PKS104"/>
      <c r="PKT104"/>
      <c r="PKU104"/>
      <c r="PKV104"/>
      <c r="PKW104"/>
      <c r="PKX104"/>
      <c r="PKY104"/>
      <c r="PKZ104"/>
      <c r="PLA104"/>
      <c r="PLB104"/>
      <c r="PLC104"/>
      <c r="PLD104"/>
      <c r="PLE104"/>
      <c r="PLF104"/>
      <c r="PLG104"/>
      <c r="PLH104"/>
      <c r="PLI104"/>
      <c r="PLJ104"/>
      <c r="PLK104"/>
      <c r="PLL104"/>
      <c r="PLM104"/>
      <c r="PLN104"/>
      <c r="PLO104"/>
      <c r="PLP104"/>
      <c r="PLQ104"/>
      <c r="PLR104"/>
      <c r="PLS104"/>
      <c r="PLT104"/>
      <c r="PLU104"/>
      <c r="PLV104"/>
      <c r="PLW104"/>
      <c r="PLX104"/>
      <c r="PLY104"/>
      <c r="PLZ104"/>
      <c r="PMA104"/>
      <c r="PMB104"/>
      <c r="PMC104"/>
      <c r="PMD104"/>
      <c r="PME104"/>
      <c r="PMF104"/>
      <c r="PMG104"/>
      <c r="PMH104"/>
      <c r="PMI104"/>
      <c r="PMJ104"/>
      <c r="PMK104"/>
      <c r="PML104"/>
      <c r="PMM104"/>
      <c r="PMN104"/>
      <c r="PMO104"/>
      <c r="PMP104"/>
      <c r="PMQ104"/>
      <c r="PMR104"/>
      <c r="PMS104"/>
      <c r="PMT104"/>
      <c r="PMU104"/>
      <c r="PMV104"/>
      <c r="PMW104"/>
      <c r="PMX104"/>
      <c r="PMY104"/>
      <c r="PMZ104"/>
      <c r="PNA104"/>
      <c r="PNB104"/>
      <c r="PNC104"/>
      <c r="PND104"/>
      <c r="PNE104"/>
      <c r="PNF104"/>
      <c r="PNG104"/>
      <c r="PNH104"/>
      <c r="PNI104"/>
      <c r="PNJ104"/>
      <c r="PNK104"/>
      <c r="PNL104"/>
      <c r="PNM104"/>
      <c r="PNN104"/>
      <c r="PNO104"/>
      <c r="PNP104"/>
      <c r="PNQ104"/>
      <c r="PNR104"/>
      <c r="PNS104"/>
      <c r="PNT104"/>
      <c r="PNU104"/>
      <c r="PNV104"/>
      <c r="PNW104"/>
      <c r="PNX104"/>
      <c r="PNY104"/>
      <c r="PNZ104"/>
      <c r="POA104"/>
      <c r="POB104"/>
      <c r="POC104"/>
      <c r="POD104"/>
      <c r="POE104"/>
      <c r="POF104"/>
      <c r="POG104"/>
      <c r="POH104"/>
      <c r="POI104"/>
      <c r="POJ104"/>
      <c r="POK104"/>
      <c r="POL104"/>
      <c r="POM104"/>
      <c r="PON104"/>
      <c r="POO104"/>
      <c r="POP104"/>
      <c r="POQ104"/>
      <c r="POR104"/>
      <c r="POS104"/>
      <c r="POT104"/>
      <c r="POU104"/>
      <c r="POV104"/>
      <c r="POW104"/>
      <c r="POX104"/>
      <c r="POY104"/>
      <c r="POZ104"/>
      <c r="PPA104"/>
      <c r="PPB104"/>
      <c r="PPC104"/>
      <c r="PPD104"/>
      <c r="PPE104"/>
      <c r="PPF104"/>
      <c r="PPG104"/>
      <c r="PPH104"/>
      <c r="PPI104"/>
      <c r="PPJ104"/>
      <c r="PPK104"/>
      <c r="PPL104"/>
      <c r="PPM104"/>
      <c r="PPN104"/>
      <c r="PPO104"/>
      <c r="PPP104"/>
      <c r="PPQ104"/>
      <c r="PPR104"/>
      <c r="PPS104"/>
      <c r="PPT104"/>
      <c r="PPU104"/>
      <c r="PPV104"/>
      <c r="PPW104"/>
      <c r="PPX104"/>
      <c r="PPY104"/>
      <c r="PPZ104"/>
      <c r="PQA104"/>
      <c r="PQB104"/>
      <c r="PQC104"/>
      <c r="PQD104"/>
      <c r="PQE104"/>
      <c r="PQF104"/>
      <c r="PQG104"/>
      <c r="PQH104"/>
      <c r="PQI104"/>
      <c r="PQJ104"/>
      <c r="PQK104"/>
      <c r="PQL104"/>
      <c r="PQM104"/>
      <c r="PQN104"/>
      <c r="PQO104"/>
      <c r="PQP104"/>
      <c r="PQQ104"/>
      <c r="PQR104"/>
      <c r="PQS104"/>
      <c r="PQT104"/>
      <c r="PQU104"/>
      <c r="PQV104"/>
      <c r="PQW104"/>
      <c r="PQX104"/>
      <c r="PQY104"/>
      <c r="PQZ104"/>
      <c r="PRA104"/>
      <c r="PRB104"/>
      <c r="PRC104"/>
      <c r="PRD104"/>
      <c r="PRE104"/>
      <c r="PRF104"/>
      <c r="PRG104"/>
      <c r="PRH104"/>
      <c r="PRI104"/>
      <c r="PRJ104"/>
      <c r="PRK104"/>
      <c r="PRL104"/>
      <c r="PRM104"/>
      <c r="PRN104"/>
      <c r="PRO104"/>
      <c r="PRP104"/>
      <c r="PRQ104"/>
      <c r="PRR104"/>
      <c r="PRS104"/>
      <c r="PRT104"/>
      <c r="PRU104"/>
      <c r="PRV104"/>
      <c r="PRW104"/>
      <c r="PRX104"/>
      <c r="PRY104"/>
      <c r="PRZ104"/>
      <c r="PSA104"/>
      <c r="PSB104"/>
      <c r="PSC104"/>
      <c r="PSD104"/>
      <c r="PSE104"/>
      <c r="PSF104"/>
      <c r="PSG104"/>
      <c r="PSH104"/>
      <c r="PSI104"/>
      <c r="PSJ104"/>
      <c r="PSK104"/>
      <c r="PSL104"/>
      <c r="PSM104"/>
      <c r="PSN104"/>
      <c r="PSO104"/>
      <c r="PSP104"/>
      <c r="PSQ104"/>
      <c r="PSR104"/>
      <c r="PSS104"/>
      <c r="PST104"/>
      <c r="PSU104"/>
      <c r="PSV104"/>
      <c r="PSW104"/>
      <c r="PSX104"/>
      <c r="PSY104"/>
      <c r="PSZ104"/>
      <c r="PTA104"/>
      <c r="PTB104"/>
      <c r="PTC104"/>
      <c r="PTD104"/>
      <c r="PTE104"/>
      <c r="PTF104"/>
      <c r="PTG104"/>
      <c r="PTH104"/>
      <c r="PTI104"/>
      <c r="PTJ104"/>
      <c r="PTK104"/>
      <c r="PTL104"/>
      <c r="PTM104"/>
      <c r="PTN104"/>
      <c r="PTO104"/>
      <c r="PTP104"/>
      <c r="PTQ104"/>
      <c r="PTR104"/>
      <c r="PTS104"/>
      <c r="PTT104"/>
      <c r="PTU104"/>
      <c r="PTV104"/>
      <c r="PTW104"/>
      <c r="PTX104"/>
      <c r="PTY104"/>
      <c r="PTZ104"/>
      <c r="PUA104"/>
      <c r="PUB104"/>
      <c r="PUC104"/>
      <c r="PUD104"/>
      <c r="PUE104"/>
      <c r="PUF104"/>
      <c r="PUG104"/>
      <c r="PUH104"/>
      <c r="PUI104"/>
      <c r="PUJ104"/>
      <c r="PUK104"/>
      <c r="PUL104"/>
      <c r="PUM104"/>
      <c r="PUN104"/>
      <c r="PUO104"/>
      <c r="PUP104"/>
      <c r="PUQ104"/>
      <c r="PUR104"/>
      <c r="PUS104"/>
      <c r="PUT104"/>
      <c r="PUU104"/>
      <c r="PUV104"/>
      <c r="PUW104"/>
      <c r="PUX104"/>
      <c r="PUY104"/>
      <c r="PUZ104"/>
      <c r="PVA104"/>
      <c r="PVB104"/>
      <c r="PVC104"/>
      <c r="PVD104"/>
      <c r="PVE104"/>
      <c r="PVF104"/>
      <c r="PVG104"/>
      <c r="PVH104"/>
      <c r="PVI104"/>
      <c r="PVJ104"/>
      <c r="PVK104"/>
      <c r="PVL104"/>
      <c r="PVM104"/>
      <c r="PVN104"/>
      <c r="PVO104"/>
      <c r="PVP104"/>
      <c r="PVQ104"/>
      <c r="PVR104"/>
      <c r="PVS104"/>
      <c r="PVT104"/>
      <c r="PVU104"/>
      <c r="PVV104"/>
      <c r="PVW104"/>
      <c r="PVX104"/>
      <c r="PVY104"/>
      <c r="PVZ104"/>
      <c r="PWA104"/>
      <c r="PWB104"/>
      <c r="PWC104"/>
      <c r="PWD104"/>
      <c r="PWE104"/>
      <c r="PWF104"/>
      <c r="PWG104"/>
      <c r="PWH104"/>
      <c r="PWI104"/>
      <c r="PWJ104"/>
      <c r="PWK104"/>
      <c r="PWL104"/>
      <c r="PWM104"/>
      <c r="PWN104"/>
      <c r="PWO104"/>
      <c r="PWP104"/>
      <c r="PWQ104"/>
      <c r="PWR104"/>
      <c r="PWS104"/>
      <c r="PWT104"/>
      <c r="PWU104"/>
      <c r="PWV104"/>
      <c r="PWW104"/>
      <c r="PWX104"/>
      <c r="PWY104"/>
      <c r="PWZ104"/>
      <c r="PXA104"/>
      <c r="PXB104"/>
      <c r="PXC104"/>
      <c r="PXD104"/>
      <c r="PXE104"/>
      <c r="PXF104"/>
      <c r="PXG104"/>
      <c r="PXH104"/>
      <c r="PXI104"/>
      <c r="PXJ104"/>
      <c r="PXK104"/>
      <c r="PXL104"/>
      <c r="PXM104"/>
      <c r="PXN104"/>
      <c r="PXO104"/>
      <c r="PXP104"/>
      <c r="PXQ104"/>
      <c r="PXR104"/>
      <c r="PXS104"/>
      <c r="PXT104"/>
      <c r="PXU104"/>
      <c r="PXV104"/>
      <c r="PXW104"/>
      <c r="PXX104"/>
      <c r="PXY104"/>
      <c r="PXZ104"/>
      <c r="PYA104"/>
      <c r="PYB104"/>
      <c r="PYC104"/>
      <c r="PYD104"/>
      <c r="PYE104"/>
      <c r="PYF104"/>
      <c r="PYG104"/>
      <c r="PYH104"/>
      <c r="PYI104"/>
      <c r="PYJ104"/>
      <c r="PYK104"/>
      <c r="PYL104"/>
      <c r="PYM104"/>
      <c r="PYN104"/>
      <c r="PYO104"/>
      <c r="PYP104"/>
      <c r="PYQ104"/>
      <c r="PYR104"/>
      <c r="PYS104"/>
      <c r="PYT104"/>
      <c r="PYU104"/>
      <c r="PYV104"/>
      <c r="PYW104"/>
      <c r="PYX104"/>
      <c r="PYY104"/>
      <c r="PYZ104"/>
      <c r="PZA104"/>
      <c r="PZB104"/>
      <c r="PZC104"/>
      <c r="PZD104"/>
      <c r="PZE104"/>
      <c r="PZF104"/>
      <c r="PZG104"/>
      <c r="PZH104"/>
      <c r="PZI104"/>
      <c r="PZJ104"/>
      <c r="PZK104"/>
      <c r="PZL104"/>
      <c r="PZM104"/>
      <c r="PZN104"/>
      <c r="PZO104"/>
      <c r="PZP104"/>
      <c r="PZQ104"/>
      <c r="PZR104"/>
      <c r="PZS104"/>
      <c r="PZT104"/>
      <c r="PZU104"/>
      <c r="PZV104"/>
      <c r="PZW104"/>
      <c r="PZX104"/>
      <c r="PZY104"/>
      <c r="PZZ104"/>
      <c r="QAA104"/>
      <c r="QAB104"/>
      <c r="QAC104"/>
      <c r="QAD104"/>
      <c r="QAE104"/>
      <c r="QAF104"/>
      <c r="QAG104"/>
      <c r="QAH104"/>
      <c r="QAI104"/>
      <c r="QAJ104"/>
      <c r="QAK104"/>
      <c r="QAL104"/>
      <c r="QAM104"/>
      <c r="QAN104"/>
      <c r="QAO104"/>
      <c r="QAP104"/>
      <c r="QAQ104"/>
      <c r="QAR104"/>
      <c r="QAS104"/>
      <c r="QAT104"/>
      <c r="QAU104"/>
      <c r="QAV104"/>
      <c r="QAW104"/>
      <c r="QAX104"/>
      <c r="QAY104"/>
      <c r="QAZ104"/>
      <c r="QBA104"/>
      <c r="QBB104"/>
      <c r="QBC104"/>
      <c r="QBD104"/>
      <c r="QBE104"/>
      <c r="QBF104"/>
      <c r="QBG104"/>
      <c r="QBH104"/>
      <c r="QBI104"/>
      <c r="QBJ104"/>
      <c r="QBK104"/>
      <c r="QBL104"/>
      <c r="QBM104"/>
      <c r="QBN104"/>
      <c r="QBO104"/>
      <c r="QBP104"/>
      <c r="QBQ104"/>
      <c r="QBR104"/>
      <c r="QBS104"/>
      <c r="QBT104"/>
      <c r="QBU104"/>
      <c r="QBV104"/>
      <c r="QBW104"/>
      <c r="QBX104"/>
      <c r="QBY104"/>
      <c r="QBZ104"/>
      <c r="QCA104"/>
      <c r="QCB104"/>
      <c r="QCC104"/>
      <c r="QCD104"/>
      <c r="QCE104"/>
      <c r="QCF104"/>
      <c r="QCG104"/>
      <c r="QCH104"/>
      <c r="QCI104"/>
      <c r="QCJ104"/>
      <c r="QCK104"/>
      <c r="QCL104"/>
      <c r="QCM104"/>
      <c r="QCN104"/>
      <c r="QCO104"/>
      <c r="QCP104"/>
      <c r="QCQ104"/>
      <c r="QCR104"/>
      <c r="QCS104"/>
      <c r="QCT104"/>
      <c r="QCU104"/>
      <c r="QCV104"/>
      <c r="QCW104"/>
      <c r="QCX104"/>
      <c r="QCY104"/>
      <c r="QCZ104"/>
      <c r="QDA104"/>
      <c r="QDB104"/>
      <c r="QDC104"/>
      <c r="QDD104"/>
      <c r="QDE104"/>
      <c r="QDF104"/>
      <c r="QDG104"/>
      <c r="QDH104"/>
      <c r="QDI104"/>
      <c r="QDJ104"/>
      <c r="QDK104"/>
      <c r="QDL104"/>
      <c r="QDM104"/>
      <c r="QDN104"/>
      <c r="QDO104"/>
      <c r="QDP104"/>
      <c r="QDQ104"/>
      <c r="QDR104"/>
      <c r="QDS104"/>
      <c r="QDT104"/>
      <c r="QDU104"/>
      <c r="QDV104"/>
      <c r="QDW104"/>
      <c r="QDX104"/>
      <c r="QDY104"/>
      <c r="QDZ104"/>
      <c r="QEA104"/>
      <c r="QEB104"/>
      <c r="QEC104"/>
      <c r="QED104"/>
      <c r="QEE104"/>
      <c r="QEF104"/>
      <c r="QEG104"/>
      <c r="QEH104"/>
      <c r="QEI104"/>
      <c r="QEJ104"/>
      <c r="QEK104"/>
      <c r="QEL104"/>
      <c r="QEM104"/>
      <c r="QEN104"/>
      <c r="QEO104"/>
      <c r="QEP104"/>
      <c r="QEQ104"/>
      <c r="QER104"/>
      <c r="QES104"/>
      <c r="QET104"/>
      <c r="QEU104"/>
      <c r="QEV104"/>
      <c r="QEW104"/>
      <c r="QEX104"/>
      <c r="QEY104"/>
      <c r="QEZ104"/>
      <c r="QFA104"/>
      <c r="QFB104"/>
      <c r="QFC104"/>
      <c r="QFD104"/>
      <c r="QFE104"/>
      <c r="QFF104"/>
      <c r="QFG104"/>
      <c r="QFH104"/>
      <c r="QFI104"/>
      <c r="QFJ104"/>
      <c r="QFK104"/>
      <c r="QFL104"/>
      <c r="QFM104"/>
      <c r="QFN104"/>
      <c r="QFO104"/>
      <c r="QFP104"/>
      <c r="QFQ104"/>
      <c r="QFR104"/>
      <c r="QFS104"/>
      <c r="QFT104"/>
      <c r="QFU104"/>
      <c r="QFV104"/>
      <c r="QFW104"/>
      <c r="QFX104"/>
      <c r="QFY104"/>
      <c r="QFZ104"/>
      <c r="QGA104"/>
      <c r="QGB104"/>
      <c r="QGC104"/>
      <c r="QGD104"/>
      <c r="QGE104"/>
      <c r="QGF104"/>
      <c r="QGG104"/>
      <c r="QGH104"/>
      <c r="QGI104"/>
      <c r="QGJ104"/>
      <c r="QGK104"/>
      <c r="QGL104"/>
      <c r="QGM104"/>
      <c r="QGN104"/>
      <c r="QGO104"/>
      <c r="QGP104"/>
      <c r="QGQ104"/>
      <c r="QGR104"/>
      <c r="QGS104"/>
      <c r="QGT104"/>
      <c r="QGU104"/>
      <c r="QGV104"/>
      <c r="QGW104"/>
      <c r="QGX104"/>
      <c r="QGY104"/>
      <c r="QGZ104"/>
      <c r="QHA104"/>
      <c r="QHB104"/>
      <c r="QHC104"/>
      <c r="QHD104"/>
      <c r="QHE104"/>
      <c r="QHF104"/>
      <c r="QHG104"/>
      <c r="QHH104"/>
      <c r="QHI104"/>
      <c r="QHJ104"/>
      <c r="QHK104"/>
      <c r="QHL104"/>
      <c r="QHM104"/>
      <c r="QHN104"/>
      <c r="QHO104"/>
      <c r="QHP104"/>
      <c r="QHQ104"/>
      <c r="QHR104"/>
      <c r="QHS104"/>
      <c r="QHT104"/>
      <c r="QHU104"/>
      <c r="QHV104"/>
      <c r="QHW104"/>
      <c r="QHX104"/>
      <c r="QHY104"/>
      <c r="QHZ104"/>
      <c r="QIA104"/>
      <c r="QIB104"/>
      <c r="QIC104"/>
      <c r="QID104"/>
      <c r="QIE104"/>
      <c r="QIF104"/>
      <c r="QIG104"/>
      <c r="QIH104"/>
      <c r="QII104"/>
      <c r="QIJ104"/>
      <c r="QIK104"/>
      <c r="QIL104"/>
      <c r="QIM104"/>
      <c r="QIN104"/>
      <c r="QIO104"/>
      <c r="QIP104"/>
      <c r="QIQ104"/>
      <c r="QIR104"/>
      <c r="QIS104"/>
      <c r="QIT104"/>
      <c r="QIU104"/>
      <c r="QIV104"/>
      <c r="QIW104"/>
      <c r="QIX104"/>
      <c r="QIY104"/>
      <c r="QIZ104"/>
      <c r="QJA104"/>
      <c r="QJB104"/>
      <c r="QJC104"/>
      <c r="QJD104"/>
      <c r="QJE104"/>
      <c r="QJF104"/>
      <c r="QJG104"/>
      <c r="QJH104"/>
      <c r="QJI104"/>
      <c r="QJJ104"/>
      <c r="QJK104"/>
      <c r="QJL104"/>
      <c r="QJM104"/>
      <c r="QJN104"/>
      <c r="QJO104"/>
      <c r="QJP104"/>
      <c r="QJQ104"/>
      <c r="QJR104"/>
      <c r="QJS104"/>
      <c r="QJT104"/>
      <c r="QJU104"/>
      <c r="QJV104"/>
      <c r="QJW104"/>
      <c r="QJX104"/>
      <c r="QJY104"/>
      <c r="QJZ104"/>
      <c r="QKA104"/>
      <c r="QKB104"/>
      <c r="QKC104"/>
      <c r="QKD104"/>
      <c r="QKE104"/>
      <c r="QKF104"/>
      <c r="QKG104"/>
      <c r="QKH104"/>
      <c r="QKI104"/>
      <c r="QKJ104"/>
      <c r="QKK104"/>
      <c r="QKL104"/>
      <c r="QKM104"/>
      <c r="QKN104"/>
      <c r="QKO104"/>
      <c r="QKP104"/>
      <c r="QKQ104"/>
      <c r="QKR104"/>
      <c r="QKS104"/>
      <c r="QKT104"/>
      <c r="QKU104"/>
      <c r="QKV104"/>
      <c r="QKW104"/>
      <c r="QKX104"/>
      <c r="QKY104"/>
      <c r="QKZ104"/>
      <c r="QLA104"/>
      <c r="QLB104"/>
      <c r="QLC104"/>
      <c r="QLD104"/>
      <c r="QLE104"/>
      <c r="QLF104"/>
      <c r="QLG104"/>
      <c r="QLH104"/>
      <c r="QLI104"/>
      <c r="QLJ104"/>
      <c r="QLK104"/>
      <c r="QLL104"/>
      <c r="QLM104"/>
      <c r="QLN104"/>
      <c r="QLO104"/>
      <c r="QLP104"/>
      <c r="QLQ104"/>
      <c r="QLR104"/>
      <c r="QLS104"/>
      <c r="QLT104"/>
      <c r="QLU104"/>
      <c r="QLV104"/>
      <c r="QLW104"/>
      <c r="QLX104"/>
      <c r="QLY104"/>
      <c r="QLZ104"/>
      <c r="QMA104"/>
      <c r="QMB104"/>
      <c r="QMC104"/>
      <c r="QMD104"/>
      <c r="QME104"/>
      <c r="QMF104"/>
      <c r="QMG104"/>
      <c r="QMH104"/>
      <c r="QMI104"/>
      <c r="QMJ104"/>
      <c r="QMK104"/>
      <c r="QML104"/>
      <c r="QMM104"/>
      <c r="QMN104"/>
      <c r="QMO104"/>
      <c r="QMP104"/>
      <c r="QMQ104"/>
      <c r="QMR104"/>
      <c r="QMS104"/>
      <c r="QMT104"/>
      <c r="QMU104"/>
      <c r="QMV104"/>
      <c r="QMW104"/>
      <c r="QMX104"/>
      <c r="QMY104"/>
      <c r="QMZ104"/>
      <c r="QNA104"/>
      <c r="QNB104"/>
      <c r="QNC104"/>
      <c r="QND104"/>
      <c r="QNE104"/>
      <c r="QNF104"/>
      <c r="QNG104"/>
      <c r="QNH104"/>
      <c r="QNI104"/>
      <c r="QNJ104"/>
      <c r="QNK104"/>
      <c r="QNL104"/>
      <c r="QNM104"/>
      <c r="QNN104"/>
      <c r="QNO104"/>
      <c r="QNP104"/>
      <c r="QNQ104"/>
      <c r="QNR104"/>
      <c r="QNS104"/>
      <c r="QNT104"/>
      <c r="QNU104"/>
      <c r="QNV104"/>
      <c r="QNW104"/>
      <c r="QNX104"/>
      <c r="QNY104"/>
      <c r="QNZ104"/>
      <c r="QOA104"/>
      <c r="QOB104"/>
      <c r="QOC104"/>
      <c r="QOD104"/>
      <c r="QOE104"/>
      <c r="QOF104"/>
      <c r="QOG104"/>
      <c r="QOH104"/>
      <c r="QOI104"/>
      <c r="QOJ104"/>
      <c r="QOK104"/>
      <c r="QOL104"/>
      <c r="QOM104"/>
      <c r="QON104"/>
      <c r="QOO104"/>
      <c r="QOP104"/>
      <c r="QOQ104"/>
      <c r="QOR104"/>
      <c r="QOS104"/>
      <c r="QOT104"/>
      <c r="QOU104"/>
      <c r="QOV104"/>
      <c r="QOW104"/>
      <c r="QOX104"/>
      <c r="QOY104"/>
      <c r="QOZ104"/>
      <c r="QPA104"/>
      <c r="QPB104"/>
      <c r="QPC104"/>
      <c r="QPD104"/>
      <c r="QPE104"/>
      <c r="QPF104"/>
      <c r="QPG104"/>
      <c r="QPH104"/>
      <c r="QPI104"/>
      <c r="QPJ104"/>
      <c r="QPK104"/>
      <c r="QPL104"/>
      <c r="QPM104"/>
      <c r="QPN104"/>
      <c r="QPO104"/>
      <c r="QPP104"/>
      <c r="QPQ104"/>
      <c r="QPR104"/>
      <c r="QPS104"/>
      <c r="QPT104"/>
      <c r="QPU104"/>
      <c r="QPV104"/>
      <c r="QPW104"/>
      <c r="QPX104"/>
      <c r="QPY104"/>
      <c r="QPZ104"/>
      <c r="QQA104"/>
      <c r="QQB104"/>
      <c r="QQC104"/>
      <c r="QQD104"/>
      <c r="QQE104"/>
      <c r="QQF104"/>
      <c r="QQG104"/>
      <c r="QQH104"/>
      <c r="QQI104"/>
      <c r="QQJ104"/>
      <c r="QQK104"/>
      <c r="QQL104"/>
      <c r="QQM104"/>
      <c r="QQN104"/>
      <c r="QQO104"/>
      <c r="QQP104"/>
      <c r="QQQ104"/>
      <c r="QQR104"/>
      <c r="QQS104"/>
      <c r="QQT104"/>
      <c r="QQU104"/>
      <c r="QQV104"/>
      <c r="QQW104"/>
      <c r="QQX104"/>
      <c r="QQY104"/>
      <c r="QQZ104"/>
      <c r="QRA104"/>
      <c r="QRB104"/>
      <c r="QRC104"/>
      <c r="QRD104"/>
      <c r="QRE104"/>
      <c r="QRF104"/>
      <c r="QRG104"/>
      <c r="QRH104"/>
      <c r="QRI104"/>
      <c r="QRJ104"/>
      <c r="QRK104"/>
      <c r="QRL104"/>
      <c r="QRM104"/>
      <c r="QRN104"/>
      <c r="QRO104"/>
      <c r="QRP104"/>
      <c r="QRQ104"/>
      <c r="QRR104"/>
      <c r="QRS104"/>
      <c r="QRT104"/>
      <c r="QRU104"/>
      <c r="QRV104"/>
      <c r="QRW104"/>
      <c r="QRX104"/>
      <c r="QRY104"/>
      <c r="QRZ104"/>
      <c r="QSA104"/>
      <c r="QSB104"/>
      <c r="QSC104"/>
      <c r="QSD104"/>
      <c r="QSE104"/>
      <c r="QSF104"/>
      <c r="QSG104"/>
      <c r="QSH104"/>
      <c r="QSI104"/>
      <c r="QSJ104"/>
      <c r="QSK104"/>
      <c r="QSL104"/>
      <c r="QSM104"/>
      <c r="QSN104"/>
      <c r="QSO104"/>
      <c r="QSP104"/>
      <c r="QSQ104"/>
      <c r="QSR104"/>
      <c r="QSS104"/>
      <c r="QST104"/>
      <c r="QSU104"/>
      <c r="QSV104"/>
      <c r="QSW104"/>
      <c r="QSX104"/>
      <c r="QSY104"/>
      <c r="QSZ104"/>
      <c r="QTA104"/>
      <c r="QTB104"/>
      <c r="QTC104"/>
      <c r="QTD104"/>
      <c r="QTE104"/>
      <c r="QTF104"/>
      <c r="QTG104"/>
      <c r="QTH104"/>
      <c r="QTI104"/>
      <c r="QTJ104"/>
      <c r="QTK104"/>
      <c r="QTL104"/>
      <c r="QTM104"/>
      <c r="QTN104"/>
      <c r="QTO104"/>
      <c r="QTP104"/>
      <c r="QTQ104"/>
      <c r="QTR104"/>
      <c r="QTS104"/>
      <c r="QTT104"/>
      <c r="QTU104"/>
      <c r="QTV104"/>
      <c r="QTW104"/>
      <c r="QTX104"/>
      <c r="QTY104"/>
      <c r="QTZ104"/>
      <c r="QUA104"/>
      <c r="QUB104"/>
      <c r="QUC104"/>
      <c r="QUD104"/>
      <c r="QUE104"/>
      <c r="QUF104"/>
      <c r="QUG104"/>
      <c r="QUH104"/>
      <c r="QUI104"/>
      <c r="QUJ104"/>
      <c r="QUK104"/>
      <c r="QUL104"/>
      <c r="QUM104"/>
      <c r="QUN104"/>
      <c r="QUO104"/>
      <c r="QUP104"/>
      <c r="QUQ104"/>
      <c r="QUR104"/>
      <c r="QUS104"/>
      <c r="QUT104"/>
      <c r="QUU104"/>
      <c r="QUV104"/>
      <c r="QUW104"/>
      <c r="QUX104"/>
      <c r="QUY104"/>
      <c r="QUZ104"/>
      <c r="QVA104"/>
      <c r="QVB104"/>
      <c r="QVC104"/>
      <c r="QVD104"/>
      <c r="QVE104"/>
      <c r="QVF104"/>
      <c r="QVG104"/>
      <c r="QVH104"/>
      <c r="QVI104"/>
      <c r="QVJ104"/>
      <c r="QVK104"/>
      <c r="QVL104"/>
      <c r="QVM104"/>
      <c r="QVN104"/>
      <c r="QVO104"/>
      <c r="QVP104"/>
      <c r="QVQ104"/>
      <c r="QVR104"/>
      <c r="QVS104"/>
      <c r="QVT104"/>
      <c r="QVU104"/>
      <c r="QVV104"/>
      <c r="QVW104"/>
      <c r="QVX104"/>
      <c r="QVY104"/>
      <c r="QVZ104"/>
      <c r="QWA104"/>
      <c r="QWB104"/>
      <c r="QWC104"/>
      <c r="QWD104"/>
      <c r="QWE104"/>
      <c r="QWF104"/>
      <c r="QWG104"/>
      <c r="QWH104"/>
      <c r="QWI104"/>
      <c r="QWJ104"/>
      <c r="QWK104"/>
      <c r="QWL104"/>
      <c r="QWM104"/>
      <c r="QWN104"/>
      <c r="QWO104"/>
      <c r="QWP104"/>
      <c r="QWQ104"/>
      <c r="QWR104"/>
      <c r="QWS104"/>
      <c r="QWT104"/>
      <c r="QWU104"/>
      <c r="QWV104"/>
      <c r="QWW104"/>
      <c r="QWX104"/>
      <c r="QWY104"/>
      <c r="QWZ104"/>
      <c r="QXA104"/>
      <c r="QXB104"/>
      <c r="QXC104"/>
      <c r="QXD104"/>
      <c r="QXE104"/>
      <c r="QXF104"/>
      <c r="QXG104"/>
      <c r="QXH104"/>
      <c r="QXI104"/>
      <c r="QXJ104"/>
      <c r="QXK104"/>
      <c r="QXL104"/>
      <c r="QXM104"/>
      <c r="QXN104"/>
      <c r="QXO104"/>
      <c r="QXP104"/>
      <c r="QXQ104"/>
      <c r="QXR104"/>
      <c r="QXS104"/>
      <c r="QXT104"/>
      <c r="QXU104"/>
      <c r="QXV104"/>
      <c r="QXW104"/>
      <c r="QXX104"/>
      <c r="QXY104"/>
      <c r="QXZ104"/>
      <c r="QYA104"/>
      <c r="QYB104"/>
      <c r="QYC104"/>
      <c r="QYD104"/>
      <c r="QYE104"/>
      <c r="QYF104"/>
      <c r="QYG104"/>
      <c r="QYH104"/>
      <c r="QYI104"/>
      <c r="QYJ104"/>
      <c r="QYK104"/>
      <c r="QYL104"/>
      <c r="QYM104"/>
      <c r="QYN104"/>
      <c r="QYO104"/>
      <c r="QYP104"/>
      <c r="QYQ104"/>
      <c r="QYR104"/>
      <c r="QYS104"/>
      <c r="QYT104"/>
      <c r="QYU104"/>
      <c r="QYV104"/>
      <c r="QYW104"/>
      <c r="QYX104"/>
      <c r="QYY104"/>
      <c r="QYZ104"/>
      <c r="QZA104"/>
      <c r="QZB104"/>
      <c r="QZC104"/>
      <c r="QZD104"/>
      <c r="QZE104"/>
      <c r="QZF104"/>
      <c r="QZG104"/>
      <c r="QZH104"/>
      <c r="QZI104"/>
      <c r="QZJ104"/>
      <c r="QZK104"/>
      <c r="QZL104"/>
      <c r="QZM104"/>
      <c r="QZN104"/>
      <c r="QZO104"/>
      <c r="QZP104"/>
      <c r="QZQ104"/>
      <c r="QZR104"/>
      <c r="QZS104"/>
      <c r="QZT104"/>
      <c r="QZU104"/>
      <c r="QZV104"/>
      <c r="QZW104"/>
      <c r="QZX104"/>
      <c r="QZY104"/>
      <c r="QZZ104"/>
      <c r="RAA104"/>
      <c r="RAB104"/>
      <c r="RAC104"/>
      <c r="RAD104"/>
      <c r="RAE104"/>
      <c r="RAF104"/>
      <c r="RAG104"/>
      <c r="RAH104"/>
      <c r="RAI104"/>
      <c r="RAJ104"/>
      <c r="RAK104"/>
      <c r="RAL104"/>
      <c r="RAM104"/>
      <c r="RAN104"/>
      <c r="RAO104"/>
      <c r="RAP104"/>
      <c r="RAQ104"/>
      <c r="RAR104"/>
      <c r="RAS104"/>
      <c r="RAT104"/>
      <c r="RAU104"/>
      <c r="RAV104"/>
      <c r="RAW104"/>
      <c r="RAX104"/>
      <c r="RAY104"/>
      <c r="RAZ104"/>
      <c r="RBA104"/>
      <c r="RBB104"/>
      <c r="RBC104"/>
      <c r="RBD104"/>
      <c r="RBE104"/>
      <c r="RBF104"/>
      <c r="RBG104"/>
      <c r="RBH104"/>
      <c r="RBI104"/>
      <c r="RBJ104"/>
      <c r="RBK104"/>
      <c r="RBL104"/>
      <c r="RBM104"/>
      <c r="RBN104"/>
      <c r="RBO104"/>
      <c r="RBP104"/>
      <c r="RBQ104"/>
      <c r="RBR104"/>
      <c r="RBS104"/>
      <c r="RBT104"/>
      <c r="RBU104"/>
      <c r="RBV104"/>
      <c r="RBW104"/>
      <c r="RBX104"/>
      <c r="RBY104"/>
      <c r="RBZ104"/>
      <c r="RCA104"/>
      <c r="RCB104"/>
      <c r="RCC104"/>
      <c r="RCD104"/>
      <c r="RCE104"/>
      <c r="RCF104"/>
      <c r="RCG104"/>
      <c r="RCH104"/>
      <c r="RCI104"/>
      <c r="RCJ104"/>
      <c r="RCK104"/>
      <c r="RCL104"/>
      <c r="RCM104"/>
      <c r="RCN104"/>
      <c r="RCO104"/>
      <c r="RCP104"/>
      <c r="RCQ104"/>
      <c r="RCR104"/>
      <c r="RCS104"/>
      <c r="RCT104"/>
      <c r="RCU104"/>
      <c r="RCV104"/>
      <c r="RCW104"/>
      <c r="RCX104"/>
      <c r="RCY104"/>
      <c r="RCZ104"/>
      <c r="RDA104"/>
      <c r="RDB104"/>
      <c r="RDC104"/>
      <c r="RDD104"/>
      <c r="RDE104"/>
      <c r="RDF104"/>
      <c r="RDG104"/>
      <c r="RDH104"/>
      <c r="RDI104"/>
      <c r="RDJ104"/>
      <c r="RDK104"/>
      <c r="RDL104"/>
      <c r="RDM104"/>
      <c r="RDN104"/>
      <c r="RDO104"/>
      <c r="RDP104"/>
      <c r="RDQ104"/>
      <c r="RDR104"/>
      <c r="RDS104"/>
      <c r="RDT104"/>
      <c r="RDU104"/>
      <c r="RDV104"/>
      <c r="RDW104"/>
      <c r="RDX104"/>
      <c r="RDY104"/>
      <c r="RDZ104"/>
      <c r="REA104"/>
      <c r="REB104"/>
      <c r="REC104"/>
      <c r="RED104"/>
      <c r="REE104"/>
      <c r="REF104"/>
      <c r="REG104"/>
      <c r="REH104"/>
      <c r="REI104"/>
      <c r="REJ104"/>
      <c r="REK104"/>
      <c r="REL104"/>
      <c r="REM104"/>
      <c r="REN104"/>
      <c r="REO104"/>
      <c r="REP104"/>
      <c r="REQ104"/>
      <c r="RER104"/>
      <c r="RES104"/>
      <c r="RET104"/>
      <c r="REU104"/>
      <c r="REV104"/>
      <c r="REW104"/>
      <c r="REX104"/>
      <c r="REY104"/>
      <c r="REZ104"/>
      <c r="RFA104"/>
      <c r="RFB104"/>
      <c r="RFC104"/>
      <c r="RFD104"/>
      <c r="RFE104"/>
      <c r="RFF104"/>
      <c r="RFG104"/>
      <c r="RFH104"/>
      <c r="RFI104"/>
      <c r="RFJ104"/>
      <c r="RFK104"/>
      <c r="RFL104"/>
      <c r="RFM104"/>
      <c r="RFN104"/>
      <c r="RFO104"/>
      <c r="RFP104"/>
      <c r="RFQ104"/>
      <c r="RFR104"/>
      <c r="RFS104"/>
      <c r="RFT104"/>
      <c r="RFU104"/>
      <c r="RFV104"/>
      <c r="RFW104"/>
      <c r="RFX104"/>
      <c r="RFY104"/>
      <c r="RFZ104"/>
      <c r="RGA104"/>
      <c r="RGB104"/>
      <c r="RGC104"/>
      <c r="RGD104"/>
      <c r="RGE104"/>
      <c r="RGF104"/>
      <c r="RGG104"/>
      <c r="RGH104"/>
      <c r="RGI104"/>
      <c r="RGJ104"/>
      <c r="RGK104"/>
      <c r="RGL104"/>
      <c r="RGM104"/>
      <c r="RGN104"/>
      <c r="RGO104"/>
      <c r="RGP104"/>
      <c r="RGQ104"/>
      <c r="RGR104"/>
      <c r="RGS104"/>
      <c r="RGT104"/>
      <c r="RGU104"/>
      <c r="RGV104"/>
      <c r="RGW104"/>
      <c r="RGX104"/>
      <c r="RGY104"/>
      <c r="RGZ104"/>
      <c r="RHA104"/>
      <c r="RHB104"/>
      <c r="RHC104"/>
      <c r="RHD104"/>
      <c r="RHE104"/>
      <c r="RHF104"/>
      <c r="RHG104"/>
      <c r="RHH104"/>
      <c r="RHI104"/>
      <c r="RHJ104"/>
      <c r="RHK104"/>
      <c r="RHL104"/>
      <c r="RHM104"/>
      <c r="RHN104"/>
      <c r="RHO104"/>
      <c r="RHP104"/>
      <c r="RHQ104"/>
      <c r="RHR104"/>
      <c r="RHS104"/>
      <c r="RHT104"/>
      <c r="RHU104"/>
      <c r="RHV104"/>
      <c r="RHW104"/>
      <c r="RHX104"/>
      <c r="RHY104"/>
      <c r="RHZ104"/>
      <c r="RIA104"/>
      <c r="RIB104"/>
      <c r="RIC104"/>
      <c r="RID104"/>
      <c r="RIE104"/>
      <c r="RIF104"/>
      <c r="RIG104"/>
      <c r="RIH104"/>
      <c r="RII104"/>
      <c r="RIJ104"/>
      <c r="RIK104"/>
      <c r="RIL104"/>
      <c r="RIM104"/>
      <c r="RIN104"/>
      <c r="RIO104"/>
      <c r="RIP104"/>
      <c r="RIQ104"/>
      <c r="RIR104"/>
      <c r="RIS104"/>
      <c r="RIT104"/>
      <c r="RIU104"/>
      <c r="RIV104"/>
      <c r="RIW104"/>
      <c r="RIX104"/>
      <c r="RIY104"/>
      <c r="RIZ104"/>
      <c r="RJA104"/>
      <c r="RJB104"/>
      <c r="RJC104"/>
      <c r="RJD104"/>
      <c r="RJE104"/>
      <c r="RJF104"/>
      <c r="RJG104"/>
      <c r="RJH104"/>
      <c r="RJI104"/>
      <c r="RJJ104"/>
      <c r="RJK104"/>
      <c r="RJL104"/>
      <c r="RJM104"/>
      <c r="RJN104"/>
      <c r="RJO104"/>
      <c r="RJP104"/>
      <c r="RJQ104"/>
      <c r="RJR104"/>
      <c r="RJS104"/>
      <c r="RJT104"/>
      <c r="RJU104"/>
      <c r="RJV104"/>
      <c r="RJW104"/>
      <c r="RJX104"/>
      <c r="RJY104"/>
      <c r="RJZ104"/>
      <c r="RKA104"/>
      <c r="RKB104"/>
      <c r="RKC104"/>
      <c r="RKD104"/>
      <c r="RKE104"/>
      <c r="RKF104"/>
      <c r="RKG104"/>
      <c r="RKH104"/>
      <c r="RKI104"/>
      <c r="RKJ104"/>
      <c r="RKK104"/>
      <c r="RKL104"/>
      <c r="RKM104"/>
      <c r="RKN104"/>
      <c r="RKO104"/>
      <c r="RKP104"/>
      <c r="RKQ104"/>
      <c r="RKR104"/>
      <c r="RKS104"/>
      <c r="RKT104"/>
      <c r="RKU104"/>
      <c r="RKV104"/>
      <c r="RKW104"/>
      <c r="RKX104"/>
      <c r="RKY104"/>
      <c r="RKZ104"/>
      <c r="RLA104"/>
      <c r="RLB104"/>
      <c r="RLC104"/>
      <c r="RLD104"/>
      <c r="RLE104"/>
      <c r="RLF104"/>
      <c r="RLG104"/>
      <c r="RLH104"/>
      <c r="RLI104"/>
      <c r="RLJ104"/>
      <c r="RLK104"/>
      <c r="RLL104"/>
      <c r="RLM104"/>
      <c r="RLN104"/>
      <c r="RLO104"/>
      <c r="RLP104"/>
      <c r="RLQ104"/>
      <c r="RLR104"/>
      <c r="RLS104"/>
      <c r="RLT104"/>
      <c r="RLU104"/>
      <c r="RLV104"/>
      <c r="RLW104"/>
      <c r="RLX104"/>
      <c r="RLY104"/>
      <c r="RLZ104"/>
      <c r="RMA104"/>
      <c r="RMB104"/>
      <c r="RMC104"/>
      <c r="RMD104"/>
      <c r="RME104"/>
      <c r="RMF104"/>
      <c r="RMG104"/>
      <c r="RMH104"/>
      <c r="RMI104"/>
      <c r="RMJ104"/>
      <c r="RMK104"/>
      <c r="RML104"/>
      <c r="RMM104"/>
      <c r="RMN104"/>
      <c r="RMO104"/>
      <c r="RMP104"/>
      <c r="RMQ104"/>
      <c r="RMR104"/>
      <c r="RMS104"/>
      <c r="RMT104"/>
      <c r="RMU104"/>
      <c r="RMV104"/>
      <c r="RMW104"/>
      <c r="RMX104"/>
      <c r="RMY104"/>
      <c r="RMZ104"/>
      <c r="RNA104"/>
      <c r="RNB104"/>
      <c r="RNC104"/>
      <c r="RND104"/>
      <c r="RNE104"/>
      <c r="RNF104"/>
      <c r="RNG104"/>
      <c r="RNH104"/>
      <c r="RNI104"/>
      <c r="RNJ104"/>
      <c r="RNK104"/>
      <c r="RNL104"/>
      <c r="RNM104"/>
      <c r="RNN104"/>
      <c r="RNO104"/>
      <c r="RNP104"/>
      <c r="RNQ104"/>
      <c r="RNR104"/>
      <c r="RNS104"/>
      <c r="RNT104"/>
      <c r="RNU104"/>
      <c r="RNV104"/>
      <c r="RNW104"/>
      <c r="RNX104"/>
      <c r="RNY104"/>
      <c r="RNZ104"/>
      <c r="ROA104"/>
      <c r="ROB104"/>
      <c r="ROC104"/>
      <c r="ROD104"/>
      <c r="ROE104"/>
      <c r="ROF104"/>
      <c r="ROG104"/>
      <c r="ROH104"/>
      <c r="ROI104"/>
      <c r="ROJ104"/>
      <c r="ROK104"/>
      <c r="ROL104"/>
      <c r="ROM104"/>
      <c r="RON104"/>
      <c r="ROO104"/>
      <c r="ROP104"/>
      <c r="ROQ104"/>
      <c r="ROR104"/>
      <c r="ROS104"/>
      <c r="ROT104"/>
      <c r="ROU104"/>
      <c r="ROV104"/>
      <c r="ROW104"/>
      <c r="ROX104"/>
      <c r="ROY104"/>
      <c r="ROZ104"/>
      <c r="RPA104"/>
      <c r="RPB104"/>
      <c r="RPC104"/>
      <c r="RPD104"/>
      <c r="RPE104"/>
      <c r="RPF104"/>
      <c r="RPG104"/>
      <c r="RPH104"/>
      <c r="RPI104"/>
      <c r="RPJ104"/>
      <c r="RPK104"/>
      <c r="RPL104"/>
      <c r="RPM104"/>
      <c r="RPN104"/>
      <c r="RPO104"/>
      <c r="RPP104"/>
      <c r="RPQ104"/>
      <c r="RPR104"/>
      <c r="RPS104"/>
      <c r="RPT104"/>
      <c r="RPU104"/>
      <c r="RPV104"/>
      <c r="RPW104"/>
      <c r="RPX104"/>
      <c r="RPY104"/>
      <c r="RPZ104"/>
      <c r="RQA104"/>
      <c r="RQB104"/>
      <c r="RQC104"/>
      <c r="RQD104"/>
      <c r="RQE104"/>
      <c r="RQF104"/>
      <c r="RQG104"/>
      <c r="RQH104"/>
      <c r="RQI104"/>
      <c r="RQJ104"/>
      <c r="RQK104"/>
      <c r="RQL104"/>
      <c r="RQM104"/>
      <c r="RQN104"/>
      <c r="RQO104"/>
      <c r="RQP104"/>
      <c r="RQQ104"/>
      <c r="RQR104"/>
      <c r="RQS104"/>
      <c r="RQT104"/>
      <c r="RQU104"/>
      <c r="RQV104"/>
      <c r="RQW104"/>
      <c r="RQX104"/>
      <c r="RQY104"/>
      <c r="RQZ104"/>
      <c r="RRA104"/>
      <c r="RRB104"/>
      <c r="RRC104"/>
      <c r="RRD104"/>
      <c r="RRE104"/>
      <c r="RRF104"/>
      <c r="RRG104"/>
      <c r="RRH104"/>
      <c r="RRI104"/>
      <c r="RRJ104"/>
      <c r="RRK104"/>
      <c r="RRL104"/>
      <c r="RRM104"/>
      <c r="RRN104"/>
      <c r="RRO104"/>
      <c r="RRP104"/>
      <c r="RRQ104"/>
      <c r="RRR104"/>
      <c r="RRS104"/>
      <c r="RRT104"/>
      <c r="RRU104"/>
      <c r="RRV104"/>
      <c r="RRW104"/>
      <c r="RRX104"/>
      <c r="RRY104"/>
      <c r="RRZ104"/>
      <c r="RSA104"/>
      <c r="RSB104"/>
      <c r="RSC104"/>
      <c r="RSD104"/>
      <c r="RSE104"/>
      <c r="RSF104"/>
      <c r="RSG104"/>
      <c r="RSH104"/>
      <c r="RSI104"/>
      <c r="RSJ104"/>
      <c r="RSK104"/>
      <c r="RSL104"/>
      <c r="RSM104"/>
      <c r="RSN104"/>
      <c r="RSO104"/>
      <c r="RSP104"/>
      <c r="RSQ104"/>
      <c r="RSR104"/>
      <c r="RSS104"/>
      <c r="RST104"/>
      <c r="RSU104"/>
      <c r="RSV104"/>
      <c r="RSW104"/>
      <c r="RSX104"/>
      <c r="RSY104"/>
      <c r="RSZ104"/>
      <c r="RTA104"/>
      <c r="RTB104"/>
      <c r="RTC104"/>
      <c r="RTD104"/>
      <c r="RTE104"/>
      <c r="RTF104"/>
      <c r="RTG104"/>
      <c r="RTH104"/>
      <c r="RTI104"/>
      <c r="RTJ104"/>
      <c r="RTK104"/>
      <c r="RTL104"/>
      <c r="RTM104"/>
      <c r="RTN104"/>
      <c r="RTO104"/>
      <c r="RTP104"/>
      <c r="RTQ104"/>
      <c r="RTR104"/>
      <c r="RTS104"/>
      <c r="RTT104"/>
      <c r="RTU104"/>
      <c r="RTV104"/>
      <c r="RTW104"/>
      <c r="RTX104"/>
      <c r="RTY104"/>
      <c r="RTZ104"/>
      <c r="RUA104"/>
      <c r="RUB104"/>
      <c r="RUC104"/>
      <c r="RUD104"/>
      <c r="RUE104"/>
      <c r="RUF104"/>
      <c r="RUG104"/>
      <c r="RUH104"/>
      <c r="RUI104"/>
      <c r="RUJ104"/>
      <c r="RUK104"/>
      <c r="RUL104"/>
      <c r="RUM104"/>
      <c r="RUN104"/>
      <c r="RUO104"/>
      <c r="RUP104"/>
      <c r="RUQ104"/>
      <c r="RUR104"/>
      <c r="RUS104"/>
      <c r="RUT104"/>
      <c r="RUU104"/>
      <c r="RUV104"/>
      <c r="RUW104"/>
      <c r="RUX104"/>
      <c r="RUY104"/>
      <c r="RUZ104"/>
      <c r="RVA104"/>
      <c r="RVB104"/>
      <c r="RVC104"/>
      <c r="RVD104"/>
      <c r="RVE104"/>
      <c r="RVF104"/>
      <c r="RVG104"/>
      <c r="RVH104"/>
      <c r="RVI104"/>
      <c r="RVJ104"/>
      <c r="RVK104"/>
      <c r="RVL104"/>
      <c r="RVM104"/>
      <c r="RVN104"/>
      <c r="RVO104"/>
      <c r="RVP104"/>
      <c r="RVQ104"/>
      <c r="RVR104"/>
      <c r="RVS104"/>
      <c r="RVT104"/>
      <c r="RVU104"/>
      <c r="RVV104"/>
      <c r="RVW104"/>
      <c r="RVX104"/>
      <c r="RVY104"/>
      <c r="RVZ104"/>
      <c r="RWA104"/>
      <c r="RWB104"/>
      <c r="RWC104"/>
      <c r="RWD104"/>
      <c r="RWE104"/>
      <c r="RWF104"/>
      <c r="RWG104"/>
      <c r="RWH104"/>
      <c r="RWI104"/>
      <c r="RWJ104"/>
      <c r="RWK104"/>
      <c r="RWL104"/>
      <c r="RWM104"/>
      <c r="RWN104"/>
      <c r="RWO104"/>
      <c r="RWP104"/>
      <c r="RWQ104"/>
      <c r="RWR104"/>
      <c r="RWS104"/>
      <c r="RWT104"/>
      <c r="RWU104"/>
      <c r="RWV104"/>
      <c r="RWW104"/>
      <c r="RWX104"/>
      <c r="RWY104"/>
      <c r="RWZ104"/>
      <c r="RXA104"/>
      <c r="RXB104"/>
      <c r="RXC104"/>
      <c r="RXD104"/>
      <c r="RXE104"/>
      <c r="RXF104"/>
      <c r="RXG104"/>
      <c r="RXH104"/>
      <c r="RXI104"/>
      <c r="RXJ104"/>
      <c r="RXK104"/>
      <c r="RXL104"/>
      <c r="RXM104"/>
      <c r="RXN104"/>
      <c r="RXO104"/>
      <c r="RXP104"/>
      <c r="RXQ104"/>
      <c r="RXR104"/>
      <c r="RXS104"/>
      <c r="RXT104"/>
      <c r="RXU104"/>
      <c r="RXV104"/>
      <c r="RXW104"/>
      <c r="RXX104"/>
      <c r="RXY104"/>
      <c r="RXZ104"/>
      <c r="RYA104"/>
      <c r="RYB104"/>
      <c r="RYC104"/>
      <c r="RYD104"/>
      <c r="RYE104"/>
      <c r="RYF104"/>
      <c r="RYG104"/>
      <c r="RYH104"/>
      <c r="RYI104"/>
      <c r="RYJ104"/>
      <c r="RYK104"/>
      <c r="RYL104"/>
      <c r="RYM104"/>
      <c r="RYN104"/>
      <c r="RYO104"/>
      <c r="RYP104"/>
      <c r="RYQ104"/>
      <c r="RYR104"/>
      <c r="RYS104"/>
      <c r="RYT104"/>
      <c r="RYU104"/>
      <c r="RYV104"/>
      <c r="RYW104"/>
      <c r="RYX104"/>
      <c r="RYY104"/>
      <c r="RYZ104"/>
      <c r="RZA104"/>
      <c r="RZB104"/>
      <c r="RZC104"/>
      <c r="RZD104"/>
      <c r="RZE104"/>
      <c r="RZF104"/>
      <c r="RZG104"/>
      <c r="RZH104"/>
      <c r="RZI104"/>
      <c r="RZJ104"/>
      <c r="RZK104"/>
      <c r="RZL104"/>
      <c r="RZM104"/>
      <c r="RZN104"/>
      <c r="RZO104"/>
      <c r="RZP104"/>
      <c r="RZQ104"/>
      <c r="RZR104"/>
      <c r="RZS104"/>
      <c r="RZT104"/>
      <c r="RZU104"/>
      <c r="RZV104"/>
      <c r="RZW104"/>
      <c r="RZX104"/>
      <c r="RZY104"/>
      <c r="RZZ104"/>
      <c r="SAA104"/>
      <c r="SAB104"/>
      <c r="SAC104"/>
      <c r="SAD104"/>
      <c r="SAE104"/>
      <c r="SAF104"/>
      <c r="SAG104"/>
      <c r="SAH104"/>
      <c r="SAI104"/>
      <c r="SAJ104"/>
      <c r="SAK104"/>
      <c r="SAL104"/>
      <c r="SAM104"/>
      <c r="SAN104"/>
      <c r="SAO104"/>
      <c r="SAP104"/>
      <c r="SAQ104"/>
      <c r="SAR104"/>
      <c r="SAS104"/>
      <c r="SAT104"/>
      <c r="SAU104"/>
      <c r="SAV104"/>
      <c r="SAW104"/>
      <c r="SAX104"/>
      <c r="SAY104"/>
      <c r="SAZ104"/>
      <c r="SBA104"/>
      <c r="SBB104"/>
      <c r="SBC104"/>
      <c r="SBD104"/>
      <c r="SBE104"/>
      <c r="SBF104"/>
      <c r="SBG104"/>
      <c r="SBH104"/>
      <c r="SBI104"/>
      <c r="SBJ104"/>
      <c r="SBK104"/>
      <c r="SBL104"/>
      <c r="SBM104"/>
      <c r="SBN104"/>
      <c r="SBO104"/>
      <c r="SBP104"/>
      <c r="SBQ104"/>
      <c r="SBR104"/>
      <c r="SBS104"/>
      <c r="SBT104"/>
      <c r="SBU104"/>
      <c r="SBV104"/>
      <c r="SBW104"/>
      <c r="SBX104"/>
      <c r="SBY104"/>
      <c r="SBZ104"/>
      <c r="SCA104"/>
      <c r="SCB104"/>
      <c r="SCC104"/>
      <c r="SCD104"/>
      <c r="SCE104"/>
      <c r="SCF104"/>
      <c r="SCG104"/>
      <c r="SCH104"/>
      <c r="SCI104"/>
      <c r="SCJ104"/>
      <c r="SCK104"/>
      <c r="SCL104"/>
      <c r="SCM104"/>
      <c r="SCN104"/>
      <c r="SCO104"/>
      <c r="SCP104"/>
      <c r="SCQ104"/>
      <c r="SCR104"/>
      <c r="SCS104"/>
      <c r="SCT104"/>
      <c r="SCU104"/>
      <c r="SCV104"/>
      <c r="SCW104"/>
      <c r="SCX104"/>
      <c r="SCY104"/>
      <c r="SCZ104"/>
      <c r="SDA104"/>
      <c r="SDB104"/>
      <c r="SDC104"/>
      <c r="SDD104"/>
      <c r="SDE104"/>
      <c r="SDF104"/>
      <c r="SDG104"/>
      <c r="SDH104"/>
      <c r="SDI104"/>
      <c r="SDJ104"/>
      <c r="SDK104"/>
      <c r="SDL104"/>
      <c r="SDM104"/>
      <c r="SDN104"/>
      <c r="SDO104"/>
      <c r="SDP104"/>
      <c r="SDQ104"/>
      <c r="SDR104"/>
      <c r="SDS104"/>
      <c r="SDT104"/>
      <c r="SDU104"/>
      <c r="SDV104"/>
      <c r="SDW104"/>
      <c r="SDX104"/>
      <c r="SDY104"/>
      <c r="SDZ104"/>
      <c r="SEA104"/>
      <c r="SEB104"/>
      <c r="SEC104"/>
      <c r="SED104"/>
      <c r="SEE104"/>
      <c r="SEF104"/>
      <c r="SEG104"/>
      <c r="SEH104"/>
      <c r="SEI104"/>
      <c r="SEJ104"/>
      <c r="SEK104"/>
      <c r="SEL104"/>
      <c r="SEM104"/>
      <c r="SEN104"/>
      <c r="SEO104"/>
      <c r="SEP104"/>
      <c r="SEQ104"/>
      <c r="SER104"/>
      <c r="SES104"/>
      <c r="SET104"/>
      <c r="SEU104"/>
      <c r="SEV104"/>
      <c r="SEW104"/>
      <c r="SEX104"/>
      <c r="SEY104"/>
      <c r="SEZ104"/>
      <c r="SFA104"/>
      <c r="SFB104"/>
      <c r="SFC104"/>
      <c r="SFD104"/>
      <c r="SFE104"/>
      <c r="SFF104"/>
      <c r="SFG104"/>
      <c r="SFH104"/>
      <c r="SFI104"/>
      <c r="SFJ104"/>
      <c r="SFK104"/>
      <c r="SFL104"/>
      <c r="SFM104"/>
      <c r="SFN104"/>
      <c r="SFO104"/>
      <c r="SFP104"/>
      <c r="SFQ104"/>
      <c r="SFR104"/>
      <c r="SFS104"/>
      <c r="SFT104"/>
      <c r="SFU104"/>
      <c r="SFV104"/>
      <c r="SFW104"/>
      <c r="SFX104"/>
      <c r="SFY104"/>
      <c r="SFZ104"/>
      <c r="SGA104"/>
      <c r="SGB104"/>
      <c r="SGC104"/>
      <c r="SGD104"/>
      <c r="SGE104"/>
      <c r="SGF104"/>
      <c r="SGG104"/>
      <c r="SGH104"/>
      <c r="SGI104"/>
      <c r="SGJ104"/>
      <c r="SGK104"/>
      <c r="SGL104"/>
      <c r="SGM104"/>
      <c r="SGN104"/>
      <c r="SGO104"/>
      <c r="SGP104"/>
      <c r="SGQ104"/>
      <c r="SGR104"/>
      <c r="SGS104"/>
      <c r="SGT104"/>
      <c r="SGU104"/>
      <c r="SGV104"/>
      <c r="SGW104"/>
      <c r="SGX104"/>
      <c r="SGY104"/>
      <c r="SGZ104"/>
      <c r="SHA104"/>
      <c r="SHB104"/>
      <c r="SHC104"/>
      <c r="SHD104"/>
      <c r="SHE104"/>
      <c r="SHF104"/>
      <c r="SHG104"/>
      <c r="SHH104"/>
      <c r="SHI104"/>
      <c r="SHJ104"/>
      <c r="SHK104"/>
      <c r="SHL104"/>
      <c r="SHM104"/>
      <c r="SHN104"/>
      <c r="SHO104"/>
      <c r="SHP104"/>
      <c r="SHQ104"/>
      <c r="SHR104"/>
      <c r="SHS104"/>
      <c r="SHT104"/>
      <c r="SHU104"/>
      <c r="SHV104"/>
      <c r="SHW104"/>
      <c r="SHX104"/>
      <c r="SHY104"/>
      <c r="SHZ104"/>
      <c r="SIA104"/>
      <c r="SIB104"/>
      <c r="SIC104"/>
      <c r="SID104"/>
      <c r="SIE104"/>
      <c r="SIF104"/>
      <c r="SIG104"/>
      <c r="SIH104"/>
      <c r="SII104"/>
      <c r="SIJ104"/>
      <c r="SIK104"/>
      <c r="SIL104"/>
      <c r="SIM104"/>
      <c r="SIN104"/>
      <c r="SIO104"/>
      <c r="SIP104"/>
      <c r="SIQ104"/>
      <c r="SIR104"/>
      <c r="SIS104"/>
      <c r="SIT104"/>
      <c r="SIU104"/>
      <c r="SIV104"/>
      <c r="SIW104"/>
      <c r="SIX104"/>
      <c r="SIY104"/>
      <c r="SIZ104"/>
      <c r="SJA104"/>
      <c r="SJB104"/>
      <c r="SJC104"/>
      <c r="SJD104"/>
      <c r="SJE104"/>
      <c r="SJF104"/>
      <c r="SJG104"/>
      <c r="SJH104"/>
      <c r="SJI104"/>
      <c r="SJJ104"/>
      <c r="SJK104"/>
      <c r="SJL104"/>
      <c r="SJM104"/>
      <c r="SJN104"/>
      <c r="SJO104"/>
      <c r="SJP104"/>
      <c r="SJQ104"/>
      <c r="SJR104"/>
      <c r="SJS104"/>
      <c r="SJT104"/>
      <c r="SJU104"/>
      <c r="SJV104"/>
      <c r="SJW104"/>
      <c r="SJX104"/>
      <c r="SJY104"/>
      <c r="SJZ104"/>
      <c r="SKA104"/>
      <c r="SKB104"/>
      <c r="SKC104"/>
      <c r="SKD104"/>
      <c r="SKE104"/>
      <c r="SKF104"/>
      <c r="SKG104"/>
      <c r="SKH104"/>
      <c r="SKI104"/>
      <c r="SKJ104"/>
      <c r="SKK104"/>
      <c r="SKL104"/>
      <c r="SKM104"/>
      <c r="SKN104"/>
      <c r="SKO104"/>
      <c r="SKP104"/>
      <c r="SKQ104"/>
      <c r="SKR104"/>
      <c r="SKS104"/>
      <c r="SKT104"/>
      <c r="SKU104"/>
      <c r="SKV104"/>
      <c r="SKW104"/>
      <c r="SKX104"/>
      <c r="SKY104"/>
      <c r="SKZ104"/>
      <c r="SLA104"/>
      <c r="SLB104"/>
      <c r="SLC104"/>
      <c r="SLD104"/>
      <c r="SLE104"/>
      <c r="SLF104"/>
      <c r="SLG104"/>
      <c r="SLH104"/>
      <c r="SLI104"/>
      <c r="SLJ104"/>
      <c r="SLK104"/>
      <c r="SLL104"/>
      <c r="SLM104"/>
      <c r="SLN104"/>
      <c r="SLO104"/>
      <c r="SLP104"/>
      <c r="SLQ104"/>
      <c r="SLR104"/>
      <c r="SLS104"/>
      <c r="SLT104"/>
      <c r="SLU104"/>
      <c r="SLV104"/>
      <c r="SLW104"/>
      <c r="SLX104"/>
      <c r="SLY104"/>
      <c r="SLZ104"/>
      <c r="SMA104"/>
      <c r="SMB104"/>
      <c r="SMC104"/>
      <c r="SMD104"/>
      <c r="SME104"/>
      <c r="SMF104"/>
      <c r="SMG104"/>
      <c r="SMH104"/>
      <c r="SMI104"/>
      <c r="SMJ104"/>
      <c r="SMK104"/>
      <c r="SML104"/>
      <c r="SMM104"/>
      <c r="SMN104"/>
      <c r="SMO104"/>
      <c r="SMP104"/>
      <c r="SMQ104"/>
      <c r="SMR104"/>
      <c r="SMS104"/>
      <c r="SMT104"/>
      <c r="SMU104"/>
      <c r="SMV104"/>
      <c r="SMW104"/>
      <c r="SMX104"/>
      <c r="SMY104"/>
      <c r="SMZ104"/>
      <c r="SNA104"/>
      <c r="SNB104"/>
      <c r="SNC104"/>
      <c r="SND104"/>
      <c r="SNE104"/>
      <c r="SNF104"/>
      <c r="SNG104"/>
      <c r="SNH104"/>
      <c r="SNI104"/>
      <c r="SNJ104"/>
      <c r="SNK104"/>
      <c r="SNL104"/>
      <c r="SNM104"/>
      <c r="SNN104"/>
      <c r="SNO104"/>
      <c r="SNP104"/>
      <c r="SNQ104"/>
      <c r="SNR104"/>
      <c r="SNS104"/>
      <c r="SNT104"/>
      <c r="SNU104"/>
      <c r="SNV104"/>
      <c r="SNW104"/>
      <c r="SNX104"/>
      <c r="SNY104"/>
      <c r="SNZ104"/>
      <c r="SOA104"/>
      <c r="SOB104"/>
      <c r="SOC104"/>
      <c r="SOD104"/>
      <c r="SOE104"/>
      <c r="SOF104"/>
      <c r="SOG104"/>
      <c r="SOH104"/>
      <c r="SOI104"/>
      <c r="SOJ104"/>
      <c r="SOK104"/>
      <c r="SOL104"/>
      <c r="SOM104"/>
      <c r="SON104"/>
      <c r="SOO104"/>
      <c r="SOP104"/>
      <c r="SOQ104"/>
      <c r="SOR104"/>
      <c r="SOS104"/>
      <c r="SOT104"/>
      <c r="SOU104"/>
      <c r="SOV104"/>
      <c r="SOW104"/>
      <c r="SOX104"/>
      <c r="SOY104"/>
      <c r="SOZ104"/>
      <c r="SPA104"/>
      <c r="SPB104"/>
      <c r="SPC104"/>
      <c r="SPD104"/>
      <c r="SPE104"/>
      <c r="SPF104"/>
      <c r="SPG104"/>
      <c r="SPH104"/>
      <c r="SPI104"/>
      <c r="SPJ104"/>
      <c r="SPK104"/>
      <c r="SPL104"/>
      <c r="SPM104"/>
      <c r="SPN104"/>
      <c r="SPO104"/>
      <c r="SPP104"/>
      <c r="SPQ104"/>
      <c r="SPR104"/>
      <c r="SPS104"/>
      <c r="SPT104"/>
      <c r="SPU104"/>
      <c r="SPV104"/>
      <c r="SPW104"/>
      <c r="SPX104"/>
      <c r="SPY104"/>
      <c r="SPZ104"/>
      <c r="SQA104"/>
      <c r="SQB104"/>
      <c r="SQC104"/>
      <c r="SQD104"/>
      <c r="SQE104"/>
      <c r="SQF104"/>
      <c r="SQG104"/>
      <c r="SQH104"/>
      <c r="SQI104"/>
      <c r="SQJ104"/>
      <c r="SQK104"/>
      <c r="SQL104"/>
      <c r="SQM104"/>
      <c r="SQN104"/>
      <c r="SQO104"/>
      <c r="SQP104"/>
      <c r="SQQ104"/>
      <c r="SQR104"/>
      <c r="SQS104"/>
      <c r="SQT104"/>
      <c r="SQU104"/>
      <c r="SQV104"/>
      <c r="SQW104"/>
      <c r="SQX104"/>
      <c r="SQY104"/>
      <c r="SQZ104"/>
      <c r="SRA104"/>
      <c r="SRB104"/>
      <c r="SRC104"/>
      <c r="SRD104"/>
      <c r="SRE104"/>
      <c r="SRF104"/>
      <c r="SRG104"/>
      <c r="SRH104"/>
      <c r="SRI104"/>
      <c r="SRJ104"/>
      <c r="SRK104"/>
      <c r="SRL104"/>
      <c r="SRM104"/>
      <c r="SRN104"/>
      <c r="SRO104"/>
      <c r="SRP104"/>
      <c r="SRQ104"/>
      <c r="SRR104"/>
      <c r="SRS104"/>
      <c r="SRT104"/>
      <c r="SRU104"/>
      <c r="SRV104"/>
      <c r="SRW104"/>
      <c r="SRX104"/>
      <c r="SRY104"/>
      <c r="SRZ104"/>
      <c r="SSA104"/>
      <c r="SSB104"/>
      <c r="SSC104"/>
      <c r="SSD104"/>
      <c r="SSE104"/>
      <c r="SSF104"/>
      <c r="SSG104"/>
      <c r="SSH104"/>
      <c r="SSI104"/>
      <c r="SSJ104"/>
      <c r="SSK104"/>
      <c r="SSL104"/>
      <c r="SSM104"/>
      <c r="SSN104"/>
      <c r="SSO104"/>
      <c r="SSP104"/>
      <c r="SSQ104"/>
      <c r="SSR104"/>
      <c r="SSS104"/>
      <c r="SST104"/>
      <c r="SSU104"/>
      <c r="SSV104"/>
      <c r="SSW104"/>
      <c r="SSX104"/>
      <c r="SSY104"/>
      <c r="SSZ104"/>
      <c r="STA104"/>
      <c r="STB104"/>
      <c r="STC104"/>
      <c r="STD104"/>
      <c r="STE104"/>
      <c r="STF104"/>
      <c r="STG104"/>
      <c r="STH104"/>
      <c r="STI104"/>
      <c r="STJ104"/>
      <c r="STK104"/>
      <c r="STL104"/>
      <c r="STM104"/>
      <c r="STN104"/>
      <c r="STO104"/>
      <c r="STP104"/>
      <c r="STQ104"/>
      <c r="STR104"/>
      <c r="STS104"/>
      <c r="STT104"/>
      <c r="STU104"/>
      <c r="STV104"/>
      <c r="STW104"/>
      <c r="STX104"/>
      <c r="STY104"/>
      <c r="STZ104"/>
      <c r="SUA104"/>
      <c r="SUB104"/>
      <c r="SUC104"/>
      <c r="SUD104"/>
      <c r="SUE104"/>
      <c r="SUF104"/>
      <c r="SUG104"/>
      <c r="SUH104"/>
      <c r="SUI104"/>
      <c r="SUJ104"/>
      <c r="SUK104"/>
      <c r="SUL104"/>
      <c r="SUM104"/>
      <c r="SUN104"/>
      <c r="SUO104"/>
      <c r="SUP104"/>
      <c r="SUQ104"/>
      <c r="SUR104"/>
      <c r="SUS104"/>
      <c r="SUT104"/>
      <c r="SUU104"/>
      <c r="SUV104"/>
      <c r="SUW104"/>
      <c r="SUX104"/>
      <c r="SUY104"/>
      <c r="SUZ104"/>
      <c r="SVA104"/>
      <c r="SVB104"/>
      <c r="SVC104"/>
      <c r="SVD104"/>
      <c r="SVE104"/>
      <c r="SVF104"/>
      <c r="SVG104"/>
      <c r="SVH104"/>
      <c r="SVI104"/>
      <c r="SVJ104"/>
      <c r="SVK104"/>
      <c r="SVL104"/>
      <c r="SVM104"/>
      <c r="SVN104"/>
      <c r="SVO104"/>
      <c r="SVP104"/>
      <c r="SVQ104"/>
      <c r="SVR104"/>
      <c r="SVS104"/>
      <c r="SVT104"/>
      <c r="SVU104"/>
      <c r="SVV104"/>
      <c r="SVW104"/>
      <c r="SVX104"/>
      <c r="SVY104"/>
      <c r="SVZ104"/>
      <c r="SWA104"/>
      <c r="SWB104"/>
      <c r="SWC104"/>
      <c r="SWD104"/>
      <c r="SWE104"/>
      <c r="SWF104"/>
      <c r="SWG104"/>
      <c r="SWH104"/>
      <c r="SWI104"/>
      <c r="SWJ104"/>
      <c r="SWK104"/>
      <c r="SWL104"/>
      <c r="SWM104"/>
      <c r="SWN104"/>
      <c r="SWO104"/>
      <c r="SWP104"/>
      <c r="SWQ104"/>
      <c r="SWR104"/>
      <c r="SWS104"/>
      <c r="SWT104"/>
      <c r="SWU104"/>
      <c r="SWV104"/>
      <c r="SWW104"/>
      <c r="SWX104"/>
      <c r="SWY104"/>
      <c r="SWZ104"/>
      <c r="SXA104"/>
      <c r="SXB104"/>
      <c r="SXC104"/>
      <c r="SXD104"/>
      <c r="SXE104"/>
      <c r="SXF104"/>
      <c r="SXG104"/>
      <c r="SXH104"/>
      <c r="SXI104"/>
      <c r="SXJ104"/>
      <c r="SXK104"/>
      <c r="SXL104"/>
      <c r="SXM104"/>
      <c r="SXN104"/>
      <c r="SXO104"/>
      <c r="SXP104"/>
      <c r="SXQ104"/>
      <c r="SXR104"/>
      <c r="SXS104"/>
      <c r="SXT104"/>
      <c r="SXU104"/>
      <c r="SXV104"/>
      <c r="SXW104"/>
      <c r="SXX104"/>
      <c r="SXY104"/>
      <c r="SXZ104"/>
      <c r="SYA104"/>
      <c r="SYB104"/>
      <c r="SYC104"/>
      <c r="SYD104"/>
      <c r="SYE104"/>
      <c r="SYF104"/>
      <c r="SYG104"/>
      <c r="SYH104"/>
      <c r="SYI104"/>
      <c r="SYJ104"/>
      <c r="SYK104"/>
      <c r="SYL104"/>
      <c r="SYM104"/>
      <c r="SYN104"/>
      <c r="SYO104"/>
      <c r="SYP104"/>
      <c r="SYQ104"/>
      <c r="SYR104"/>
      <c r="SYS104"/>
      <c r="SYT104"/>
      <c r="SYU104"/>
      <c r="SYV104"/>
      <c r="SYW104"/>
      <c r="SYX104"/>
      <c r="SYY104"/>
      <c r="SYZ104"/>
      <c r="SZA104"/>
      <c r="SZB104"/>
      <c r="SZC104"/>
      <c r="SZD104"/>
      <c r="SZE104"/>
      <c r="SZF104"/>
      <c r="SZG104"/>
      <c r="SZH104"/>
      <c r="SZI104"/>
      <c r="SZJ104"/>
      <c r="SZK104"/>
      <c r="SZL104"/>
      <c r="SZM104"/>
      <c r="SZN104"/>
      <c r="SZO104"/>
      <c r="SZP104"/>
      <c r="SZQ104"/>
      <c r="SZR104"/>
      <c r="SZS104"/>
      <c r="SZT104"/>
      <c r="SZU104"/>
      <c r="SZV104"/>
      <c r="SZW104"/>
      <c r="SZX104"/>
      <c r="SZY104"/>
      <c r="SZZ104"/>
      <c r="TAA104"/>
      <c r="TAB104"/>
      <c r="TAC104"/>
      <c r="TAD104"/>
      <c r="TAE104"/>
      <c r="TAF104"/>
      <c r="TAG104"/>
      <c r="TAH104"/>
      <c r="TAI104"/>
      <c r="TAJ104"/>
      <c r="TAK104"/>
      <c r="TAL104"/>
      <c r="TAM104"/>
      <c r="TAN104"/>
      <c r="TAO104"/>
      <c r="TAP104"/>
      <c r="TAQ104"/>
      <c r="TAR104"/>
      <c r="TAS104"/>
      <c r="TAT104"/>
      <c r="TAU104"/>
      <c r="TAV104"/>
      <c r="TAW104"/>
      <c r="TAX104"/>
      <c r="TAY104"/>
      <c r="TAZ104"/>
      <c r="TBA104"/>
      <c r="TBB104"/>
      <c r="TBC104"/>
      <c r="TBD104"/>
      <c r="TBE104"/>
      <c r="TBF104"/>
      <c r="TBG104"/>
      <c r="TBH104"/>
      <c r="TBI104"/>
      <c r="TBJ104"/>
      <c r="TBK104"/>
      <c r="TBL104"/>
      <c r="TBM104"/>
      <c r="TBN104"/>
      <c r="TBO104"/>
      <c r="TBP104"/>
      <c r="TBQ104"/>
      <c r="TBR104"/>
      <c r="TBS104"/>
      <c r="TBT104"/>
      <c r="TBU104"/>
      <c r="TBV104"/>
      <c r="TBW104"/>
      <c r="TBX104"/>
      <c r="TBY104"/>
      <c r="TBZ104"/>
      <c r="TCA104"/>
      <c r="TCB104"/>
      <c r="TCC104"/>
      <c r="TCD104"/>
      <c r="TCE104"/>
      <c r="TCF104"/>
      <c r="TCG104"/>
      <c r="TCH104"/>
      <c r="TCI104"/>
      <c r="TCJ104"/>
      <c r="TCK104"/>
      <c r="TCL104"/>
      <c r="TCM104"/>
      <c r="TCN104"/>
      <c r="TCO104"/>
      <c r="TCP104"/>
      <c r="TCQ104"/>
      <c r="TCR104"/>
      <c r="TCS104"/>
      <c r="TCT104"/>
      <c r="TCU104"/>
      <c r="TCV104"/>
      <c r="TCW104"/>
      <c r="TCX104"/>
      <c r="TCY104"/>
      <c r="TCZ104"/>
      <c r="TDA104"/>
      <c r="TDB104"/>
      <c r="TDC104"/>
      <c r="TDD104"/>
      <c r="TDE104"/>
      <c r="TDF104"/>
      <c r="TDG104"/>
      <c r="TDH104"/>
      <c r="TDI104"/>
      <c r="TDJ104"/>
      <c r="TDK104"/>
      <c r="TDL104"/>
      <c r="TDM104"/>
      <c r="TDN104"/>
      <c r="TDO104"/>
      <c r="TDP104"/>
      <c r="TDQ104"/>
      <c r="TDR104"/>
      <c r="TDS104"/>
      <c r="TDT104"/>
      <c r="TDU104"/>
      <c r="TDV104"/>
      <c r="TDW104"/>
      <c r="TDX104"/>
      <c r="TDY104"/>
      <c r="TDZ104"/>
      <c r="TEA104"/>
      <c r="TEB104"/>
      <c r="TEC104"/>
      <c r="TED104"/>
      <c r="TEE104"/>
      <c r="TEF104"/>
      <c r="TEG104"/>
      <c r="TEH104"/>
      <c r="TEI104"/>
      <c r="TEJ104"/>
      <c r="TEK104"/>
      <c r="TEL104"/>
      <c r="TEM104"/>
      <c r="TEN104"/>
      <c r="TEO104"/>
      <c r="TEP104"/>
      <c r="TEQ104"/>
      <c r="TER104"/>
      <c r="TES104"/>
      <c r="TET104"/>
      <c r="TEU104"/>
      <c r="TEV104"/>
      <c r="TEW104"/>
      <c r="TEX104"/>
      <c r="TEY104"/>
      <c r="TEZ104"/>
      <c r="TFA104"/>
      <c r="TFB104"/>
      <c r="TFC104"/>
      <c r="TFD104"/>
      <c r="TFE104"/>
      <c r="TFF104"/>
      <c r="TFG104"/>
      <c r="TFH104"/>
      <c r="TFI104"/>
      <c r="TFJ104"/>
      <c r="TFK104"/>
      <c r="TFL104"/>
      <c r="TFM104"/>
      <c r="TFN104"/>
      <c r="TFO104"/>
      <c r="TFP104"/>
      <c r="TFQ104"/>
      <c r="TFR104"/>
      <c r="TFS104"/>
      <c r="TFT104"/>
      <c r="TFU104"/>
      <c r="TFV104"/>
      <c r="TFW104"/>
      <c r="TFX104"/>
      <c r="TFY104"/>
      <c r="TFZ104"/>
      <c r="TGA104"/>
      <c r="TGB104"/>
      <c r="TGC104"/>
      <c r="TGD104"/>
      <c r="TGE104"/>
      <c r="TGF104"/>
      <c r="TGG104"/>
      <c r="TGH104"/>
      <c r="TGI104"/>
      <c r="TGJ104"/>
      <c r="TGK104"/>
      <c r="TGL104"/>
      <c r="TGM104"/>
      <c r="TGN104"/>
      <c r="TGO104"/>
      <c r="TGP104"/>
      <c r="TGQ104"/>
      <c r="TGR104"/>
      <c r="TGS104"/>
      <c r="TGT104"/>
      <c r="TGU104"/>
      <c r="TGV104"/>
      <c r="TGW104"/>
      <c r="TGX104"/>
      <c r="TGY104"/>
      <c r="TGZ104"/>
      <c r="THA104"/>
      <c r="THB104"/>
      <c r="THC104"/>
      <c r="THD104"/>
      <c r="THE104"/>
      <c r="THF104"/>
      <c r="THG104"/>
      <c r="THH104"/>
      <c r="THI104"/>
      <c r="THJ104"/>
      <c r="THK104"/>
      <c r="THL104"/>
      <c r="THM104"/>
      <c r="THN104"/>
      <c r="THO104"/>
      <c r="THP104"/>
      <c r="THQ104"/>
      <c r="THR104"/>
      <c r="THS104"/>
      <c r="THT104"/>
      <c r="THU104"/>
      <c r="THV104"/>
      <c r="THW104"/>
      <c r="THX104"/>
      <c r="THY104"/>
      <c r="THZ104"/>
      <c r="TIA104"/>
      <c r="TIB104"/>
      <c r="TIC104"/>
      <c r="TID104"/>
      <c r="TIE104"/>
      <c r="TIF104"/>
      <c r="TIG104"/>
      <c r="TIH104"/>
      <c r="TII104"/>
      <c r="TIJ104"/>
      <c r="TIK104"/>
      <c r="TIL104"/>
      <c r="TIM104"/>
      <c r="TIN104"/>
      <c r="TIO104"/>
      <c r="TIP104"/>
      <c r="TIQ104"/>
      <c r="TIR104"/>
      <c r="TIS104"/>
      <c r="TIT104"/>
      <c r="TIU104"/>
      <c r="TIV104"/>
      <c r="TIW104"/>
      <c r="TIX104"/>
      <c r="TIY104"/>
      <c r="TIZ104"/>
      <c r="TJA104"/>
      <c r="TJB104"/>
      <c r="TJC104"/>
      <c r="TJD104"/>
      <c r="TJE104"/>
      <c r="TJF104"/>
      <c r="TJG104"/>
      <c r="TJH104"/>
      <c r="TJI104"/>
      <c r="TJJ104"/>
      <c r="TJK104"/>
      <c r="TJL104"/>
      <c r="TJM104"/>
      <c r="TJN104"/>
      <c r="TJO104"/>
      <c r="TJP104"/>
      <c r="TJQ104"/>
      <c r="TJR104"/>
      <c r="TJS104"/>
      <c r="TJT104"/>
      <c r="TJU104"/>
      <c r="TJV104"/>
      <c r="TJW104"/>
      <c r="TJX104"/>
      <c r="TJY104"/>
      <c r="TJZ104"/>
      <c r="TKA104"/>
      <c r="TKB104"/>
      <c r="TKC104"/>
      <c r="TKD104"/>
      <c r="TKE104"/>
      <c r="TKF104"/>
      <c r="TKG104"/>
      <c r="TKH104"/>
      <c r="TKI104"/>
      <c r="TKJ104"/>
      <c r="TKK104"/>
      <c r="TKL104"/>
      <c r="TKM104"/>
      <c r="TKN104"/>
      <c r="TKO104"/>
      <c r="TKP104"/>
      <c r="TKQ104"/>
      <c r="TKR104"/>
      <c r="TKS104"/>
      <c r="TKT104"/>
      <c r="TKU104"/>
      <c r="TKV104"/>
      <c r="TKW104"/>
      <c r="TKX104"/>
      <c r="TKY104"/>
      <c r="TKZ104"/>
      <c r="TLA104"/>
      <c r="TLB104"/>
      <c r="TLC104"/>
      <c r="TLD104"/>
      <c r="TLE104"/>
      <c r="TLF104"/>
      <c r="TLG104"/>
      <c r="TLH104"/>
      <c r="TLI104"/>
      <c r="TLJ104"/>
      <c r="TLK104"/>
      <c r="TLL104"/>
      <c r="TLM104"/>
      <c r="TLN104"/>
      <c r="TLO104"/>
      <c r="TLP104"/>
      <c r="TLQ104"/>
      <c r="TLR104"/>
      <c r="TLS104"/>
      <c r="TLT104"/>
      <c r="TLU104"/>
      <c r="TLV104"/>
      <c r="TLW104"/>
      <c r="TLX104"/>
      <c r="TLY104"/>
      <c r="TLZ104"/>
      <c r="TMA104"/>
      <c r="TMB104"/>
      <c r="TMC104"/>
      <c r="TMD104"/>
      <c r="TME104"/>
      <c r="TMF104"/>
      <c r="TMG104"/>
      <c r="TMH104"/>
      <c r="TMI104"/>
      <c r="TMJ104"/>
      <c r="TMK104"/>
      <c r="TML104"/>
      <c r="TMM104"/>
      <c r="TMN104"/>
      <c r="TMO104"/>
      <c r="TMP104"/>
      <c r="TMQ104"/>
      <c r="TMR104"/>
      <c r="TMS104"/>
      <c r="TMT104"/>
      <c r="TMU104"/>
      <c r="TMV104"/>
      <c r="TMW104"/>
      <c r="TMX104"/>
      <c r="TMY104"/>
      <c r="TMZ104"/>
      <c r="TNA104"/>
      <c r="TNB104"/>
      <c r="TNC104"/>
      <c r="TND104"/>
      <c r="TNE104"/>
      <c r="TNF104"/>
      <c r="TNG104"/>
      <c r="TNH104"/>
      <c r="TNI104"/>
      <c r="TNJ104"/>
      <c r="TNK104"/>
      <c r="TNL104"/>
      <c r="TNM104"/>
      <c r="TNN104"/>
      <c r="TNO104"/>
      <c r="TNP104"/>
      <c r="TNQ104"/>
      <c r="TNR104"/>
      <c r="TNS104"/>
      <c r="TNT104"/>
      <c r="TNU104"/>
      <c r="TNV104"/>
      <c r="TNW104"/>
      <c r="TNX104"/>
      <c r="TNY104"/>
      <c r="TNZ104"/>
      <c r="TOA104"/>
      <c r="TOB104"/>
      <c r="TOC104"/>
      <c r="TOD104"/>
      <c r="TOE104"/>
      <c r="TOF104"/>
      <c r="TOG104"/>
      <c r="TOH104"/>
      <c r="TOI104"/>
      <c r="TOJ104"/>
      <c r="TOK104"/>
      <c r="TOL104"/>
      <c r="TOM104"/>
      <c r="TON104"/>
      <c r="TOO104"/>
      <c r="TOP104"/>
      <c r="TOQ104"/>
      <c r="TOR104"/>
      <c r="TOS104"/>
      <c r="TOT104"/>
      <c r="TOU104"/>
      <c r="TOV104"/>
      <c r="TOW104"/>
      <c r="TOX104"/>
      <c r="TOY104"/>
      <c r="TOZ104"/>
      <c r="TPA104"/>
      <c r="TPB104"/>
      <c r="TPC104"/>
      <c r="TPD104"/>
      <c r="TPE104"/>
      <c r="TPF104"/>
      <c r="TPG104"/>
      <c r="TPH104"/>
      <c r="TPI104"/>
      <c r="TPJ104"/>
      <c r="TPK104"/>
      <c r="TPL104"/>
      <c r="TPM104"/>
      <c r="TPN104"/>
      <c r="TPO104"/>
      <c r="TPP104"/>
      <c r="TPQ104"/>
      <c r="TPR104"/>
      <c r="TPS104"/>
      <c r="TPT104"/>
      <c r="TPU104"/>
      <c r="TPV104"/>
      <c r="TPW104"/>
      <c r="TPX104"/>
      <c r="TPY104"/>
      <c r="TPZ104"/>
      <c r="TQA104"/>
      <c r="TQB104"/>
      <c r="TQC104"/>
      <c r="TQD104"/>
      <c r="TQE104"/>
      <c r="TQF104"/>
      <c r="TQG104"/>
      <c r="TQH104"/>
      <c r="TQI104"/>
      <c r="TQJ104"/>
      <c r="TQK104"/>
      <c r="TQL104"/>
      <c r="TQM104"/>
      <c r="TQN104"/>
      <c r="TQO104"/>
      <c r="TQP104"/>
      <c r="TQQ104"/>
      <c r="TQR104"/>
      <c r="TQS104"/>
      <c r="TQT104"/>
      <c r="TQU104"/>
      <c r="TQV104"/>
      <c r="TQW104"/>
      <c r="TQX104"/>
      <c r="TQY104"/>
      <c r="TQZ104"/>
      <c r="TRA104"/>
      <c r="TRB104"/>
      <c r="TRC104"/>
      <c r="TRD104"/>
      <c r="TRE104"/>
      <c r="TRF104"/>
      <c r="TRG104"/>
      <c r="TRH104"/>
      <c r="TRI104"/>
      <c r="TRJ104"/>
      <c r="TRK104"/>
      <c r="TRL104"/>
      <c r="TRM104"/>
      <c r="TRN104"/>
      <c r="TRO104"/>
      <c r="TRP104"/>
      <c r="TRQ104"/>
      <c r="TRR104"/>
      <c r="TRS104"/>
      <c r="TRT104"/>
      <c r="TRU104"/>
      <c r="TRV104"/>
      <c r="TRW104"/>
      <c r="TRX104"/>
      <c r="TRY104"/>
      <c r="TRZ104"/>
      <c r="TSA104"/>
      <c r="TSB104"/>
      <c r="TSC104"/>
      <c r="TSD104"/>
      <c r="TSE104"/>
      <c r="TSF104"/>
      <c r="TSG104"/>
      <c r="TSH104"/>
      <c r="TSI104"/>
      <c r="TSJ104"/>
      <c r="TSK104"/>
      <c r="TSL104"/>
      <c r="TSM104"/>
      <c r="TSN104"/>
      <c r="TSO104"/>
      <c r="TSP104"/>
      <c r="TSQ104"/>
      <c r="TSR104"/>
      <c r="TSS104"/>
      <c r="TST104"/>
      <c r="TSU104"/>
      <c r="TSV104"/>
      <c r="TSW104"/>
      <c r="TSX104"/>
      <c r="TSY104"/>
      <c r="TSZ104"/>
      <c r="TTA104"/>
      <c r="TTB104"/>
      <c r="TTC104"/>
      <c r="TTD104"/>
      <c r="TTE104"/>
      <c r="TTF104"/>
      <c r="TTG104"/>
      <c r="TTH104"/>
      <c r="TTI104"/>
      <c r="TTJ104"/>
      <c r="TTK104"/>
      <c r="TTL104"/>
      <c r="TTM104"/>
      <c r="TTN104"/>
      <c r="TTO104"/>
      <c r="TTP104"/>
      <c r="TTQ104"/>
      <c r="TTR104"/>
      <c r="TTS104"/>
      <c r="TTT104"/>
      <c r="TTU104"/>
      <c r="TTV104"/>
      <c r="TTW104"/>
      <c r="TTX104"/>
      <c r="TTY104"/>
      <c r="TTZ104"/>
      <c r="TUA104"/>
      <c r="TUB104"/>
      <c r="TUC104"/>
      <c r="TUD104"/>
      <c r="TUE104"/>
      <c r="TUF104"/>
      <c r="TUG104"/>
      <c r="TUH104"/>
      <c r="TUI104"/>
      <c r="TUJ104"/>
      <c r="TUK104"/>
      <c r="TUL104"/>
      <c r="TUM104"/>
      <c r="TUN104"/>
      <c r="TUO104"/>
      <c r="TUP104"/>
      <c r="TUQ104"/>
      <c r="TUR104"/>
      <c r="TUS104"/>
      <c r="TUT104"/>
      <c r="TUU104"/>
      <c r="TUV104"/>
      <c r="TUW104"/>
      <c r="TUX104"/>
      <c r="TUY104"/>
      <c r="TUZ104"/>
      <c r="TVA104"/>
      <c r="TVB104"/>
      <c r="TVC104"/>
      <c r="TVD104"/>
      <c r="TVE104"/>
      <c r="TVF104"/>
      <c r="TVG104"/>
      <c r="TVH104"/>
      <c r="TVI104"/>
      <c r="TVJ104"/>
      <c r="TVK104"/>
      <c r="TVL104"/>
      <c r="TVM104"/>
      <c r="TVN104"/>
      <c r="TVO104"/>
      <c r="TVP104"/>
      <c r="TVQ104"/>
      <c r="TVR104"/>
      <c r="TVS104"/>
      <c r="TVT104"/>
      <c r="TVU104"/>
      <c r="TVV104"/>
      <c r="TVW104"/>
      <c r="TVX104"/>
      <c r="TVY104"/>
      <c r="TVZ104"/>
      <c r="TWA104"/>
      <c r="TWB104"/>
      <c r="TWC104"/>
      <c r="TWD104"/>
      <c r="TWE104"/>
      <c r="TWF104"/>
      <c r="TWG104"/>
      <c r="TWH104"/>
      <c r="TWI104"/>
      <c r="TWJ104"/>
      <c r="TWK104"/>
      <c r="TWL104"/>
      <c r="TWM104"/>
      <c r="TWN104"/>
      <c r="TWO104"/>
      <c r="TWP104"/>
      <c r="TWQ104"/>
      <c r="TWR104"/>
      <c r="TWS104"/>
      <c r="TWT104"/>
      <c r="TWU104"/>
      <c r="TWV104"/>
      <c r="TWW104"/>
      <c r="TWX104"/>
      <c r="TWY104"/>
      <c r="TWZ104"/>
      <c r="TXA104"/>
      <c r="TXB104"/>
      <c r="TXC104"/>
      <c r="TXD104"/>
      <c r="TXE104"/>
      <c r="TXF104"/>
      <c r="TXG104"/>
      <c r="TXH104"/>
      <c r="TXI104"/>
      <c r="TXJ104"/>
      <c r="TXK104"/>
      <c r="TXL104"/>
      <c r="TXM104"/>
      <c r="TXN104"/>
      <c r="TXO104"/>
      <c r="TXP104"/>
      <c r="TXQ104"/>
      <c r="TXR104"/>
      <c r="TXS104"/>
      <c r="TXT104"/>
      <c r="TXU104"/>
      <c r="TXV104"/>
      <c r="TXW104"/>
      <c r="TXX104"/>
      <c r="TXY104"/>
      <c r="TXZ104"/>
      <c r="TYA104"/>
      <c r="TYB104"/>
      <c r="TYC104"/>
      <c r="TYD104"/>
      <c r="TYE104"/>
      <c r="TYF104"/>
      <c r="TYG104"/>
      <c r="TYH104"/>
      <c r="TYI104"/>
      <c r="TYJ104"/>
      <c r="TYK104"/>
      <c r="TYL104"/>
      <c r="TYM104"/>
      <c r="TYN104"/>
      <c r="TYO104"/>
      <c r="TYP104"/>
      <c r="TYQ104"/>
      <c r="TYR104"/>
      <c r="TYS104"/>
      <c r="TYT104"/>
      <c r="TYU104"/>
      <c r="TYV104"/>
      <c r="TYW104"/>
      <c r="TYX104"/>
      <c r="TYY104"/>
      <c r="TYZ104"/>
      <c r="TZA104"/>
      <c r="TZB104"/>
      <c r="TZC104"/>
      <c r="TZD104"/>
      <c r="TZE104"/>
      <c r="TZF104"/>
      <c r="TZG104"/>
      <c r="TZH104"/>
      <c r="TZI104"/>
      <c r="TZJ104"/>
      <c r="TZK104"/>
      <c r="TZL104"/>
      <c r="TZM104"/>
      <c r="TZN104"/>
      <c r="TZO104"/>
      <c r="TZP104"/>
      <c r="TZQ104"/>
      <c r="TZR104"/>
      <c r="TZS104"/>
      <c r="TZT104"/>
      <c r="TZU104"/>
      <c r="TZV104"/>
      <c r="TZW104"/>
      <c r="TZX104"/>
      <c r="TZY104"/>
      <c r="TZZ104"/>
      <c r="UAA104"/>
      <c r="UAB104"/>
      <c r="UAC104"/>
      <c r="UAD104"/>
      <c r="UAE104"/>
      <c r="UAF104"/>
      <c r="UAG104"/>
      <c r="UAH104"/>
      <c r="UAI104"/>
      <c r="UAJ104"/>
      <c r="UAK104"/>
      <c r="UAL104"/>
      <c r="UAM104"/>
      <c r="UAN104"/>
      <c r="UAO104"/>
      <c r="UAP104"/>
      <c r="UAQ104"/>
      <c r="UAR104"/>
      <c r="UAS104"/>
      <c r="UAT104"/>
      <c r="UAU104"/>
      <c r="UAV104"/>
      <c r="UAW104"/>
      <c r="UAX104"/>
      <c r="UAY104"/>
      <c r="UAZ104"/>
      <c r="UBA104"/>
      <c r="UBB104"/>
      <c r="UBC104"/>
      <c r="UBD104"/>
      <c r="UBE104"/>
      <c r="UBF104"/>
      <c r="UBG104"/>
      <c r="UBH104"/>
      <c r="UBI104"/>
      <c r="UBJ104"/>
      <c r="UBK104"/>
      <c r="UBL104"/>
      <c r="UBM104"/>
      <c r="UBN104"/>
      <c r="UBO104"/>
      <c r="UBP104"/>
      <c r="UBQ104"/>
      <c r="UBR104"/>
      <c r="UBS104"/>
      <c r="UBT104"/>
      <c r="UBU104"/>
      <c r="UBV104"/>
      <c r="UBW104"/>
      <c r="UBX104"/>
      <c r="UBY104"/>
      <c r="UBZ104"/>
      <c r="UCA104"/>
      <c r="UCB104"/>
      <c r="UCC104"/>
      <c r="UCD104"/>
      <c r="UCE104"/>
      <c r="UCF104"/>
      <c r="UCG104"/>
      <c r="UCH104"/>
      <c r="UCI104"/>
      <c r="UCJ104"/>
      <c r="UCK104"/>
      <c r="UCL104"/>
      <c r="UCM104"/>
      <c r="UCN104"/>
      <c r="UCO104"/>
      <c r="UCP104"/>
      <c r="UCQ104"/>
      <c r="UCR104"/>
      <c r="UCS104"/>
      <c r="UCT104"/>
      <c r="UCU104"/>
      <c r="UCV104"/>
      <c r="UCW104"/>
      <c r="UCX104"/>
      <c r="UCY104"/>
      <c r="UCZ104"/>
      <c r="UDA104"/>
      <c r="UDB104"/>
      <c r="UDC104"/>
      <c r="UDD104"/>
      <c r="UDE104"/>
      <c r="UDF104"/>
      <c r="UDG104"/>
      <c r="UDH104"/>
      <c r="UDI104"/>
      <c r="UDJ104"/>
      <c r="UDK104"/>
      <c r="UDL104"/>
      <c r="UDM104"/>
      <c r="UDN104"/>
      <c r="UDO104"/>
      <c r="UDP104"/>
      <c r="UDQ104"/>
      <c r="UDR104"/>
      <c r="UDS104"/>
      <c r="UDT104"/>
      <c r="UDU104"/>
      <c r="UDV104"/>
      <c r="UDW104"/>
      <c r="UDX104"/>
      <c r="UDY104"/>
      <c r="UDZ104"/>
      <c r="UEA104"/>
      <c r="UEB104"/>
      <c r="UEC104"/>
      <c r="UED104"/>
      <c r="UEE104"/>
      <c r="UEF104"/>
      <c r="UEG104"/>
      <c r="UEH104"/>
      <c r="UEI104"/>
      <c r="UEJ104"/>
      <c r="UEK104"/>
      <c r="UEL104"/>
      <c r="UEM104"/>
      <c r="UEN104"/>
      <c r="UEO104"/>
      <c r="UEP104"/>
      <c r="UEQ104"/>
      <c r="UER104"/>
      <c r="UES104"/>
      <c r="UET104"/>
      <c r="UEU104"/>
      <c r="UEV104"/>
      <c r="UEW104"/>
      <c r="UEX104"/>
      <c r="UEY104"/>
      <c r="UEZ104"/>
      <c r="UFA104"/>
      <c r="UFB104"/>
      <c r="UFC104"/>
      <c r="UFD104"/>
      <c r="UFE104"/>
      <c r="UFF104"/>
      <c r="UFG104"/>
      <c r="UFH104"/>
      <c r="UFI104"/>
      <c r="UFJ104"/>
      <c r="UFK104"/>
      <c r="UFL104"/>
      <c r="UFM104"/>
      <c r="UFN104"/>
      <c r="UFO104"/>
      <c r="UFP104"/>
      <c r="UFQ104"/>
      <c r="UFR104"/>
      <c r="UFS104"/>
      <c r="UFT104"/>
      <c r="UFU104"/>
      <c r="UFV104"/>
      <c r="UFW104"/>
      <c r="UFX104"/>
      <c r="UFY104"/>
      <c r="UFZ104"/>
      <c r="UGA104"/>
      <c r="UGB104"/>
      <c r="UGC104"/>
      <c r="UGD104"/>
      <c r="UGE104"/>
      <c r="UGF104"/>
      <c r="UGG104"/>
      <c r="UGH104"/>
      <c r="UGI104"/>
      <c r="UGJ104"/>
      <c r="UGK104"/>
      <c r="UGL104"/>
      <c r="UGM104"/>
      <c r="UGN104"/>
      <c r="UGO104"/>
      <c r="UGP104"/>
      <c r="UGQ104"/>
      <c r="UGR104"/>
      <c r="UGS104"/>
      <c r="UGT104"/>
      <c r="UGU104"/>
      <c r="UGV104"/>
      <c r="UGW104"/>
      <c r="UGX104"/>
      <c r="UGY104"/>
      <c r="UGZ104"/>
      <c r="UHA104"/>
      <c r="UHB104"/>
      <c r="UHC104"/>
      <c r="UHD104"/>
      <c r="UHE104"/>
      <c r="UHF104"/>
      <c r="UHG104"/>
      <c r="UHH104"/>
      <c r="UHI104"/>
      <c r="UHJ104"/>
      <c r="UHK104"/>
      <c r="UHL104"/>
      <c r="UHM104"/>
      <c r="UHN104"/>
      <c r="UHO104"/>
      <c r="UHP104"/>
      <c r="UHQ104"/>
      <c r="UHR104"/>
      <c r="UHS104"/>
      <c r="UHT104"/>
      <c r="UHU104"/>
      <c r="UHV104"/>
      <c r="UHW104"/>
      <c r="UHX104"/>
      <c r="UHY104"/>
      <c r="UHZ104"/>
      <c r="UIA104"/>
      <c r="UIB104"/>
      <c r="UIC104"/>
      <c r="UID104"/>
      <c r="UIE104"/>
      <c r="UIF104"/>
      <c r="UIG104"/>
      <c r="UIH104"/>
      <c r="UII104"/>
      <c r="UIJ104"/>
      <c r="UIK104"/>
      <c r="UIL104"/>
      <c r="UIM104"/>
      <c r="UIN104"/>
      <c r="UIO104"/>
      <c r="UIP104"/>
      <c r="UIQ104"/>
      <c r="UIR104"/>
      <c r="UIS104"/>
      <c r="UIT104"/>
      <c r="UIU104"/>
      <c r="UIV104"/>
      <c r="UIW104"/>
      <c r="UIX104"/>
      <c r="UIY104"/>
      <c r="UIZ104"/>
      <c r="UJA104"/>
      <c r="UJB104"/>
      <c r="UJC104"/>
      <c r="UJD104"/>
      <c r="UJE104"/>
      <c r="UJF104"/>
      <c r="UJG104"/>
      <c r="UJH104"/>
      <c r="UJI104"/>
      <c r="UJJ104"/>
      <c r="UJK104"/>
      <c r="UJL104"/>
      <c r="UJM104"/>
      <c r="UJN104"/>
      <c r="UJO104"/>
      <c r="UJP104"/>
      <c r="UJQ104"/>
      <c r="UJR104"/>
      <c r="UJS104"/>
      <c r="UJT104"/>
      <c r="UJU104"/>
      <c r="UJV104"/>
      <c r="UJW104"/>
      <c r="UJX104"/>
      <c r="UJY104"/>
      <c r="UJZ104"/>
      <c r="UKA104"/>
      <c r="UKB104"/>
      <c r="UKC104"/>
      <c r="UKD104"/>
      <c r="UKE104"/>
      <c r="UKF104"/>
      <c r="UKG104"/>
      <c r="UKH104"/>
      <c r="UKI104"/>
      <c r="UKJ104"/>
      <c r="UKK104"/>
      <c r="UKL104"/>
      <c r="UKM104"/>
      <c r="UKN104"/>
      <c r="UKO104"/>
      <c r="UKP104"/>
      <c r="UKQ104"/>
      <c r="UKR104"/>
      <c r="UKS104"/>
      <c r="UKT104"/>
      <c r="UKU104"/>
      <c r="UKV104"/>
      <c r="UKW104"/>
      <c r="UKX104"/>
      <c r="UKY104"/>
      <c r="UKZ104"/>
      <c r="ULA104"/>
      <c r="ULB104"/>
      <c r="ULC104"/>
      <c r="ULD104"/>
      <c r="ULE104"/>
      <c r="ULF104"/>
      <c r="ULG104"/>
      <c r="ULH104"/>
      <c r="ULI104"/>
      <c r="ULJ104"/>
      <c r="ULK104"/>
      <c r="ULL104"/>
      <c r="ULM104"/>
      <c r="ULN104"/>
      <c r="ULO104"/>
      <c r="ULP104"/>
      <c r="ULQ104"/>
      <c r="ULR104"/>
      <c r="ULS104"/>
      <c r="ULT104"/>
      <c r="ULU104"/>
      <c r="ULV104"/>
      <c r="ULW104"/>
      <c r="ULX104"/>
      <c r="ULY104"/>
      <c r="ULZ104"/>
      <c r="UMA104"/>
      <c r="UMB104"/>
      <c r="UMC104"/>
      <c r="UMD104"/>
      <c r="UME104"/>
      <c r="UMF104"/>
      <c r="UMG104"/>
      <c r="UMH104"/>
      <c r="UMI104"/>
      <c r="UMJ104"/>
      <c r="UMK104"/>
      <c r="UML104"/>
      <c r="UMM104"/>
      <c r="UMN104"/>
      <c r="UMO104"/>
      <c r="UMP104"/>
      <c r="UMQ104"/>
      <c r="UMR104"/>
      <c r="UMS104"/>
      <c r="UMT104"/>
      <c r="UMU104"/>
      <c r="UMV104"/>
      <c r="UMW104"/>
      <c r="UMX104"/>
      <c r="UMY104"/>
      <c r="UMZ104"/>
      <c r="UNA104"/>
      <c r="UNB104"/>
      <c r="UNC104"/>
      <c r="UND104"/>
      <c r="UNE104"/>
      <c r="UNF104"/>
      <c r="UNG104"/>
      <c r="UNH104"/>
      <c r="UNI104"/>
      <c r="UNJ104"/>
      <c r="UNK104"/>
      <c r="UNL104"/>
      <c r="UNM104"/>
      <c r="UNN104"/>
      <c r="UNO104"/>
      <c r="UNP104"/>
      <c r="UNQ104"/>
      <c r="UNR104"/>
      <c r="UNS104"/>
      <c r="UNT104"/>
      <c r="UNU104"/>
      <c r="UNV104"/>
      <c r="UNW104"/>
      <c r="UNX104"/>
      <c r="UNY104"/>
      <c r="UNZ104"/>
      <c r="UOA104"/>
      <c r="UOB104"/>
      <c r="UOC104"/>
      <c r="UOD104"/>
      <c r="UOE104"/>
      <c r="UOF104"/>
      <c r="UOG104"/>
      <c r="UOH104"/>
      <c r="UOI104"/>
      <c r="UOJ104"/>
      <c r="UOK104"/>
      <c r="UOL104"/>
      <c r="UOM104"/>
      <c r="UON104"/>
      <c r="UOO104"/>
      <c r="UOP104"/>
      <c r="UOQ104"/>
      <c r="UOR104"/>
      <c r="UOS104"/>
      <c r="UOT104"/>
      <c r="UOU104"/>
      <c r="UOV104"/>
      <c r="UOW104"/>
      <c r="UOX104"/>
      <c r="UOY104"/>
      <c r="UOZ104"/>
      <c r="UPA104"/>
      <c r="UPB104"/>
      <c r="UPC104"/>
      <c r="UPD104"/>
      <c r="UPE104"/>
      <c r="UPF104"/>
      <c r="UPG104"/>
      <c r="UPH104"/>
      <c r="UPI104"/>
      <c r="UPJ104"/>
      <c r="UPK104"/>
      <c r="UPL104"/>
      <c r="UPM104"/>
      <c r="UPN104"/>
      <c r="UPO104"/>
      <c r="UPP104"/>
      <c r="UPQ104"/>
      <c r="UPR104"/>
      <c r="UPS104"/>
      <c r="UPT104"/>
      <c r="UPU104"/>
      <c r="UPV104"/>
      <c r="UPW104"/>
      <c r="UPX104"/>
      <c r="UPY104"/>
      <c r="UPZ104"/>
      <c r="UQA104"/>
      <c r="UQB104"/>
      <c r="UQC104"/>
      <c r="UQD104"/>
      <c r="UQE104"/>
      <c r="UQF104"/>
      <c r="UQG104"/>
      <c r="UQH104"/>
      <c r="UQI104"/>
      <c r="UQJ104"/>
      <c r="UQK104"/>
      <c r="UQL104"/>
      <c r="UQM104"/>
      <c r="UQN104"/>
      <c r="UQO104"/>
      <c r="UQP104"/>
      <c r="UQQ104"/>
      <c r="UQR104"/>
      <c r="UQS104"/>
      <c r="UQT104"/>
      <c r="UQU104"/>
      <c r="UQV104"/>
      <c r="UQW104"/>
      <c r="UQX104"/>
      <c r="UQY104"/>
      <c r="UQZ104"/>
      <c r="URA104"/>
      <c r="URB104"/>
      <c r="URC104"/>
      <c r="URD104"/>
      <c r="URE104"/>
      <c r="URF104"/>
      <c r="URG104"/>
      <c r="URH104"/>
      <c r="URI104"/>
      <c r="URJ104"/>
      <c r="URK104"/>
      <c r="URL104"/>
      <c r="URM104"/>
      <c r="URN104"/>
      <c r="URO104"/>
      <c r="URP104"/>
      <c r="URQ104"/>
      <c r="URR104"/>
      <c r="URS104"/>
      <c r="URT104"/>
      <c r="URU104"/>
      <c r="URV104"/>
      <c r="URW104"/>
      <c r="URX104"/>
      <c r="URY104"/>
      <c r="URZ104"/>
      <c r="USA104"/>
      <c r="USB104"/>
      <c r="USC104"/>
      <c r="USD104"/>
      <c r="USE104"/>
      <c r="USF104"/>
      <c r="USG104"/>
      <c r="USH104"/>
      <c r="USI104"/>
      <c r="USJ104"/>
      <c r="USK104"/>
      <c r="USL104"/>
      <c r="USM104"/>
      <c r="USN104"/>
      <c r="USO104"/>
      <c r="USP104"/>
      <c r="USQ104"/>
      <c r="USR104"/>
      <c r="USS104"/>
      <c r="UST104"/>
      <c r="USU104"/>
      <c r="USV104"/>
      <c r="USW104"/>
      <c r="USX104"/>
      <c r="USY104"/>
      <c r="USZ104"/>
      <c r="UTA104"/>
      <c r="UTB104"/>
      <c r="UTC104"/>
      <c r="UTD104"/>
      <c r="UTE104"/>
      <c r="UTF104"/>
      <c r="UTG104"/>
      <c r="UTH104"/>
      <c r="UTI104"/>
      <c r="UTJ104"/>
      <c r="UTK104"/>
      <c r="UTL104"/>
      <c r="UTM104"/>
      <c r="UTN104"/>
      <c r="UTO104"/>
      <c r="UTP104"/>
      <c r="UTQ104"/>
      <c r="UTR104"/>
      <c r="UTS104"/>
      <c r="UTT104"/>
      <c r="UTU104"/>
      <c r="UTV104"/>
      <c r="UTW104"/>
      <c r="UTX104"/>
      <c r="UTY104"/>
      <c r="UTZ104"/>
      <c r="UUA104"/>
      <c r="UUB104"/>
      <c r="UUC104"/>
      <c r="UUD104"/>
      <c r="UUE104"/>
      <c r="UUF104"/>
      <c r="UUG104"/>
      <c r="UUH104"/>
      <c r="UUI104"/>
      <c r="UUJ104"/>
      <c r="UUK104"/>
      <c r="UUL104"/>
      <c r="UUM104"/>
      <c r="UUN104"/>
      <c r="UUO104"/>
      <c r="UUP104"/>
      <c r="UUQ104"/>
      <c r="UUR104"/>
      <c r="UUS104"/>
      <c r="UUT104"/>
      <c r="UUU104"/>
      <c r="UUV104"/>
      <c r="UUW104"/>
      <c r="UUX104"/>
      <c r="UUY104"/>
      <c r="UUZ104"/>
      <c r="UVA104"/>
      <c r="UVB104"/>
      <c r="UVC104"/>
      <c r="UVD104"/>
      <c r="UVE104"/>
      <c r="UVF104"/>
      <c r="UVG104"/>
      <c r="UVH104"/>
      <c r="UVI104"/>
      <c r="UVJ104"/>
      <c r="UVK104"/>
      <c r="UVL104"/>
      <c r="UVM104"/>
      <c r="UVN104"/>
      <c r="UVO104"/>
      <c r="UVP104"/>
      <c r="UVQ104"/>
      <c r="UVR104"/>
      <c r="UVS104"/>
      <c r="UVT104"/>
      <c r="UVU104"/>
      <c r="UVV104"/>
      <c r="UVW104"/>
      <c r="UVX104"/>
      <c r="UVY104"/>
      <c r="UVZ104"/>
      <c r="UWA104"/>
      <c r="UWB104"/>
      <c r="UWC104"/>
      <c r="UWD104"/>
      <c r="UWE104"/>
      <c r="UWF104"/>
      <c r="UWG104"/>
      <c r="UWH104"/>
      <c r="UWI104"/>
      <c r="UWJ104"/>
      <c r="UWK104"/>
      <c r="UWL104"/>
      <c r="UWM104"/>
      <c r="UWN104"/>
      <c r="UWO104"/>
      <c r="UWP104"/>
      <c r="UWQ104"/>
      <c r="UWR104"/>
      <c r="UWS104"/>
      <c r="UWT104"/>
      <c r="UWU104"/>
      <c r="UWV104"/>
      <c r="UWW104"/>
      <c r="UWX104"/>
      <c r="UWY104"/>
      <c r="UWZ104"/>
      <c r="UXA104"/>
      <c r="UXB104"/>
      <c r="UXC104"/>
      <c r="UXD104"/>
      <c r="UXE104"/>
      <c r="UXF104"/>
      <c r="UXG104"/>
      <c r="UXH104"/>
      <c r="UXI104"/>
      <c r="UXJ104"/>
      <c r="UXK104"/>
      <c r="UXL104"/>
      <c r="UXM104"/>
      <c r="UXN104"/>
      <c r="UXO104"/>
      <c r="UXP104"/>
      <c r="UXQ104"/>
      <c r="UXR104"/>
      <c r="UXS104"/>
      <c r="UXT104"/>
      <c r="UXU104"/>
      <c r="UXV104"/>
      <c r="UXW104"/>
      <c r="UXX104"/>
      <c r="UXY104"/>
      <c r="UXZ104"/>
      <c r="UYA104"/>
      <c r="UYB104"/>
      <c r="UYC104"/>
      <c r="UYD104"/>
      <c r="UYE104"/>
      <c r="UYF104"/>
      <c r="UYG104"/>
      <c r="UYH104"/>
      <c r="UYI104"/>
      <c r="UYJ104"/>
      <c r="UYK104"/>
      <c r="UYL104"/>
      <c r="UYM104"/>
      <c r="UYN104"/>
      <c r="UYO104"/>
      <c r="UYP104"/>
      <c r="UYQ104"/>
      <c r="UYR104"/>
      <c r="UYS104"/>
      <c r="UYT104"/>
      <c r="UYU104"/>
      <c r="UYV104"/>
      <c r="UYW104"/>
      <c r="UYX104"/>
      <c r="UYY104"/>
      <c r="UYZ104"/>
      <c r="UZA104"/>
      <c r="UZB104"/>
      <c r="UZC104"/>
      <c r="UZD104"/>
      <c r="UZE104"/>
      <c r="UZF104"/>
      <c r="UZG104"/>
      <c r="UZH104"/>
      <c r="UZI104"/>
      <c r="UZJ104"/>
      <c r="UZK104"/>
      <c r="UZL104"/>
      <c r="UZM104"/>
      <c r="UZN104"/>
      <c r="UZO104"/>
      <c r="UZP104"/>
      <c r="UZQ104"/>
      <c r="UZR104"/>
      <c r="UZS104"/>
      <c r="UZT104"/>
      <c r="UZU104"/>
      <c r="UZV104"/>
      <c r="UZW104"/>
      <c r="UZX104"/>
      <c r="UZY104"/>
      <c r="UZZ104"/>
      <c r="VAA104"/>
      <c r="VAB104"/>
      <c r="VAC104"/>
      <c r="VAD104"/>
      <c r="VAE104"/>
      <c r="VAF104"/>
      <c r="VAG104"/>
      <c r="VAH104"/>
      <c r="VAI104"/>
      <c r="VAJ104"/>
      <c r="VAK104"/>
      <c r="VAL104"/>
      <c r="VAM104"/>
      <c r="VAN104"/>
      <c r="VAO104"/>
      <c r="VAP104"/>
      <c r="VAQ104"/>
      <c r="VAR104"/>
      <c r="VAS104"/>
      <c r="VAT104"/>
      <c r="VAU104"/>
      <c r="VAV104"/>
      <c r="VAW104"/>
      <c r="VAX104"/>
      <c r="VAY104"/>
      <c r="VAZ104"/>
      <c r="VBA104"/>
      <c r="VBB104"/>
      <c r="VBC104"/>
      <c r="VBD104"/>
      <c r="VBE104"/>
      <c r="VBF104"/>
      <c r="VBG104"/>
      <c r="VBH104"/>
      <c r="VBI104"/>
      <c r="VBJ104"/>
      <c r="VBK104"/>
      <c r="VBL104"/>
      <c r="VBM104"/>
      <c r="VBN104"/>
      <c r="VBO104"/>
      <c r="VBP104"/>
      <c r="VBQ104"/>
      <c r="VBR104"/>
      <c r="VBS104"/>
      <c r="VBT104"/>
      <c r="VBU104"/>
      <c r="VBV104"/>
      <c r="VBW104"/>
      <c r="VBX104"/>
      <c r="VBY104"/>
      <c r="VBZ104"/>
      <c r="VCA104"/>
      <c r="VCB104"/>
      <c r="VCC104"/>
      <c r="VCD104"/>
      <c r="VCE104"/>
      <c r="VCF104"/>
      <c r="VCG104"/>
      <c r="VCH104"/>
      <c r="VCI104"/>
      <c r="VCJ104"/>
      <c r="VCK104"/>
      <c r="VCL104"/>
      <c r="VCM104"/>
      <c r="VCN104"/>
      <c r="VCO104"/>
      <c r="VCP104"/>
      <c r="VCQ104"/>
      <c r="VCR104"/>
      <c r="VCS104"/>
      <c r="VCT104"/>
      <c r="VCU104"/>
      <c r="VCV104"/>
      <c r="VCW104"/>
      <c r="VCX104"/>
      <c r="VCY104"/>
      <c r="VCZ104"/>
      <c r="VDA104"/>
      <c r="VDB104"/>
      <c r="VDC104"/>
      <c r="VDD104"/>
      <c r="VDE104"/>
      <c r="VDF104"/>
      <c r="VDG104"/>
      <c r="VDH104"/>
      <c r="VDI104"/>
      <c r="VDJ104"/>
      <c r="VDK104"/>
      <c r="VDL104"/>
      <c r="VDM104"/>
      <c r="VDN104"/>
      <c r="VDO104"/>
      <c r="VDP104"/>
      <c r="VDQ104"/>
      <c r="VDR104"/>
      <c r="VDS104"/>
      <c r="VDT104"/>
      <c r="VDU104"/>
      <c r="VDV104"/>
      <c r="VDW104"/>
      <c r="VDX104"/>
      <c r="VDY104"/>
      <c r="VDZ104"/>
      <c r="VEA104"/>
      <c r="VEB104"/>
      <c r="VEC104"/>
      <c r="VED104"/>
      <c r="VEE104"/>
      <c r="VEF104"/>
      <c r="VEG104"/>
      <c r="VEH104"/>
      <c r="VEI104"/>
      <c r="VEJ104"/>
      <c r="VEK104"/>
      <c r="VEL104"/>
      <c r="VEM104"/>
      <c r="VEN104"/>
      <c r="VEO104"/>
      <c r="VEP104"/>
      <c r="VEQ104"/>
      <c r="VER104"/>
      <c r="VES104"/>
      <c r="VET104"/>
      <c r="VEU104"/>
      <c r="VEV104"/>
      <c r="VEW104"/>
      <c r="VEX104"/>
      <c r="VEY104"/>
      <c r="VEZ104"/>
      <c r="VFA104"/>
      <c r="VFB104"/>
      <c r="VFC104"/>
      <c r="VFD104"/>
      <c r="VFE104"/>
      <c r="VFF104"/>
      <c r="VFG104"/>
      <c r="VFH104"/>
      <c r="VFI104"/>
      <c r="VFJ104"/>
      <c r="VFK104"/>
      <c r="VFL104"/>
      <c r="VFM104"/>
      <c r="VFN104"/>
      <c r="VFO104"/>
      <c r="VFP104"/>
      <c r="VFQ104"/>
      <c r="VFR104"/>
      <c r="VFS104"/>
      <c r="VFT104"/>
      <c r="VFU104"/>
      <c r="VFV104"/>
      <c r="VFW104"/>
      <c r="VFX104"/>
      <c r="VFY104"/>
      <c r="VFZ104"/>
      <c r="VGA104"/>
      <c r="VGB104"/>
      <c r="VGC104"/>
      <c r="VGD104"/>
      <c r="VGE104"/>
      <c r="VGF104"/>
      <c r="VGG104"/>
      <c r="VGH104"/>
      <c r="VGI104"/>
      <c r="VGJ104"/>
      <c r="VGK104"/>
      <c r="VGL104"/>
      <c r="VGM104"/>
      <c r="VGN104"/>
      <c r="VGO104"/>
      <c r="VGP104"/>
      <c r="VGQ104"/>
      <c r="VGR104"/>
      <c r="VGS104"/>
      <c r="VGT104"/>
      <c r="VGU104"/>
      <c r="VGV104"/>
      <c r="VGW104"/>
      <c r="VGX104"/>
      <c r="VGY104"/>
      <c r="VGZ104"/>
      <c r="VHA104"/>
      <c r="VHB104"/>
      <c r="VHC104"/>
      <c r="VHD104"/>
      <c r="VHE104"/>
      <c r="VHF104"/>
      <c r="VHG104"/>
      <c r="VHH104"/>
      <c r="VHI104"/>
      <c r="VHJ104"/>
      <c r="VHK104"/>
      <c r="VHL104"/>
      <c r="VHM104"/>
      <c r="VHN104"/>
      <c r="VHO104"/>
      <c r="VHP104"/>
      <c r="VHQ104"/>
      <c r="VHR104"/>
      <c r="VHS104"/>
      <c r="VHT104"/>
      <c r="VHU104"/>
      <c r="VHV104"/>
      <c r="VHW104"/>
      <c r="VHX104"/>
      <c r="VHY104"/>
      <c r="VHZ104"/>
      <c r="VIA104"/>
      <c r="VIB104"/>
      <c r="VIC104"/>
      <c r="VID104"/>
      <c r="VIE104"/>
      <c r="VIF104"/>
      <c r="VIG104"/>
      <c r="VIH104"/>
      <c r="VII104"/>
      <c r="VIJ104"/>
      <c r="VIK104"/>
      <c r="VIL104"/>
      <c r="VIM104"/>
      <c r="VIN104"/>
      <c r="VIO104"/>
      <c r="VIP104"/>
      <c r="VIQ104"/>
      <c r="VIR104"/>
      <c r="VIS104"/>
      <c r="VIT104"/>
      <c r="VIU104"/>
      <c r="VIV104"/>
      <c r="VIW104"/>
      <c r="VIX104"/>
      <c r="VIY104"/>
      <c r="VIZ104"/>
      <c r="VJA104"/>
      <c r="VJB104"/>
      <c r="VJC104"/>
      <c r="VJD104"/>
      <c r="VJE104"/>
      <c r="VJF104"/>
      <c r="VJG104"/>
      <c r="VJH104"/>
      <c r="VJI104"/>
      <c r="VJJ104"/>
      <c r="VJK104"/>
      <c r="VJL104"/>
      <c r="VJM104"/>
      <c r="VJN104"/>
      <c r="VJO104"/>
      <c r="VJP104"/>
      <c r="VJQ104"/>
      <c r="VJR104"/>
      <c r="VJS104"/>
      <c r="VJT104"/>
      <c r="VJU104"/>
      <c r="VJV104"/>
      <c r="VJW104"/>
      <c r="VJX104"/>
      <c r="VJY104"/>
      <c r="VJZ104"/>
      <c r="VKA104"/>
      <c r="VKB104"/>
      <c r="VKC104"/>
      <c r="VKD104"/>
      <c r="VKE104"/>
      <c r="VKF104"/>
      <c r="VKG104"/>
      <c r="VKH104"/>
      <c r="VKI104"/>
      <c r="VKJ104"/>
      <c r="VKK104"/>
      <c r="VKL104"/>
      <c r="VKM104"/>
      <c r="VKN104"/>
      <c r="VKO104"/>
      <c r="VKP104"/>
      <c r="VKQ104"/>
      <c r="VKR104"/>
      <c r="VKS104"/>
      <c r="VKT104"/>
      <c r="VKU104"/>
      <c r="VKV104"/>
      <c r="VKW104"/>
      <c r="VKX104"/>
      <c r="VKY104"/>
      <c r="VKZ104"/>
      <c r="VLA104"/>
      <c r="VLB104"/>
      <c r="VLC104"/>
      <c r="VLD104"/>
      <c r="VLE104"/>
      <c r="VLF104"/>
      <c r="VLG104"/>
      <c r="VLH104"/>
      <c r="VLI104"/>
      <c r="VLJ104"/>
      <c r="VLK104"/>
      <c r="VLL104"/>
      <c r="VLM104"/>
      <c r="VLN104"/>
      <c r="VLO104"/>
      <c r="VLP104"/>
      <c r="VLQ104"/>
      <c r="VLR104"/>
      <c r="VLS104"/>
      <c r="VLT104"/>
      <c r="VLU104"/>
      <c r="VLV104"/>
      <c r="VLW104"/>
      <c r="VLX104"/>
      <c r="VLY104"/>
      <c r="VLZ104"/>
      <c r="VMA104"/>
      <c r="VMB104"/>
      <c r="VMC104"/>
      <c r="VMD104"/>
      <c r="VME104"/>
      <c r="VMF104"/>
      <c r="VMG104"/>
      <c r="VMH104"/>
      <c r="VMI104"/>
      <c r="VMJ104"/>
      <c r="VMK104"/>
      <c r="VML104"/>
      <c r="VMM104"/>
      <c r="VMN104"/>
      <c r="VMO104"/>
      <c r="VMP104"/>
      <c r="VMQ104"/>
      <c r="VMR104"/>
      <c r="VMS104"/>
      <c r="VMT104"/>
      <c r="VMU104"/>
      <c r="VMV104"/>
      <c r="VMW104"/>
      <c r="VMX104"/>
      <c r="VMY104"/>
      <c r="VMZ104"/>
      <c r="VNA104"/>
      <c r="VNB104"/>
      <c r="VNC104"/>
      <c r="VND104"/>
      <c r="VNE104"/>
      <c r="VNF104"/>
      <c r="VNG104"/>
      <c r="VNH104"/>
      <c r="VNI104"/>
      <c r="VNJ104"/>
      <c r="VNK104"/>
      <c r="VNL104"/>
      <c r="VNM104"/>
      <c r="VNN104"/>
      <c r="VNO104"/>
      <c r="VNP104"/>
      <c r="VNQ104"/>
      <c r="VNR104"/>
      <c r="VNS104"/>
      <c r="VNT104"/>
      <c r="VNU104"/>
      <c r="VNV104"/>
      <c r="VNW104"/>
      <c r="VNX104"/>
      <c r="VNY104"/>
      <c r="VNZ104"/>
      <c r="VOA104"/>
      <c r="VOB104"/>
      <c r="VOC104"/>
      <c r="VOD104"/>
      <c r="VOE104"/>
      <c r="VOF104"/>
      <c r="VOG104"/>
      <c r="VOH104"/>
      <c r="VOI104"/>
      <c r="VOJ104"/>
      <c r="VOK104"/>
      <c r="VOL104"/>
      <c r="VOM104"/>
      <c r="VON104"/>
      <c r="VOO104"/>
      <c r="VOP104"/>
      <c r="VOQ104"/>
      <c r="VOR104"/>
      <c r="VOS104"/>
      <c r="VOT104"/>
      <c r="VOU104"/>
      <c r="VOV104"/>
      <c r="VOW104"/>
      <c r="VOX104"/>
      <c r="VOY104"/>
      <c r="VOZ104"/>
      <c r="VPA104"/>
      <c r="VPB104"/>
      <c r="VPC104"/>
      <c r="VPD104"/>
      <c r="VPE104"/>
      <c r="VPF104"/>
      <c r="VPG104"/>
      <c r="VPH104"/>
      <c r="VPI104"/>
      <c r="VPJ104"/>
      <c r="VPK104"/>
      <c r="VPL104"/>
      <c r="VPM104"/>
      <c r="VPN104"/>
      <c r="VPO104"/>
      <c r="VPP104"/>
      <c r="VPQ104"/>
      <c r="VPR104"/>
      <c r="VPS104"/>
      <c r="VPT104"/>
      <c r="VPU104"/>
      <c r="VPV104"/>
      <c r="VPW104"/>
      <c r="VPX104"/>
      <c r="VPY104"/>
      <c r="VPZ104"/>
      <c r="VQA104"/>
      <c r="VQB104"/>
      <c r="VQC104"/>
      <c r="VQD104"/>
      <c r="VQE104"/>
      <c r="VQF104"/>
      <c r="VQG104"/>
      <c r="VQH104"/>
      <c r="VQI104"/>
      <c r="VQJ104"/>
      <c r="VQK104"/>
      <c r="VQL104"/>
      <c r="VQM104"/>
      <c r="VQN104"/>
      <c r="VQO104"/>
      <c r="VQP104"/>
      <c r="VQQ104"/>
      <c r="VQR104"/>
      <c r="VQS104"/>
      <c r="VQT104"/>
      <c r="VQU104"/>
      <c r="VQV104"/>
      <c r="VQW104"/>
      <c r="VQX104"/>
      <c r="VQY104"/>
      <c r="VQZ104"/>
      <c r="VRA104"/>
      <c r="VRB104"/>
      <c r="VRC104"/>
      <c r="VRD104"/>
      <c r="VRE104"/>
      <c r="VRF104"/>
      <c r="VRG104"/>
      <c r="VRH104"/>
      <c r="VRI104"/>
      <c r="VRJ104"/>
      <c r="VRK104"/>
      <c r="VRL104"/>
      <c r="VRM104"/>
      <c r="VRN104"/>
      <c r="VRO104"/>
      <c r="VRP104"/>
      <c r="VRQ104"/>
      <c r="VRR104"/>
      <c r="VRS104"/>
      <c r="VRT104"/>
      <c r="VRU104"/>
      <c r="VRV104"/>
      <c r="VRW104"/>
      <c r="VRX104"/>
      <c r="VRY104"/>
      <c r="VRZ104"/>
      <c r="VSA104"/>
      <c r="VSB104"/>
      <c r="VSC104"/>
      <c r="VSD104"/>
      <c r="VSE104"/>
      <c r="VSF104"/>
      <c r="VSG104"/>
      <c r="VSH104"/>
      <c r="VSI104"/>
      <c r="VSJ104"/>
      <c r="VSK104"/>
      <c r="VSL104"/>
      <c r="VSM104"/>
      <c r="VSN104"/>
      <c r="VSO104"/>
      <c r="VSP104"/>
      <c r="VSQ104"/>
      <c r="VSR104"/>
      <c r="VSS104"/>
      <c r="VST104"/>
      <c r="VSU104"/>
      <c r="VSV104"/>
      <c r="VSW104"/>
      <c r="VSX104"/>
      <c r="VSY104"/>
      <c r="VSZ104"/>
      <c r="VTA104"/>
      <c r="VTB104"/>
      <c r="VTC104"/>
      <c r="VTD104"/>
      <c r="VTE104"/>
      <c r="VTF104"/>
      <c r="VTG104"/>
      <c r="VTH104"/>
      <c r="VTI104"/>
      <c r="VTJ104"/>
      <c r="VTK104"/>
      <c r="VTL104"/>
      <c r="VTM104"/>
      <c r="VTN104"/>
      <c r="VTO104"/>
      <c r="VTP104"/>
      <c r="VTQ104"/>
      <c r="VTR104"/>
      <c r="VTS104"/>
      <c r="VTT104"/>
      <c r="VTU104"/>
      <c r="VTV104"/>
      <c r="VTW104"/>
      <c r="VTX104"/>
      <c r="VTY104"/>
      <c r="VTZ104"/>
      <c r="VUA104"/>
      <c r="VUB104"/>
      <c r="VUC104"/>
      <c r="VUD104"/>
      <c r="VUE104"/>
      <c r="VUF104"/>
      <c r="VUG104"/>
      <c r="VUH104"/>
      <c r="VUI104"/>
      <c r="VUJ104"/>
      <c r="VUK104"/>
      <c r="VUL104"/>
      <c r="VUM104"/>
      <c r="VUN104"/>
      <c r="VUO104"/>
      <c r="VUP104"/>
      <c r="VUQ104"/>
      <c r="VUR104"/>
      <c r="VUS104"/>
      <c r="VUT104"/>
      <c r="VUU104"/>
      <c r="VUV104"/>
      <c r="VUW104"/>
      <c r="VUX104"/>
      <c r="VUY104"/>
      <c r="VUZ104"/>
      <c r="VVA104"/>
      <c r="VVB104"/>
      <c r="VVC104"/>
      <c r="VVD104"/>
      <c r="VVE104"/>
      <c r="VVF104"/>
      <c r="VVG104"/>
      <c r="VVH104"/>
      <c r="VVI104"/>
      <c r="VVJ104"/>
      <c r="VVK104"/>
      <c r="VVL104"/>
      <c r="VVM104"/>
      <c r="VVN104"/>
      <c r="VVO104"/>
      <c r="VVP104"/>
      <c r="VVQ104"/>
      <c r="VVR104"/>
      <c r="VVS104"/>
      <c r="VVT104"/>
      <c r="VVU104"/>
      <c r="VVV104"/>
      <c r="VVW104"/>
      <c r="VVX104"/>
      <c r="VVY104"/>
      <c r="VVZ104"/>
      <c r="VWA104"/>
      <c r="VWB104"/>
      <c r="VWC104"/>
      <c r="VWD104"/>
      <c r="VWE104"/>
      <c r="VWF104"/>
      <c r="VWG104"/>
      <c r="VWH104"/>
      <c r="VWI104"/>
      <c r="VWJ104"/>
      <c r="VWK104"/>
      <c r="VWL104"/>
      <c r="VWM104"/>
      <c r="VWN104"/>
      <c r="VWO104"/>
      <c r="VWP104"/>
      <c r="VWQ104"/>
      <c r="VWR104"/>
      <c r="VWS104"/>
      <c r="VWT104"/>
      <c r="VWU104"/>
      <c r="VWV104"/>
      <c r="VWW104"/>
      <c r="VWX104"/>
      <c r="VWY104"/>
      <c r="VWZ104"/>
      <c r="VXA104"/>
      <c r="VXB104"/>
      <c r="VXC104"/>
      <c r="VXD104"/>
      <c r="VXE104"/>
      <c r="VXF104"/>
      <c r="VXG104"/>
      <c r="VXH104"/>
      <c r="VXI104"/>
      <c r="VXJ104"/>
      <c r="VXK104"/>
      <c r="VXL104"/>
      <c r="VXM104"/>
      <c r="VXN104"/>
      <c r="VXO104"/>
      <c r="VXP104"/>
      <c r="VXQ104"/>
      <c r="VXR104"/>
      <c r="VXS104"/>
      <c r="VXT104"/>
      <c r="VXU104"/>
      <c r="VXV104"/>
      <c r="VXW104"/>
      <c r="VXX104"/>
      <c r="VXY104"/>
      <c r="VXZ104"/>
      <c r="VYA104"/>
      <c r="VYB104"/>
      <c r="VYC104"/>
      <c r="VYD104"/>
      <c r="VYE104"/>
      <c r="VYF104"/>
      <c r="VYG104"/>
      <c r="VYH104"/>
      <c r="VYI104"/>
      <c r="VYJ104"/>
      <c r="VYK104"/>
      <c r="VYL104"/>
      <c r="VYM104"/>
      <c r="VYN104"/>
      <c r="VYO104"/>
      <c r="VYP104"/>
      <c r="VYQ104"/>
      <c r="VYR104"/>
      <c r="VYS104"/>
      <c r="VYT104"/>
      <c r="VYU104"/>
      <c r="VYV104"/>
      <c r="VYW104"/>
      <c r="VYX104"/>
      <c r="VYY104"/>
      <c r="VYZ104"/>
      <c r="VZA104"/>
      <c r="VZB104"/>
      <c r="VZC104"/>
      <c r="VZD104"/>
      <c r="VZE104"/>
      <c r="VZF104"/>
      <c r="VZG104"/>
      <c r="VZH104"/>
      <c r="VZI104"/>
      <c r="VZJ104"/>
      <c r="VZK104"/>
      <c r="VZL104"/>
      <c r="VZM104"/>
      <c r="VZN104"/>
      <c r="VZO104"/>
      <c r="VZP104"/>
      <c r="VZQ104"/>
      <c r="VZR104"/>
      <c r="VZS104"/>
      <c r="VZT104"/>
      <c r="VZU104"/>
      <c r="VZV104"/>
      <c r="VZW104"/>
      <c r="VZX104"/>
      <c r="VZY104"/>
      <c r="VZZ104"/>
      <c r="WAA104"/>
      <c r="WAB104"/>
      <c r="WAC104"/>
      <c r="WAD104"/>
      <c r="WAE104"/>
      <c r="WAF104"/>
      <c r="WAG104"/>
      <c r="WAH104"/>
      <c r="WAI104"/>
      <c r="WAJ104"/>
      <c r="WAK104"/>
      <c r="WAL104"/>
      <c r="WAM104"/>
      <c r="WAN104"/>
      <c r="WAO104"/>
      <c r="WAP104"/>
      <c r="WAQ104"/>
      <c r="WAR104"/>
      <c r="WAS104"/>
      <c r="WAT104"/>
      <c r="WAU104"/>
      <c r="WAV104"/>
      <c r="WAW104"/>
      <c r="WAX104"/>
      <c r="WAY104"/>
      <c r="WAZ104"/>
      <c r="WBA104"/>
      <c r="WBB104"/>
      <c r="WBC104"/>
      <c r="WBD104"/>
      <c r="WBE104"/>
      <c r="WBF104"/>
      <c r="WBG104"/>
      <c r="WBH104"/>
      <c r="WBI104"/>
      <c r="WBJ104"/>
      <c r="WBK104"/>
      <c r="WBL104"/>
      <c r="WBM104"/>
      <c r="WBN104"/>
      <c r="WBO104"/>
      <c r="WBP104"/>
      <c r="WBQ104"/>
      <c r="WBR104"/>
      <c r="WBS104"/>
      <c r="WBT104"/>
      <c r="WBU104"/>
      <c r="WBV104"/>
      <c r="WBW104"/>
      <c r="WBX104"/>
      <c r="WBY104"/>
      <c r="WBZ104"/>
      <c r="WCA104"/>
      <c r="WCB104"/>
      <c r="WCC104"/>
      <c r="WCD104"/>
      <c r="WCE104"/>
      <c r="WCF104"/>
      <c r="WCG104"/>
      <c r="WCH104"/>
      <c r="WCI104"/>
      <c r="WCJ104"/>
      <c r="WCK104"/>
      <c r="WCL104"/>
      <c r="WCM104"/>
      <c r="WCN104"/>
      <c r="WCO104"/>
      <c r="WCP104"/>
      <c r="WCQ104"/>
      <c r="WCR104"/>
      <c r="WCS104"/>
      <c r="WCT104"/>
      <c r="WCU104"/>
      <c r="WCV104"/>
      <c r="WCW104"/>
      <c r="WCX104"/>
      <c r="WCY104"/>
      <c r="WCZ104"/>
      <c r="WDA104"/>
      <c r="WDB104"/>
      <c r="WDC104"/>
      <c r="WDD104"/>
      <c r="WDE104"/>
      <c r="WDF104"/>
      <c r="WDG104"/>
      <c r="WDH104"/>
      <c r="WDI104"/>
      <c r="WDJ104"/>
      <c r="WDK104"/>
      <c r="WDL104"/>
      <c r="WDM104"/>
      <c r="WDN104"/>
      <c r="WDO104"/>
      <c r="WDP104"/>
      <c r="WDQ104"/>
      <c r="WDR104"/>
      <c r="WDS104"/>
      <c r="WDT104"/>
      <c r="WDU104"/>
      <c r="WDV104"/>
      <c r="WDW104"/>
      <c r="WDX104"/>
      <c r="WDY104"/>
      <c r="WDZ104"/>
      <c r="WEA104"/>
      <c r="WEB104"/>
      <c r="WEC104"/>
      <c r="WED104"/>
      <c r="WEE104"/>
      <c r="WEF104"/>
      <c r="WEG104"/>
      <c r="WEH104"/>
      <c r="WEI104"/>
      <c r="WEJ104"/>
      <c r="WEK104"/>
      <c r="WEL104"/>
      <c r="WEM104"/>
      <c r="WEN104"/>
      <c r="WEO104"/>
      <c r="WEP104"/>
      <c r="WEQ104"/>
      <c r="WER104"/>
      <c r="WES104"/>
      <c r="WET104"/>
      <c r="WEU104"/>
      <c r="WEV104"/>
      <c r="WEW104"/>
      <c r="WEX104"/>
      <c r="WEY104"/>
      <c r="WEZ104"/>
      <c r="WFA104"/>
      <c r="WFB104"/>
      <c r="WFC104"/>
      <c r="WFD104"/>
      <c r="WFE104"/>
      <c r="WFF104"/>
      <c r="WFG104"/>
      <c r="WFH104"/>
      <c r="WFI104"/>
      <c r="WFJ104"/>
      <c r="WFK104"/>
      <c r="WFL104"/>
      <c r="WFM104"/>
      <c r="WFN104"/>
      <c r="WFO104"/>
      <c r="WFP104"/>
      <c r="WFQ104"/>
      <c r="WFR104"/>
      <c r="WFS104"/>
      <c r="WFT104"/>
      <c r="WFU104"/>
      <c r="WFV104"/>
      <c r="WFW104"/>
      <c r="WFX104"/>
      <c r="WFY104"/>
      <c r="WFZ104"/>
      <c r="WGA104"/>
      <c r="WGB104"/>
      <c r="WGC104"/>
      <c r="WGD104"/>
      <c r="WGE104"/>
      <c r="WGF104"/>
      <c r="WGG104"/>
      <c r="WGH104"/>
      <c r="WGI104"/>
      <c r="WGJ104"/>
      <c r="WGK104"/>
      <c r="WGL104"/>
      <c r="WGM104"/>
      <c r="WGN104"/>
      <c r="WGO104"/>
      <c r="WGP104"/>
      <c r="WGQ104"/>
      <c r="WGR104"/>
      <c r="WGS104"/>
      <c r="WGT104"/>
      <c r="WGU104"/>
      <c r="WGV104"/>
      <c r="WGW104"/>
      <c r="WGX104"/>
      <c r="WGY104"/>
      <c r="WGZ104"/>
      <c r="WHA104"/>
      <c r="WHB104"/>
      <c r="WHC104"/>
      <c r="WHD104"/>
      <c r="WHE104"/>
      <c r="WHF104"/>
      <c r="WHG104"/>
      <c r="WHH104"/>
      <c r="WHI104"/>
      <c r="WHJ104"/>
      <c r="WHK104"/>
      <c r="WHL104"/>
      <c r="WHM104"/>
      <c r="WHN104"/>
      <c r="WHO104"/>
      <c r="WHP104"/>
      <c r="WHQ104"/>
      <c r="WHR104"/>
      <c r="WHS104"/>
      <c r="WHT104"/>
      <c r="WHU104"/>
      <c r="WHV104"/>
      <c r="WHW104"/>
      <c r="WHX104"/>
      <c r="WHY104"/>
      <c r="WHZ104"/>
      <c r="WIA104"/>
      <c r="WIB104"/>
      <c r="WIC104"/>
      <c r="WID104"/>
      <c r="WIE104"/>
      <c r="WIF104"/>
      <c r="WIG104"/>
      <c r="WIH104"/>
      <c r="WII104"/>
      <c r="WIJ104"/>
      <c r="WIK104"/>
      <c r="WIL104"/>
      <c r="WIM104"/>
      <c r="WIN104"/>
      <c r="WIO104"/>
      <c r="WIP104"/>
      <c r="WIQ104"/>
      <c r="WIR104"/>
      <c r="WIS104"/>
      <c r="WIT104"/>
      <c r="WIU104"/>
      <c r="WIV104"/>
      <c r="WIW104"/>
      <c r="WIX104"/>
      <c r="WIY104"/>
      <c r="WIZ104"/>
      <c r="WJA104"/>
      <c r="WJB104"/>
      <c r="WJC104"/>
      <c r="WJD104"/>
      <c r="WJE104"/>
      <c r="WJF104"/>
      <c r="WJG104"/>
      <c r="WJH104"/>
      <c r="WJI104"/>
      <c r="WJJ104"/>
      <c r="WJK104"/>
      <c r="WJL104"/>
      <c r="WJM104"/>
      <c r="WJN104"/>
      <c r="WJO104"/>
      <c r="WJP104"/>
      <c r="WJQ104"/>
      <c r="WJR104"/>
      <c r="WJS104"/>
      <c r="WJT104"/>
      <c r="WJU104"/>
      <c r="WJV104"/>
      <c r="WJW104"/>
      <c r="WJX104"/>
      <c r="WJY104"/>
      <c r="WJZ104"/>
      <c r="WKA104"/>
      <c r="WKB104"/>
      <c r="WKC104"/>
      <c r="WKD104"/>
      <c r="WKE104"/>
      <c r="WKF104"/>
      <c r="WKG104"/>
      <c r="WKH104"/>
      <c r="WKI104"/>
      <c r="WKJ104"/>
      <c r="WKK104"/>
      <c r="WKL104"/>
      <c r="WKM104"/>
      <c r="WKN104"/>
      <c r="WKO104"/>
      <c r="WKP104"/>
      <c r="WKQ104"/>
      <c r="WKR104"/>
      <c r="WKS104"/>
      <c r="WKT104"/>
      <c r="WKU104"/>
      <c r="WKV104"/>
      <c r="WKW104"/>
      <c r="WKX104"/>
      <c r="WKY104"/>
      <c r="WKZ104"/>
      <c r="WLA104"/>
      <c r="WLB104"/>
      <c r="WLC104"/>
      <c r="WLD104"/>
      <c r="WLE104"/>
      <c r="WLF104"/>
      <c r="WLG104"/>
      <c r="WLH104"/>
      <c r="WLI104"/>
      <c r="WLJ104"/>
      <c r="WLK104"/>
      <c r="WLL104"/>
      <c r="WLM104"/>
      <c r="WLN104"/>
      <c r="WLO104"/>
      <c r="WLP104"/>
      <c r="WLQ104"/>
      <c r="WLR104"/>
      <c r="WLS104"/>
      <c r="WLT104"/>
      <c r="WLU104"/>
      <c r="WLV104"/>
      <c r="WLW104"/>
      <c r="WLX104"/>
      <c r="WLY104"/>
      <c r="WLZ104"/>
      <c r="WMA104"/>
      <c r="WMB104"/>
      <c r="WMC104"/>
      <c r="WMD104"/>
      <c r="WME104"/>
      <c r="WMF104"/>
      <c r="WMG104"/>
      <c r="WMH104"/>
      <c r="WMI104"/>
      <c r="WMJ104"/>
      <c r="WMK104"/>
      <c r="WML104"/>
      <c r="WMM104"/>
      <c r="WMN104"/>
      <c r="WMO104"/>
      <c r="WMP104"/>
      <c r="WMQ104"/>
      <c r="WMR104"/>
      <c r="WMS104"/>
      <c r="WMT104"/>
      <c r="WMU104"/>
      <c r="WMV104"/>
      <c r="WMW104"/>
      <c r="WMX104"/>
      <c r="WMY104"/>
      <c r="WMZ104"/>
      <c r="WNA104"/>
      <c r="WNB104"/>
      <c r="WNC104"/>
      <c r="WND104"/>
      <c r="WNE104"/>
      <c r="WNF104"/>
      <c r="WNG104"/>
      <c r="WNH104"/>
      <c r="WNI104"/>
      <c r="WNJ104"/>
      <c r="WNK104"/>
      <c r="WNL104"/>
      <c r="WNM104"/>
      <c r="WNN104"/>
      <c r="WNO104"/>
      <c r="WNP104"/>
      <c r="WNQ104"/>
      <c r="WNR104"/>
      <c r="WNS104"/>
      <c r="WNT104"/>
      <c r="WNU104"/>
      <c r="WNV104"/>
      <c r="WNW104"/>
      <c r="WNX104"/>
      <c r="WNY104"/>
      <c r="WNZ104"/>
      <c r="WOA104"/>
      <c r="WOB104"/>
      <c r="WOC104"/>
      <c r="WOD104"/>
      <c r="WOE104"/>
      <c r="WOF104"/>
      <c r="WOG104"/>
      <c r="WOH104"/>
      <c r="WOI104"/>
      <c r="WOJ104"/>
      <c r="WOK104"/>
      <c r="WOL104"/>
      <c r="WOM104"/>
      <c r="WON104"/>
      <c r="WOO104"/>
      <c r="WOP104"/>
      <c r="WOQ104"/>
      <c r="WOR104"/>
      <c r="WOS104"/>
      <c r="WOT104"/>
      <c r="WOU104"/>
      <c r="WOV104"/>
      <c r="WOW104"/>
      <c r="WOX104"/>
      <c r="WOY104"/>
      <c r="WOZ104"/>
      <c r="WPA104"/>
      <c r="WPB104"/>
      <c r="WPC104"/>
      <c r="WPD104"/>
      <c r="WPE104"/>
      <c r="WPF104"/>
      <c r="WPG104"/>
      <c r="WPH104"/>
      <c r="WPI104"/>
      <c r="WPJ104"/>
      <c r="WPK104"/>
      <c r="WPL104"/>
      <c r="WPM104"/>
      <c r="WPN104"/>
      <c r="WPO104"/>
      <c r="WPP104"/>
      <c r="WPQ104"/>
      <c r="WPR104"/>
      <c r="WPS104"/>
      <c r="WPT104"/>
      <c r="WPU104"/>
      <c r="WPV104"/>
      <c r="WPW104"/>
      <c r="WPX104"/>
      <c r="WPY104"/>
      <c r="WPZ104"/>
      <c r="WQA104"/>
      <c r="WQB104"/>
      <c r="WQC104"/>
      <c r="WQD104"/>
      <c r="WQE104"/>
      <c r="WQF104"/>
      <c r="WQG104"/>
      <c r="WQH104"/>
      <c r="WQI104"/>
      <c r="WQJ104"/>
      <c r="WQK104"/>
      <c r="WQL104"/>
      <c r="WQM104"/>
      <c r="WQN104"/>
      <c r="WQO104"/>
      <c r="WQP104"/>
      <c r="WQQ104"/>
      <c r="WQR104"/>
      <c r="WQS104"/>
      <c r="WQT104"/>
      <c r="WQU104"/>
      <c r="WQV104"/>
      <c r="WQW104"/>
      <c r="WQX104"/>
      <c r="WQY104"/>
      <c r="WQZ104"/>
      <c r="WRA104"/>
      <c r="WRB104"/>
      <c r="WRC104"/>
      <c r="WRD104"/>
      <c r="WRE104"/>
      <c r="WRF104"/>
      <c r="WRG104"/>
      <c r="WRH104"/>
      <c r="WRI104"/>
      <c r="WRJ104"/>
      <c r="WRK104"/>
      <c r="WRL104"/>
      <c r="WRM104"/>
      <c r="WRN104"/>
      <c r="WRO104"/>
      <c r="WRP104"/>
      <c r="WRQ104"/>
      <c r="WRR104"/>
      <c r="WRS104"/>
      <c r="WRT104"/>
      <c r="WRU104"/>
      <c r="WRV104"/>
      <c r="WRW104"/>
      <c r="WRX104"/>
      <c r="WRY104"/>
      <c r="WRZ104"/>
      <c r="WSA104"/>
      <c r="WSB104"/>
      <c r="WSC104"/>
      <c r="WSD104"/>
      <c r="WSE104"/>
      <c r="WSF104"/>
      <c r="WSG104"/>
      <c r="WSH104"/>
      <c r="WSI104"/>
      <c r="WSJ104"/>
      <c r="WSK104"/>
      <c r="WSL104"/>
      <c r="WSM104"/>
      <c r="WSN104"/>
      <c r="WSO104"/>
      <c r="WSP104"/>
      <c r="WSQ104"/>
      <c r="WSR104"/>
      <c r="WSS104"/>
      <c r="WST104"/>
      <c r="WSU104"/>
      <c r="WSV104"/>
      <c r="WSW104"/>
      <c r="WSX104"/>
      <c r="WSY104"/>
      <c r="WSZ104"/>
      <c r="WTA104"/>
      <c r="WTB104"/>
      <c r="WTC104"/>
      <c r="WTD104"/>
      <c r="WTE104"/>
      <c r="WTF104"/>
      <c r="WTG104"/>
      <c r="WTH104"/>
      <c r="WTI104"/>
      <c r="WTJ104"/>
      <c r="WTK104"/>
      <c r="WTL104"/>
      <c r="WTM104"/>
      <c r="WTN104"/>
      <c r="WTO104"/>
      <c r="WTP104"/>
      <c r="WTQ104"/>
      <c r="WTR104"/>
      <c r="WTS104"/>
      <c r="WTT104"/>
      <c r="WTU104"/>
      <c r="WTV104"/>
      <c r="WTW104"/>
      <c r="WTX104"/>
      <c r="WTY104"/>
      <c r="WTZ104"/>
      <c r="WUA104"/>
      <c r="WUB104"/>
      <c r="WUC104"/>
      <c r="WUD104"/>
      <c r="WUE104"/>
      <c r="WUF104"/>
      <c r="WUG104"/>
      <c r="WUH104"/>
      <c r="WUI104"/>
      <c r="WUJ104"/>
      <c r="WUK104"/>
      <c r="WUL104"/>
      <c r="WUM104"/>
      <c r="WUN104"/>
      <c r="WUO104"/>
      <c r="WUP104"/>
      <c r="WUQ104"/>
      <c r="WUR104"/>
      <c r="WUS104"/>
      <c r="WUT104"/>
      <c r="WUU104"/>
      <c r="WUV104"/>
      <c r="WUW104"/>
      <c r="WUX104"/>
      <c r="WUY104"/>
      <c r="WUZ104"/>
      <c r="WVA104"/>
      <c r="WVB104"/>
      <c r="WVC104"/>
      <c r="WVD104"/>
      <c r="WVE104"/>
      <c r="WVF104"/>
      <c r="WVG104"/>
      <c r="WVH104"/>
      <c r="WVI104"/>
      <c r="WVJ104"/>
      <c r="WVK104"/>
      <c r="WVL104"/>
      <c r="WVM104"/>
      <c r="WVN104"/>
      <c r="WVO104"/>
      <c r="WVP104"/>
      <c r="WVQ104"/>
      <c r="WVR104"/>
      <c r="WVS104"/>
      <c r="WVT104"/>
      <c r="WVU104"/>
      <c r="WVV104"/>
      <c r="WVW104"/>
      <c r="WVX104"/>
      <c r="WVY104"/>
      <c r="WVZ104"/>
      <c r="WWA104"/>
      <c r="WWB104"/>
      <c r="WWC104"/>
      <c r="WWD104"/>
      <c r="WWE104"/>
      <c r="WWF104"/>
      <c r="WWG104"/>
      <c r="WWH104"/>
      <c r="WWI104"/>
      <c r="WWJ104"/>
      <c r="WWK104"/>
      <c r="WWL104"/>
      <c r="WWM104"/>
      <c r="WWN104"/>
      <c r="WWO104"/>
      <c r="WWP104"/>
      <c r="WWQ104"/>
      <c r="WWR104"/>
      <c r="WWS104"/>
      <c r="WWT104"/>
      <c r="WWU104"/>
      <c r="WWV104"/>
      <c r="WWW104"/>
      <c r="WWX104"/>
      <c r="WWY104"/>
      <c r="WWZ104"/>
      <c r="WXA104"/>
      <c r="WXB104"/>
      <c r="WXC104"/>
      <c r="WXD104"/>
      <c r="WXE104"/>
      <c r="WXF104"/>
      <c r="WXG104"/>
      <c r="WXH104"/>
      <c r="WXI104"/>
      <c r="WXJ104"/>
      <c r="WXK104"/>
      <c r="WXL104"/>
      <c r="WXM104"/>
      <c r="WXN104"/>
      <c r="WXO104"/>
      <c r="WXP104"/>
      <c r="WXQ104"/>
      <c r="WXR104"/>
      <c r="WXS104"/>
      <c r="WXT104"/>
      <c r="WXU104"/>
      <c r="WXV104"/>
      <c r="WXW104"/>
      <c r="WXX104"/>
      <c r="WXY104"/>
      <c r="WXZ104"/>
      <c r="WYA104"/>
      <c r="WYB104"/>
      <c r="WYC104"/>
      <c r="WYD104"/>
      <c r="WYE104"/>
      <c r="WYF104"/>
      <c r="WYG104"/>
      <c r="WYH104"/>
      <c r="WYI104"/>
      <c r="WYJ104"/>
      <c r="WYK104"/>
      <c r="WYL104"/>
      <c r="WYM104"/>
      <c r="WYN104"/>
      <c r="WYO104"/>
      <c r="WYP104"/>
      <c r="WYQ104"/>
      <c r="WYR104"/>
      <c r="WYS104"/>
      <c r="WYT104"/>
      <c r="WYU104"/>
      <c r="WYV104"/>
      <c r="WYW104"/>
      <c r="WYX104"/>
      <c r="WYY104"/>
      <c r="WYZ104"/>
      <c r="WZA104"/>
      <c r="WZB104"/>
      <c r="WZC104"/>
      <c r="WZD104"/>
      <c r="WZE104"/>
      <c r="WZF104"/>
      <c r="WZG104"/>
      <c r="WZH104"/>
      <c r="WZI104"/>
      <c r="WZJ104"/>
      <c r="WZK104"/>
      <c r="WZL104"/>
      <c r="WZM104"/>
      <c r="WZN104"/>
      <c r="WZO104"/>
      <c r="WZP104"/>
      <c r="WZQ104"/>
      <c r="WZR104"/>
      <c r="WZS104"/>
      <c r="WZT104"/>
      <c r="WZU104"/>
      <c r="WZV104"/>
      <c r="WZW104"/>
      <c r="WZX104"/>
      <c r="WZY104"/>
      <c r="WZZ104"/>
      <c r="XAA104"/>
      <c r="XAB104"/>
      <c r="XAC104"/>
      <c r="XAD104"/>
      <c r="XAE104"/>
      <c r="XAF104"/>
      <c r="XAG104"/>
      <c r="XAH104"/>
      <c r="XAI104"/>
      <c r="XAJ104"/>
      <c r="XAK104"/>
      <c r="XAL104"/>
      <c r="XAM104"/>
      <c r="XAN104"/>
      <c r="XAO104"/>
      <c r="XAP104"/>
      <c r="XAQ104"/>
      <c r="XAR104"/>
      <c r="XAS104"/>
      <c r="XAT104"/>
      <c r="XAU104"/>
      <c r="XAV104"/>
      <c r="XAW104"/>
      <c r="XAX104"/>
      <c r="XAY104"/>
      <c r="XAZ104"/>
      <c r="XBA104"/>
      <c r="XBB104"/>
      <c r="XBC104"/>
      <c r="XBD104"/>
      <c r="XBE104"/>
      <c r="XBF104"/>
      <c r="XBG104"/>
      <c r="XBH104"/>
      <c r="XBI104"/>
      <c r="XBJ104"/>
      <c r="XBK104"/>
      <c r="XBL104"/>
      <c r="XBM104"/>
      <c r="XBN104"/>
      <c r="XBO104"/>
      <c r="XBP104"/>
      <c r="XBQ104"/>
      <c r="XBR104"/>
      <c r="XBS104"/>
      <c r="XBT104"/>
      <c r="XBU104"/>
      <c r="XBV104"/>
      <c r="XBW104"/>
      <c r="XBX104"/>
      <c r="XBY104"/>
      <c r="XBZ104"/>
      <c r="XCA104"/>
      <c r="XCB104"/>
      <c r="XCC104"/>
      <c r="XCD104"/>
      <c r="XCE104"/>
      <c r="XCF104"/>
      <c r="XCG104"/>
      <c r="XCH104"/>
      <c r="XCI104"/>
      <c r="XCJ104"/>
      <c r="XCK104"/>
      <c r="XCL104"/>
      <c r="XCM104"/>
      <c r="XCN104"/>
      <c r="XCO104"/>
      <c r="XCP104"/>
      <c r="XCQ104"/>
      <c r="XCR104"/>
      <c r="XCS104"/>
      <c r="XCT104"/>
      <c r="XCU104"/>
      <c r="XCV104"/>
      <c r="XCW104"/>
      <c r="XCX104"/>
      <c r="XCY104"/>
      <c r="XCZ104"/>
      <c r="XDA104"/>
      <c r="XDB104"/>
      <c r="XDC104"/>
      <c r="XDD104"/>
      <c r="XDE104"/>
      <c r="XDF104"/>
      <c r="XDG104"/>
      <c r="XDH104"/>
      <c r="XDI104"/>
      <c r="XDJ104"/>
      <c r="XDK104"/>
      <c r="XDL104"/>
      <c r="XDM104"/>
      <c r="XDN104"/>
      <c r="XDO104"/>
      <c r="XDP104"/>
      <c r="XDQ104"/>
      <c r="XDR104"/>
      <c r="XDS104"/>
      <c r="XDT104"/>
      <c r="XDU104"/>
      <c r="XDV104"/>
      <c r="XDW104"/>
      <c r="XDX104"/>
      <c r="XDY104"/>
      <c r="XDZ104"/>
      <c r="XEA104"/>
      <c r="XEB104"/>
      <c r="XEC104"/>
      <c r="XED104"/>
      <c r="XEE104"/>
      <c r="XEF104"/>
      <c r="XEG104"/>
      <c r="XEH104"/>
      <c r="XEI104"/>
      <c r="XEJ104"/>
      <c r="XEK104"/>
      <c r="XEL104"/>
      <c r="XEM104"/>
      <c r="XEN104"/>
      <c r="XEO104"/>
      <c r="XEP104"/>
      <c r="XEQ104"/>
      <c r="XER104"/>
      <c r="XES104"/>
      <c r="XET104"/>
      <c r="XEU104"/>
      <c r="XEV104"/>
      <c r="XEW104"/>
      <c r="XEX104"/>
      <c r="XEY104"/>
      <c r="XEZ104"/>
      <c r="XFA104"/>
      <c r="XFB104"/>
      <c r="XFC104"/>
      <c r="XFD104"/>
    </row>
    <row r="105" spans="1:16384" x14ac:dyDescent="0.3">
      <c r="A105"/>
      <c r="B105" s="24"/>
      <c r="C105" s="12" t="s">
        <v>141</v>
      </c>
      <c r="D105" s="12">
        <f>1-D104</f>
        <v>0.62</v>
      </c>
      <c r="F105" s="106" t="s">
        <v>144</v>
      </c>
      <c r="G105" s="106">
        <f>C71*D105</f>
        <v>12.35135937658951</v>
      </c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  <c r="AMM105"/>
      <c r="AMN105"/>
      <c r="AMO105"/>
      <c r="AMP105"/>
      <c r="AMQ105"/>
      <c r="AMR105"/>
      <c r="AMS105"/>
      <c r="AMT105"/>
      <c r="AMU105"/>
      <c r="AMV105"/>
      <c r="AMW105"/>
      <c r="AMX105"/>
      <c r="AMY105"/>
      <c r="AMZ105"/>
      <c r="ANA105"/>
      <c r="ANB105"/>
      <c r="ANC105"/>
      <c r="AND105"/>
      <c r="ANE105"/>
      <c r="ANF105"/>
      <c r="ANG105"/>
      <c r="ANH105"/>
      <c r="ANI105"/>
      <c r="ANJ105"/>
      <c r="ANK105"/>
      <c r="ANL105"/>
      <c r="ANM105"/>
      <c r="ANN105"/>
      <c r="ANO105"/>
      <c r="ANP105"/>
      <c r="ANQ105"/>
      <c r="ANR105"/>
      <c r="ANS105"/>
      <c r="ANT105"/>
      <c r="ANU105"/>
      <c r="ANV105"/>
      <c r="ANW105"/>
      <c r="ANX105"/>
      <c r="ANY105"/>
      <c r="ANZ105"/>
      <c r="AOA105"/>
      <c r="AOB105"/>
      <c r="AOC105"/>
      <c r="AOD105"/>
      <c r="AOE105"/>
      <c r="AOF105"/>
      <c r="AOG105"/>
      <c r="AOH105"/>
      <c r="AOI105"/>
      <c r="AOJ105"/>
      <c r="AOK105"/>
      <c r="AOL105"/>
      <c r="AOM105"/>
      <c r="AON105"/>
      <c r="AOO105"/>
      <c r="AOP105"/>
      <c r="AOQ105"/>
      <c r="AOR105"/>
      <c r="AOS105"/>
      <c r="AOT105"/>
      <c r="AOU105"/>
      <c r="AOV105"/>
      <c r="AOW105"/>
      <c r="AOX105"/>
      <c r="AOY105"/>
      <c r="AOZ105"/>
      <c r="APA105"/>
      <c r="APB105"/>
      <c r="APC105"/>
      <c r="APD105"/>
      <c r="APE105"/>
      <c r="APF105"/>
      <c r="APG105"/>
      <c r="APH105"/>
      <c r="API105"/>
      <c r="APJ105"/>
      <c r="APK105"/>
      <c r="APL105"/>
      <c r="APM105"/>
      <c r="APN105"/>
      <c r="APO105"/>
      <c r="APP105"/>
      <c r="APQ105"/>
      <c r="APR105"/>
      <c r="APS105"/>
      <c r="APT105"/>
      <c r="APU105"/>
      <c r="APV105"/>
      <c r="APW105"/>
      <c r="APX105"/>
      <c r="APY105"/>
      <c r="APZ105"/>
      <c r="AQA105"/>
      <c r="AQB105"/>
      <c r="AQC105"/>
      <c r="AQD105"/>
      <c r="AQE105"/>
      <c r="AQF105"/>
      <c r="AQG105"/>
      <c r="AQH105"/>
      <c r="AQI105"/>
      <c r="AQJ105"/>
      <c r="AQK105"/>
      <c r="AQL105"/>
      <c r="AQM105"/>
      <c r="AQN105"/>
      <c r="AQO105"/>
      <c r="AQP105"/>
      <c r="AQQ105"/>
      <c r="AQR105"/>
      <c r="AQS105"/>
      <c r="AQT105"/>
      <c r="AQU105"/>
      <c r="AQV105"/>
      <c r="AQW105"/>
      <c r="AQX105"/>
      <c r="AQY105"/>
      <c r="AQZ105"/>
      <c r="ARA105"/>
      <c r="ARB105"/>
      <c r="ARC105"/>
      <c r="ARD105"/>
      <c r="ARE105"/>
      <c r="ARF105"/>
      <c r="ARG105"/>
      <c r="ARH105"/>
      <c r="ARI105"/>
      <c r="ARJ105"/>
      <c r="ARK105"/>
      <c r="ARL105"/>
      <c r="ARM105"/>
      <c r="ARN105"/>
      <c r="ARO105"/>
      <c r="ARP105"/>
      <c r="ARQ105"/>
      <c r="ARR105"/>
      <c r="ARS105"/>
      <c r="ART105"/>
      <c r="ARU105"/>
      <c r="ARV105"/>
      <c r="ARW105"/>
      <c r="ARX105"/>
      <c r="ARY105"/>
      <c r="ARZ105"/>
      <c r="ASA105"/>
      <c r="ASB105"/>
      <c r="ASC105"/>
      <c r="ASD105"/>
      <c r="ASE105"/>
      <c r="ASF105"/>
      <c r="ASG105"/>
      <c r="ASH105"/>
      <c r="ASI105"/>
      <c r="ASJ105"/>
      <c r="ASK105"/>
      <c r="ASL105"/>
      <c r="ASM105"/>
      <c r="ASN105"/>
      <c r="ASO105"/>
      <c r="ASP105"/>
      <c r="ASQ105"/>
      <c r="ASR105"/>
      <c r="ASS105"/>
      <c r="AST105"/>
      <c r="ASU105"/>
      <c r="ASV105"/>
      <c r="ASW105"/>
      <c r="ASX105"/>
      <c r="ASY105"/>
      <c r="ASZ105"/>
      <c r="ATA105"/>
      <c r="ATB105"/>
      <c r="ATC105"/>
      <c r="ATD105"/>
      <c r="ATE105"/>
      <c r="ATF105"/>
      <c r="ATG105"/>
      <c r="ATH105"/>
      <c r="ATI105"/>
      <c r="ATJ105"/>
      <c r="ATK105"/>
      <c r="ATL105"/>
      <c r="ATM105"/>
      <c r="ATN105"/>
      <c r="ATO105"/>
      <c r="ATP105"/>
      <c r="ATQ105"/>
      <c r="ATR105"/>
      <c r="ATS105"/>
      <c r="ATT105"/>
      <c r="ATU105"/>
      <c r="ATV105"/>
      <c r="ATW105"/>
      <c r="ATX105"/>
      <c r="ATY105"/>
      <c r="ATZ105"/>
      <c r="AUA105"/>
      <c r="AUB105"/>
      <c r="AUC105"/>
      <c r="AUD105"/>
      <c r="AUE105"/>
      <c r="AUF105"/>
      <c r="AUG105"/>
      <c r="AUH105"/>
      <c r="AUI105"/>
      <c r="AUJ105"/>
      <c r="AUK105"/>
      <c r="AUL105"/>
      <c r="AUM105"/>
      <c r="AUN105"/>
      <c r="AUO105"/>
      <c r="AUP105"/>
      <c r="AUQ105"/>
      <c r="AUR105"/>
      <c r="AUS105"/>
      <c r="AUT105"/>
      <c r="AUU105"/>
      <c r="AUV105"/>
      <c r="AUW105"/>
      <c r="AUX105"/>
      <c r="AUY105"/>
      <c r="AUZ105"/>
      <c r="AVA105"/>
      <c r="AVB105"/>
      <c r="AVC105"/>
      <c r="AVD105"/>
      <c r="AVE105"/>
      <c r="AVF105"/>
      <c r="AVG105"/>
      <c r="AVH105"/>
      <c r="AVI105"/>
      <c r="AVJ105"/>
      <c r="AVK105"/>
      <c r="AVL105"/>
      <c r="AVM105"/>
      <c r="AVN105"/>
      <c r="AVO105"/>
      <c r="AVP105"/>
      <c r="AVQ105"/>
      <c r="AVR105"/>
      <c r="AVS105"/>
      <c r="AVT105"/>
      <c r="AVU105"/>
      <c r="AVV105"/>
      <c r="AVW105"/>
      <c r="AVX105"/>
      <c r="AVY105"/>
      <c r="AVZ105"/>
      <c r="AWA105"/>
      <c r="AWB105"/>
      <c r="AWC105"/>
      <c r="AWD105"/>
      <c r="AWE105"/>
      <c r="AWF105"/>
      <c r="AWG105"/>
      <c r="AWH105"/>
      <c r="AWI105"/>
      <c r="AWJ105"/>
      <c r="AWK105"/>
      <c r="AWL105"/>
      <c r="AWM105"/>
      <c r="AWN105"/>
      <c r="AWO105"/>
      <c r="AWP105"/>
      <c r="AWQ105"/>
      <c r="AWR105"/>
      <c r="AWS105"/>
      <c r="AWT105"/>
      <c r="AWU105"/>
      <c r="AWV105"/>
      <c r="AWW105"/>
      <c r="AWX105"/>
      <c r="AWY105"/>
      <c r="AWZ105"/>
      <c r="AXA105"/>
      <c r="AXB105"/>
      <c r="AXC105"/>
      <c r="AXD105"/>
      <c r="AXE105"/>
      <c r="AXF105"/>
      <c r="AXG105"/>
      <c r="AXH105"/>
      <c r="AXI105"/>
      <c r="AXJ105"/>
      <c r="AXK105"/>
      <c r="AXL105"/>
      <c r="AXM105"/>
      <c r="AXN105"/>
      <c r="AXO105"/>
      <c r="AXP105"/>
      <c r="AXQ105"/>
      <c r="AXR105"/>
      <c r="AXS105"/>
      <c r="AXT105"/>
      <c r="AXU105"/>
      <c r="AXV105"/>
      <c r="AXW105"/>
      <c r="AXX105"/>
      <c r="AXY105"/>
      <c r="AXZ105"/>
      <c r="AYA105"/>
      <c r="AYB105"/>
      <c r="AYC105"/>
      <c r="AYD105"/>
      <c r="AYE105"/>
      <c r="AYF105"/>
      <c r="AYG105"/>
      <c r="AYH105"/>
      <c r="AYI105"/>
      <c r="AYJ105"/>
      <c r="AYK105"/>
      <c r="AYL105"/>
      <c r="AYM105"/>
      <c r="AYN105"/>
      <c r="AYO105"/>
      <c r="AYP105"/>
      <c r="AYQ105"/>
      <c r="AYR105"/>
      <c r="AYS105"/>
      <c r="AYT105"/>
      <c r="AYU105"/>
      <c r="AYV105"/>
      <c r="AYW105"/>
      <c r="AYX105"/>
      <c r="AYY105"/>
      <c r="AYZ105"/>
      <c r="AZA105"/>
      <c r="AZB105"/>
      <c r="AZC105"/>
      <c r="AZD105"/>
      <c r="AZE105"/>
      <c r="AZF105"/>
      <c r="AZG105"/>
      <c r="AZH105"/>
      <c r="AZI105"/>
      <c r="AZJ105"/>
      <c r="AZK105"/>
      <c r="AZL105"/>
      <c r="AZM105"/>
      <c r="AZN105"/>
      <c r="AZO105"/>
      <c r="AZP105"/>
      <c r="AZQ105"/>
      <c r="AZR105"/>
      <c r="AZS105"/>
      <c r="AZT105"/>
      <c r="AZU105"/>
      <c r="AZV105"/>
      <c r="AZW105"/>
      <c r="AZX105"/>
      <c r="AZY105"/>
      <c r="AZZ105"/>
      <c r="BAA105"/>
      <c r="BAB105"/>
      <c r="BAC105"/>
      <c r="BAD105"/>
      <c r="BAE105"/>
      <c r="BAF105"/>
      <c r="BAG105"/>
      <c r="BAH105"/>
      <c r="BAI105"/>
      <c r="BAJ105"/>
      <c r="BAK105"/>
      <c r="BAL105"/>
      <c r="BAM105"/>
      <c r="BAN105"/>
      <c r="BAO105"/>
      <c r="BAP105"/>
      <c r="BAQ105"/>
      <c r="BAR105"/>
      <c r="BAS105"/>
      <c r="BAT105"/>
      <c r="BAU105"/>
      <c r="BAV105"/>
      <c r="BAW105"/>
      <c r="BAX105"/>
      <c r="BAY105"/>
      <c r="BAZ105"/>
      <c r="BBA105"/>
      <c r="BBB105"/>
      <c r="BBC105"/>
      <c r="BBD105"/>
      <c r="BBE105"/>
      <c r="BBF105"/>
      <c r="BBG105"/>
      <c r="BBH105"/>
      <c r="BBI105"/>
      <c r="BBJ105"/>
      <c r="BBK105"/>
      <c r="BBL105"/>
      <c r="BBM105"/>
      <c r="BBN105"/>
      <c r="BBO105"/>
      <c r="BBP105"/>
      <c r="BBQ105"/>
      <c r="BBR105"/>
      <c r="BBS105"/>
      <c r="BBT105"/>
      <c r="BBU105"/>
      <c r="BBV105"/>
      <c r="BBW105"/>
      <c r="BBX105"/>
      <c r="BBY105"/>
      <c r="BBZ105"/>
      <c r="BCA105"/>
      <c r="BCB105"/>
      <c r="BCC105"/>
      <c r="BCD105"/>
      <c r="BCE105"/>
      <c r="BCF105"/>
      <c r="BCG105"/>
      <c r="BCH105"/>
      <c r="BCI105"/>
      <c r="BCJ105"/>
      <c r="BCK105"/>
      <c r="BCL105"/>
      <c r="BCM105"/>
      <c r="BCN105"/>
      <c r="BCO105"/>
      <c r="BCP105"/>
      <c r="BCQ105"/>
      <c r="BCR105"/>
      <c r="BCS105"/>
      <c r="BCT105"/>
      <c r="BCU105"/>
      <c r="BCV105"/>
      <c r="BCW105"/>
      <c r="BCX105"/>
      <c r="BCY105"/>
      <c r="BCZ105"/>
      <c r="BDA105"/>
      <c r="BDB105"/>
      <c r="BDC105"/>
      <c r="BDD105"/>
      <c r="BDE105"/>
      <c r="BDF105"/>
      <c r="BDG105"/>
      <c r="BDH105"/>
      <c r="BDI105"/>
      <c r="BDJ105"/>
      <c r="BDK105"/>
      <c r="BDL105"/>
      <c r="BDM105"/>
      <c r="BDN105"/>
      <c r="BDO105"/>
      <c r="BDP105"/>
      <c r="BDQ105"/>
      <c r="BDR105"/>
      <c r="BDS105"/>
      <c r="BDT105"/>
      <c r="BDU105"/>
      <c r="BDV105"/>
      <c r="BDW105"/>
      <c r="BDX105"/>
      <c r="BDY105"/>
      <c r="BDZ105"/>
      <c r="BEA105"/>
      <c r="BEB105"/>
      <c r="BEC105"/>
      <c r="BED105"/>
      <c r="BEE105"/>
      <c r="BEF105"/>
      <c r="BEG105"/>
      <c r="BEH105"/>
      <c r="BEI105"/>
      <c r="BEJ105"/>
      <c r="BEK105"/>
      <c r="BEL105"/>
      <c r="BEM105"/>
      <c r="BEN105"/>
      <c r="BEO105"/>
      <c r="BEP105"/>
      <c r="BEQ105"/>
      <c r="BER105"/>
      <c r="BES105"/>
      <c r="BET105"/>
      <c r="BEU105"/>
      <c r="BEV105"/>
      <c r="BEW105"/>
      <c r="BEX105"/>
      <c r="BEY105"/>
      <c r="BEZ105"/>
      <c r="BFA105"/>
      <c r="BFB105"/>
      <c r="BFC105"/>
      <c r="BFD105"/>
      <c r="BFE105"/>
      <c r="BFF105"/>
      <c r="BFG105"/>
      <c r="BFH105"/>
      <c r="BFI105"/>
      <c r="BFJ105"/>
      <c r="BFK105"/>
      <c r="BFL105"/>
      <c r="BFM105"/>
      <c r="BFN105"/>
      <c r="BFO105"/>
      <c r="BFP105"/>
      <c r="BFQ105"/>
      <c r="BFR105"/>
      <c r="BFS105"/>
      <c r="BFT105"/>
      <c r="BFU105"/>
      <c r="BFV105"/>
      <c r="BFW105"/>
      <c r="BFX105"/>
      <c r="BFY105"/>
      <c r="BFZ105"/>
      <c r="BGA105"/>
      <c r="BGB105"/>
      <c r="BGC105"/>
      <c r="BGD105"/>
      <c r="BGE105"/>
      <c r="BGF105"/>
      <c r="BGG105"/>
      <c r="BGH105"/>
      <c r="BGI105"/>
      <c r="BGJ105"/>
      <c r="BGK105"/>
      <c r="BGL105"/>
      <c r="BGM105"/>
      <c r="BGN105"/>
      <c r="BGO105"/>
      <c r="BGP105"/>
      <c r="BGQ105"/>
      <c r="BGR105"/>
      <c r="BGS105"/>
      <c r="BGT105"/>
      <c r="BGU105"/>
      <c r="BGV105"/>
      <c r="BGW105"/>
      <c r="BGX105"/>
      <c r="BGY105"/>
      <c r="BGZ105"/>
      <c r="BHA105"/>
      <c r="BHB105"/>
      <c r="BHC105"/>
      <c r="BHD105"/>
      <c r="BHE105"/>
      <c r="BHF105"/>
      <c r="BHG105"/>
      <c r="BHH105"/>
      <c r="BHI105"/>
      <c r="BHJ105"/>
      <c r="BHK105"/>
      <c r="BHL105"/>
      <c r="BHM105"/>
      <c r="BHN105"/>
      <c r="BHO105"/>
      <c r="BHP105"/>
      <c r="BHQ105"/>
      <c r="BHR105"/>
      <c r="BHS105"/>
      <c r="BHT105"/>
      <c r="BHU105"/>
      <c r="BHV105"/>
      <c r="BHW105"/>
      <c r="BHX105"/>
      <c r="BHY105"/>
      <c r="BHZ105"/>
      <c r="BIA105"/>
      <c r="BIB105"/>
      <c r="BIC105"/>
      <c r="BID105"/>
      <c r="BIE105"/>
      <c r="BIF105"/>
      <c r="BIG105"/>
      <c r="BIH105"/>
      <c r="BII105"/>
      <c r="BIJ105"/>
      <c r="BIK105"/>
      <c r="BIL105"/>
      <c r="BIM105"/>
      <c r="BIN105"/>
      <c r="BIO105"/>
      <c r="BIP105"/>
      <c r="BIQ105"/>
      <c r="BIR105"/>
      <c r="BIS105"/>
      <c r="BIT105"/>
      <c r="BIU105"/>
      <c r="BIV105"/>
      <c r="BIW105"/>
      <c r="BIX105"/>
      <c r="BIY105"/>
      <c r="BIZ105"/>
      <c r="BJA105"/>
      <c r="BJB105"/>
      <c r="BJC105"/>
      <c r="BJD105"/>
      <c r="BJE105"/>
      <c r="BJF105"/>
      <c r="BJG105"/>
      <c r="BJH105"/>
      <c r="BJI105"/>
      <c r="BJJ105"/>
      <c r="BJK105"/>
      <c r="BJL105"/>
      <c r="BJM105"/>
      <c r="BJN105"/>
      <c r="BJO105"/>
      <c r="BJP105"/>
      <c r="BJQ105"/>
      <c r="BJR105"/>
      <c r="BJS105"/>
      <c r="BJT105"/>
      <c r="BJU105"/>
      <c r="BJV105"/>
      <c r="BJW105"/>
      <c r="BJX105"/>
      <c r="BJY105"/>
      <c r="BJZ105"/>
      <c r="BKA105"/>
      <c r="BKB105"/>
      <c r="BKC105"/>
      <c r="BKD105"/>
      <c r="BKE105"/>
      <c r="BKF105"/>
      <c r="BKG105"/>
      <c r="BKH105"/>
      <c r="BKI105"/>
      <c r="BKJ105"/>
      <c r="BKK105"/>
      <c r="BKL105"/>
      <c r="BKM105"/>
      <c r="BKN105"/>
      <c r="BKO105"/>
      <c r="BKP105"/>
      <c r="BKQ105"/>
      <c r="BKR105"/>
      <c r="BKS105"/>
      <c r="BKT105"/>
      <c r="BKU105"/>
      <c r="BKV105"/>
      <c r="BKW105"/>
      <c r="BKX105"/>
      <c r="BKY105"/>
      <c r="BKZ105"/>
      <c r="BLA105"/>
      <c r="BLB105"/>
      <c r="BLC105"/>
      <c r="BLD105"/>
      <c r="BLE105"/>
      <c r="BLF105"/>
      <c r="BLG105"/>
      <c r="BLH105"/>
      <c r="BLI105"/>
      <c r="BLJ105"/>
      <c r="BLK105"/>
      <c r="BLL105"/>
      <c r="BLM105"/>
      <c r="BLN105"/>
      <c r="BLO105"/>
      <c r="BLP105"/>
      <c r="BLQ105"/>
      <c r="BLR105"/>
      <c r="BLS105"/>
      <c r="BLT105"/>
      <c r="BLU105"/>
      <c r="BLV105"/>
      <c r="BLW105"/>
      <c r="BLX105"/>
      <c r="BLY105"/>
      <c r="BLZ105"/>
      <c r="BMA105"/>
      <c r="BMB105"/>
      <c r="BMC105"/>
      <c r="BMD105"/>
      <c r="BME105"/>
      <c r="BMF105"/>
      <c r="BMG105"/>
      <c r="BMH105"/>
      <c r="BMI105"/>
      <c r="BMJ105"/>
      <c r="BMK105"/>
      <c r="BML105"/>
      <c r="BMM105"/>
      <c r="BMN105"/>
      <c r="BMO105"/>
      <c r="BMP105"/>
      <c r="BMQ105"/>
      <c r="BMR105"/>
      <c r="BMS105"/>
      <c r="BMT105"/>
      <c r="BMU105"/>
      <c r="BMV105"/>
      <c r="BMW105"/>
      <c r="BMX105"/>
      <c r="BMY105"/>
      <c r="BMZ105"/>
      <c r="BNA105"/>
      <c r="BNB105"/>
      <c r="BNC105"/>
      <c r="BND105"/>
      <c r="BNE105"/>
      <c r="BNF105"/>
      <c r="BNG105"/>
      <c r="BNH105"/>
      <c r="BNI105"/>
      <c r="BNJ105"/>
      <c r="BNK105"/>
      <c r="BNL105"/>
      <c r="BNM105"/>
      <c r="BNN105"/>
      <c r="BNO105"/>
      <c r="BNP105"/>
      <c r="BNQ105"/>
      <c r="BNR105"/>
      <c r="BNS105"/>
      <c r="BNT105"/>
      <c r="BNU105"/>
      <c r="BNV105"/>
      <c r="BNW105"/>
      <c r="BNX105"/>
      <c r="BNY105"/>
      <c r="BNZ105"/>
      <c r="BOA105"/>
      <c r="BOB105"/>
      <c r="BOC105"/>
      <c r="BOD105"/>
      <c r="BOE105"/>
      <c r="BOF105"/>
      <c r="BOG105"/>
      <c r="BOH105"/>
      <c r="BOI105"/>
      <c r="BOJ105"/>
      <c r="BOK105"/>
      <c r="BOL105"/>
      <c r="BOM105"/>
      <c r="BON105"/>
      <c r="BOO105"/>
      <c r="BOP105"/>
      <c r="BOQ105"/>
      <c r="BOR105"/>
      <c r="BOS105"/>
      <c r="BOT105"/>
      <c r="BOU105"/>
      <c r="BOV105"/>
      <c r="BOW105"/>
      <c r="BOX105"/>
      <c r="BOY105"/>
      <c r="BOZ105"/>
      <c r="BPA105"/>
      <c r="BPB105"/>
      <c r="BPC105"/>
      <c r="BPD105"/>
      <c r="BPE105"/>
      <c r="BPF105"/>
      <c r="BPG105"/>
      <c r="BPH105"/>
      <c r="BPI105"/>
      <c r="BPJ105"/>
      <c r="BPK105"/>
      <c r="BPL105"/>
      <c r="BPM105"/>
      <c r="BPN105"/>
      <c r="BPO105"/>
      <c r="BPP105"/>
      <c r="BPQ105"/>
      <c r="BPR105"/>
      <c r="BPS105"/>
      <c r="BPT105"/>
      <c r="BPU105"/>
      <c r="BPV105"/>
      <c r="BPW105"/>
      <c r="BPX105"/>
      <c r="BPY105"/>
      <c r="BPZ105"/>
      <c r="BQA105"/>
      <c r="BQB105"/>
      <c r="BQC105"/>
      <c r="BQD105"/>
      <c r="BQE105"/>
      <c r="BQF105"/>
      <c r="BQG105"/>
      <c r="BQH105"/>
      <c r="BQI105"/>
      <c r="BQJ105"/>
      <c r="BQK105"/>
      <c r="BQL105"/>
      <c r="BQM105"/>
      <c r="BQN105"/>
      <c r="BQO105"/>
      <c r="BQP105"/>
      <c r="BQQ105"/>
      <c r="BQR105"/>
      <c r="BQS105"/>
      <c r="BQT105"/>
      <c r="BQU105"/>
      <c r="BQV105"/>
      <c r="BQW105"/>
      <c r="BQX105"/>
      <c r="BQY105"/>
      <c r="BQZ105"/>
      <c r="BRA105"/>
      <c r="BRB105"/>
      <c r="BRC105"/>
      <c r="BRD105"/>
      <c r="BRE105"/>
      <c r="BRF105"/>
      <c r="BRG105"/>
      <c r="BRH105"/>
      <c r="BRI105"/>
      <c r="BRJ105"/>
      <c r="BRK105"/>
      <c r="BRL105"/>
      <c r="BRM105"/>
      <c r="BRN105"/>
      <c r="BRO105"/>
      <c r="BRP105"/>
      <c r="BRQ105"/>
      <c r="BRR105"/>
      <c r="BRS105"/>
      <c r="BRT105"/>
      <c r="BRU105"/>
      <c r="BRV105"/>
      <c r="BRW105"/>
      <c r="BRX105"/>
      <c r="BRY105"/>
      <c r="BRZ105"/>
      <c r="BSA105"/>
      <c r="BSB105"/>
      <c r="BSC105"/>
      <c r="BSD105"/>
      <c r="BSE105"/>
      <c r="BSF105"/>
      <c r="BSG105"/>
      <c r="BSH105"/>
      <c r="BSI105"/>
      <c r="BSJ105"/>
      <c r="BSK105"/>
      <c r="BSL105"/>
      <c r="BSM105"/>
      <c r="BSN105"/>
      <c r="BSO105"/>
      <c r="BSP105"/>
      <c r="BSQ105"/>
      <c r="BSR105"/>
      <c r="BSS105"/>
      <c r="BST105"/>
      <c r="BSU105"/>
      <c r="BSV105"/>
      <c r="BSW105"/>
      <c r="BSX105"/>
      <c r="BSY105"/>
      <c r="BSZ105"/>
      <c r="BTA105"/>
      <c r="BTB105"/>
      <c r="BTC105"/>
      <c r="BTD105"/>
      <c r="BTE105"/>
      <c r="BTF105"/>
      <c r="BTG105"/>
      <c r="BTH105"/>
      <c r="BTI105"/>
      <c r="BTJ105"/>
      <c r="BTK105"/>
      <c r="BTL105"/>
      <c r="BTM105"/>
      <c r="BTN105"/>
      <c r="BTO105"/>
      <c r="BTP105"/>
      <c r="BTQ105"/>
      <c r="BTR105"/>
      <c r="BTS105"/>
      <c r="BTT105"/>
      <c r="BTU105"/>
      <c r="BTV105"/>
      <c r="BTW105"/>
      <c r="BTX105"/>
      <c r="BTY105"/>
      <c r="BTZ105"/>
      <c r="BUA105"/>
      <c r="BUB105"/>
      <c r="BUC105"/>
      <c r="BUD105"/>
      <c r="BUE105"/>
      <c r="BUF105"/>
      <c r="BUG105"/>
      <c r="BUH105"/>
      <c r="BUI105"/>
      <c r="BUJ105"/>
      <c r="BUK105"/>
      <c r="BUL105"/>
      <c r="BUM105"/>
      <c r="BUN105"/>
      <c r="BUO105"/>
      <c r="BUP105"/>
      <c r="BUQ105"/>
      <c r="BUR105"/>
      <c r="BUS105"/>
      <c r="BUT105"/>
      <c r="BUU105"/>
      <c r="BUV105"/>
      <c r="BUW105"/>
      <c r="BUX105"/>
      <c r="BUY105"/>
      <c r="BUZ105"/>
      <c r="BVA105"/>
      <c r="BVB105"/>
      <c r="BVC105"/>
      <c r="BVD105"/>
      <c r="BVE105"/>
      <c r="BVF105"/>
      <c r="BVG105"/>
      <c r="BVH105"/>
      <c r="BVI105"/>
      <c r="BVJ105"/>
      <c r="BVK105"/>
      <c r="BVL105"/>
      <c r="BVM105"/>
      <c r="BVN105"/>
      <c r="BVO105"/>
      <c r="BVP105"/>
      <c r="BVQ105"/>
      <c r="BVR105"/>
      <c r="BVS105"/>
      <c r="BVT105"/>
      <c r="BVU105"/>
      <c r="BVV105"/>
      <c r="BVW105"/>
      <c r="BVX105"/>
      <c r="BVY105"/>
      <c r="BVZ105"/>
      <c r="BWA105"/>
      <c r="BWB105"/>
      <c r="BWC105"/>
      <c r="BWD105"/>
      <c r="BWE105"/>
      <c r="BWF105"/>
      <c r="BWG105"/>
      <c r="BWH105"/>
      <c r="BWI105"/>
      <c r="BWJ105"/>
      <c r="BWK105"/>
      <c r="BWL105"/>
      <c r="BWM105"/>
      <c r="BWN105"/>
      <c r="BWO105"/>
      <c r="BWP105"/>
      <c r="BWQ105"/>
      <c r="BWR105"/>
      <c r="BWS105"/>
      <c r="BWT105"/>
      <c r="BWU105"/>
      <c r="BWV105"/>
      <c r="BWW105"/>
      <c r="BWX105"/>
      <c r="BWY105"/>
      <c r="BWZ105"/>
      <c r="BXA105"/>
      <c r="BXB105"/>
      <c r="BXC105"/>
      <c r="BXD105"/>
      <c r="BXE105"/>
      <c r="BXF105"/>
      <c r="BXG105"/>
      <c r="BXH105"/>
      <c r="BXI105"/>
      <c r="BXJ105"/>
      <c r="BXK105"/>
      <c r="BXL105"/>
      <c r="BXM105"/>
      <c r="BXN105"/>
      <c r="BXO105"/>
      <c r="BXP105"/>
      <c r="BXQ105"/>
      <c r="BXR105"/>
      <c r="BXS105"/>
      <c r="BXT105"/>
      <c r="BXU105"/>
      <c r="BXV105"/>
      <c r="BXW105"/>
      <c r="BXX105"/>
      <c r="BXY105"/>
      <c r="BXZ105"/>
      <c r="BYA105"/>
      <c r="BYB105"/>
      <c r="BYC105"/>
      <c r="BYD105"/>
      <c r="BYE105"/>
      <c r="BYF105"/>
      <c r="BYG105"/>
      <c r="BYH105"/>
      <c r="BYI105"/>
      <c r="BYJ105"/>
      <c r="BYK105"/>
      <c r="BYL105"/>
      <c r="BYM105"/>
      <c r="BYN105"/>
      <c r="BYO105"/>
      <c r="BYP105"/>
      <c r="BYQ105"/>
      <c r="BYR105"/>
      <c r="BYS105"/>
      <c r="BYT105"/>
      <c r="BYU105"/>
      <c r="BYV105"/>
      <c r="BYW105"/>
      <c r="BYX105"/>
      <c r="BYY105"/>
      <c r="BYZ105"/>
      <c r="BZA105"/>
      <c r="BZB105"/>
      <c r="BZC105"/>
      <c r="BZD105"/>
      <c r="BZE105"/>
      <c r="BZF105"/>
      <c r="BZG105"/>
      <c r="BZH105"/>
      <c r="BZI105"/>
      <c r="BZJ105"/>
      <c r="BZK105"/>
      <c r="BZL105"/>
      <c r="BZM105"/>
      <c r="BZN105"/>
      <c r="BZO105"/>
      <c r="BZP105"/>
      <c r="BZQ105"/>
      <c r="BZR105"/>
      <c r="BZS105"/>
      <c r="BZT105"/>
      <c r="BZU105"/>
      <c r="BZV105"/>
      <c r="BZW105"/>
      <c r="BZX105"/>
      <c r="BZY105"/>
      <c r="BZZ105"/>
      <c r="CAA105"/>
      <c r="CAB105"/>
      <c r="CAC105"/>
      <c r="CAD105"/>
      <c r="CAE105"/>
      <c r="CAF105"/>
      <c r="CAG105"/>
      <c r="CAH105"/>
      <c r="CAI105"/>
      <c r="CAJ105"/>
      <c r="CAK105"/>
      <c r="CAL105"/>
      <c r="CAM105"/>
      <c r="CAN105"/>
      <c r="CAO105"/>
      <c r="CAP105"/>
      <c r="CAQ105"/>
      <c r="CAR105"/>
      <c r="CAS105"/>
      <c r="CAT105"/>
      <c r="CAU105"/>
      <c r="CAV105"/>
      <c r="CAW105"/>
      <c r="CAX105"/>
      <c r="CAY105"/>
      <c r="CAZ105"/>
      <c r="CBA105"/>
      <c r="CBB105"/>
      <c r="CBC105"/>
      <c r="CBD105"/>
      <c r="CBE105"/>
      <c r="CBF105"/>
      <c r="CBG105"/>
      <c r="CBH105"/>
      <c r="CBI105"/>
      <c r="CBJ105"/>
      <c r="CBK105"/>
      <c r="CBL105"/>
      <c r="CBM105"/>
      <c r="CBN105"/>
      <c r="CBO105"/>
      <c r="CBP105"/>
      <c r="CBQ105"/>
      <c r="CBR105"/>
      <c r="CBS105"/>
      <c r="CBT105"/>
      <c r="CBU105"/>
      <c r="CBV105"/>
      <c r="CBW105"/>
      <c r="CBX105"/>
      <c r="CBY105"/>
      <c r="CBZ105"/>
      <c r="CCA105"/>
      <c r="CCB105"/>
      <c r="CCC105"/>
      <c r="CCD105"/>
      <c r="CCE105"/>
      <c r="CCF105"/>
      <c r="CCG105"/>
      <c r="CCH105"/>
      <c r="CCI105"/>
      <c r="CCJ105"/>
      <c r="CCK105"/>
      <c r="CCL105"/>
      <c r="CCM105"/>
      <c r="CCN105"/>
      <c r="CCO105"/>
      <c r="CCP105"/>
      <c r="CCQ105"/>
      <c r="CCR105"/>
      <c r="CCS105"/>
      <c r="CCT105"/>
      <c r="CCU105"/>
      <c r="CCV105"/>
      <c r="CCW105"/>
      <c r="CCX105"/>
      <c r="CCY105"/>
      <c r="CCZ105"/>
      <c r="CDA105"/>
      <c r="CDB105"/>
      <c r="CDC105"/>
      <c r="CDD105"/>
      <c r="CDE105"/>
      <c r="CDF105"/>
      <c r="CDG105"/>
      <c r="CDH105"/>
      <c r="CDI105"/>
      <c r="CDJ105"/>
      <c r="CDK105"/>
      <c r="CDL105"/>
      <c r="CDM105"/>
      <c r="CDN105"/>
      <c r="CDO105"/>
      <c r="CDP105"/>
      <c r="CDQ105"/>
      <c r="CDR105"/>
      <c r="CDS105"/>
      <c r="CDT105"/>
      <c r="CDU105"/>
      <c r="CDV105"/>
      <c r="CDW105"/>
      <c r="CDX105"/>
      <c r="CDY105"/>
      <c r="CDZ105"/>
      <c r="CEA105"/>
      <c r="CEB105"/>
      <c r="CEC105"/>
      <c r="CED105"/>
      <c r="CEE105"/>
      <c r="CEF105"/>
      <c r="CEG105"/>
      <c r="CEH105"/>
      <c r="CEI105"/>
      <c r="CEJ105"/>
      <c r="CEK105"/>
      <c r="CEL105"/>
      <c r="CEM105"/>
      <c r="CEN105"/>
      <c r="CEO105"/>
      <c r="CEP105"/>
      <c r="CEQ105"/>
      <c r="CER105"/>
      <c r="CES105"/>
      <c r="CET105"/>
      <c r="CEU105"/>
      <c r="CEV105"/>
      <c r="CEW105"/>
      <c r="CEX105"/>
      <c r="CEY105"/>
      <c r="CEZ105"/>
      <c r="CFA105"/>
      <c r="CFB105"/>
      <c r="CFC105"/>
      <c r="CFD105"/>
      <c r="CFE105"/>
      <c r="CFF105"/>
      <c r="CFG105"/>
      <c r="CFH105"/>
      <c r="CFI105"/>
      <c r="CFJ105"/>
      <c r="CFK105"/>
      <c r="CFL105"/>
      <c r="CFM105"/>
      <c r="CFN105"/>
      <c r="CFO105"/>
      <c r="CFP105"/>
      <c r="CFQ105"/>
      <c r="CFR105"/>
      <c r="CFS105"/>
      <c r="CFT105"/>
      <c r="CFU105"/>
      <c r="CFV105"/>
      <c r="CFW105"/>
      <c r="CFX105"/>
      <c r="CFY105"/>
      <c r="CFZ105"/>
      <c r="CGA105"/>
      <c r="CGB105"/>
      <c r="CGC105"/>
      <c r="CGD105"/>
      <c r="CGE105"/>
      <c r="CGF105"/>
      <c r="CGG105"/>
      <c r="CGH105"/>
      <c r="CGI105"/>
      <c r="CGJ105"/>
      <c r="CGK105"/>
      <c r="CGL105"/>
      <c r="CGM105"/>
      <c r="CGN105"/>
      <c r="CGO105"/>
      <c r="CGP105"/>
      <c r="CGQ105"/>
      <c r="CGR105"/>
      <c r="CGS105"/>
      <c r="CGT105"/>
      <c r="CGU105"/>
      <c r="CGV105"/>
      <c r="CGW105"/>
      <c r="CGX105"/>
      <c r="CGY105"/>
      <c r="CGZ105"/>
      <c r="CHA105"/>
      <c r="CHB105"/>
      <c r="CHC105"/>
      <c r="CHD105"/>
      <c r="CHE105"/>
      <c r="CHF105"/>
      <c r="CHG105"/>
      <c r="CHH105"/>
      <c r="CHI105"/>
      <c r="CHJ105"/>
      <c r="CHK105"/>
      <c r="CHL105"/>
      <c r="CHM105"/>
      <c r="CHN105"/>
      <c r="CHO105"/>
      <c r="CHP105"/>
      <c r="CHQ105"/>
      <c r="CHR105"/>
      <c r="CHS105"/>
      <c r="CHT105"/>
      <c r="CHU105"/>
      <c r="CHV105"/>
      <c r="CHW105"/>
      <c r="CHX105"/>
      <c r="CHY105"/>
      <c r="CHZ105"/>
      <c r="CIA105"/>
      <c r="CIB105"/>
      <c r="CIC105"/>
      <c r="CID105"/>
      <c r="CIE105"/>
      <c r="CIF105"/>
      <c r="CIG105"/>
      <c r="CIH105"/>
      <c r="CII105"/>
      <c r="CIJ105"/>
      <c r="CIK105"/>
      <c r="CIL105"/>
      <c r="CIM105"/>
      <c r="CIN105"/>
      <c r="CIO105"/>
      <c r="CIP105"/>
      <c r="CIQ105"/>
      <c r="CIR105"/>
      <c r="CIS105"/>
      <c r="CIT105"/>
      <c r="CIU105"/>
      <c r="CIV105"/>
      <c r="CIW105"/>
      <c r="CIX105"/>
      <c r="CIY105"/>
      <c r="CIZ105"/>
      <c r="CJA105"/>
      <c r="CJB105"/>
      <c r="CJC105"/>
      <c r="CJD105"/>
      <c r="CJE105"/>
      <c r="CJF105"/>
      <c r="CJG105"/>
      <c r="CJH105"/>
      <c r="CJI105"/>
      <c r="CJJ105"/>
      <c r="CJK105"/>
      <c r="CJL105"/>
      <c r="CJM105"/>
      <c r="CJN105"/>
      <c r="CJO105"/>
      <c r="CJP105"/>
      <c r="CJQ105"/>
      <c r="CJR105"/>
      <c r="CJS105"/>
      <c r="CJT105"/>
      <c r="CJU105"/>
      <c r="CJV105"/>
      <c r="CJW105"/>
      <c r="CJX105"/>
      <c r="CJY105"/>
      <c r="CJZ105"/>
      <c r="CKA105"/>
      <c r="CKB105"/>
      <c r="CKC105"/>
      <c r="CKD105"/>
      <c r="CKE105"/>
      <c r="CKF105"/>
      <c r="CKG105"/>
      <c r="CKH105"/>
      <c r="CKI105"/>
      <c r="CKJ105"/>
      <c r="CKK105"/>
      <c r="CKL105"/>
      <c r="CKM105"/>
      <c r="CKN105"/>
      <c r="CKO105"/>
      <c r="CKP105"/>
      <c r="CKQ105"/>
      <c r="CKR105"/>
      <c r="CKS105"/>
      <c r="CKT105"/>
      <c r="CKU105"/>
      <c r="CKV105"/>
      <c r="CKW105"/>
      <c r="CKX105"/>
      <c r="CKY105"/>
      <c r="CKZ105"/>
      <c r="CLA105"/>
      <c r="CLB105"/>
      <c r="CLC105"/>
      <c r="CLD105"/>
      <c r="CLE105"/>
      <c r="CLF105"/>
      <c r="CLG105"/>
      <c r="CLH105"/>
      <c r="CLI105"/>
      <c r="CLJ105"/>
      <c r="CLK105"/>
      <c r="CLL105"/>
      <c r="CLM105"/>
      <c r="CLN105"/>
      <c r="CLO105"/>
      <c r="CLP105"/>
      <c r="CLQ105"/>
      <c r="CLR105"/>
      <c r="CLS105"/>
      <c r="CLT105"/>
      <c r="CLU105"/>
      <c r="CLV105"/>
      <c r="CLW105"/>
      <c r="CLX105"/>
      <c r="CLY105"/>
      <c r="CLZ105"/>
      <c r="CMA105"/>
      <c r="CMB105"/>
      <c r="CMC105"/>
      <c r="CMD105"/>
      <c r="CME105"/>
      <c r="CMF105"/>
      <c r="CMG105"/>
      <c r="CMH105"/>
      <c r="CMI105"/>
      <c r="CMJ105"/>
      <c r="CMK105"/>
      <c r="CML105"/>
      <c r="CMM105"/>
      <c r="CMN105"/>
      <c r="CMO105"/>
      <c r="CMP105"/>
      <c r="CMQ105"/>
      <c r="CMR105"/>
      <c r="CMS105"/>
      <c r="CMT105"/>
      <c r="CMU105"/>
      <c r="CMV105"/>
      <c r="CMW105"/>
      <c r="CMX105"/>
      <c r="CMY105"/>
      <c r="CMZ105"/>
      <c r="CNA105"/>
      <c r="CNB105"/>
      <c r="CNC105"/>
      <c r="CND105"/>
      <c r="CNE105"/>
      <c r="CNF105"/>
      <c r="CNG105"/>
      <c r="CNH105"/>
      <c r="CNI105"/>
      <c r="CNJ105"/>
      <c r="CNK105"/>
      <c r="CNL105"/>
      <c r="CNM105"/>
      <c r="CNN105"/>
      <c r="CNO105"/>
      <c r="CNP105"/>
      <c r="CNQ105"/>
      <c r="CNR105"/>
      <c r="CNS105"/>
      <c r="CNT105"/>
      <c r="CNU105"/>
      <c r="CNV105"/>
      <c r="CNW105"/>
      <c r="CNX105"/>
      <c r="CNY105"/>
      <c r="CNZ105"/>
      <c r="COA105"/>
      <c r="COB105"/>
      <c r="COC105"/>
      <c r="COD105"/>
      <c r="COE105"/>
      <c r="COF105"/>
      <c r="COG105"/>
      <c r="COH105"/>
      <c r="COI105"/>
      <c r="COJ105"/>
      <c r="COK105"/>
      <c r="COL105"/>
      <c r="COM105"/>
      <c r="CON105"/>
      <c r="COO105"/>
      <c r="COP105"/>
      <c r="COQ105"/>
      <c r="COR105"/>
      <c r="COS105"/>
      <c r="COT105"/>
      <c r="COU105"/>
      <c r="COV105"/>
      <c r="COW105"/>
      <c r="COX105"/>
      <c r="COY105"/>
      <c r="COZ105"/>
      <c r="CPA105"/>
      <c r="CPB105"/>
      <c r="CPC105"/>
      <c r="CPD105"/>
      <c r="CPE105"/>
      <c r="CPF105"/>
      <c r="CPG105"/>
      <c r="CPH105"/>
      <c r="CPI105"/>
      <c r="CPJ105"/>
      <c r="CPK105"/>
      <c r="CPL105"/>
      <c r="CPM105"/>
      <c r="CPN105"/>
      <c r="CPO105"/>
      <c r="CPP105"/>
      <c r="CPQ105"/>
      <c r="CPR105"/>
      <c r="CPS105"/>
      <c r="CPT105"/>
      <c r="CPU105"/>
      <c r="CPV105"/>
      <c r="CPW105"/>
      <c r="CPX105"/>
      <c r="CPY105"/>
      <c r="CPZ105"/>
      <c r="CQA105"/>
      <c r="CQB105"/>
      <c r="CQC105"/>
      <c r="CQD105"/>
      <c r="CQE105"/>
      <c r="CQF105"/>
      <c r="CQG105"/>
      <c r="CQH105"/>
      <c r="CQI105"/>
      <c r="CQJ105"/>
      <c r="CQK105"/>
      <c r="CQL105"/>
      <c r="CQM105"/>
      <c r="CQN105"/>
      <c r="CQO105"/>
      <c r="CQP105"/>
      <c r="CQQ105"/>
      <c r="CQR105"/>
      <c r="CQS105"/>
      <c r="CQT105"/>
      <c r="CQU105"/>
      <c r="CQV105"/>
      <c r="CQW105"/>
      <c r="CQX105"/>
      <c r="CQY105"/>
      <c r="CQZ105"/>
      <c r="CRA105"/>
      <c r="CRB105"/>
      <c r="CRC105"/>
      <c r="CRD105"/>
      <c r="CRE105"/>
      <c r="CRF105"/>
      <c r="CRG105"/>
      <c r="CRH105"/>
      <c r="CRI105"/>
      <c r="CRJ105"/>
      <c r="CRK105"/>
      <c r="CRL105"/>
      <c r="CRM105"/>
      <c r="CRN105"/>
      <c r="CRO105"/>
      <c r="CRP105"/>
      <c r="CRQ105"/>
      <c r="CRR105"/>
      <c r="CRS105"/>
      <c r="CRT105"/>
      <c r="CRU105"/>
      <c r="CRV105"/>
      <c r="CRW105"/>
      <c r="CRX105"/>
      <c r="CRY105"/>
      <c r="CRZ105"/>
      <c r="CSA105"/>
      <c r="CSB105"/>
      <c r="CSC105"/>
      <c r="CSD105"/>
      <c r="CSE105"/>
      <c r="CSF105"/>
      <c r="CSG105"/>
      <c r="CSH105"/>
      <c r="CSI105"/>
      <c r="CSJ105"/>
      <c r="CSK105"/>
      <c r="CSL105"/>
      <c r="CSM105"/>
      <c r="CSN105"/>
      <c r="CSO105"/>
      <c r="CSP105"/>
      <c r="CSQ105"/>
      <c r="CSR105"/>
      <c r="CSS105"/>
      <c r="CST105"/>
      <c r="CSU105"/>
      <c r="CSV105"/>
      <c r="CSW105"/>
      <c r="CSX105"/>
      <c r="CSY105"/>
      <c r="CSZ105"/>
      <c r="CTA105"/>
      <c r="CTB105"/>
      <c r="CTC105"/>
      <c r="CTD105"/>
      <c r="CTE105"/>
      <c r="CTF105"/>
      <c r="CTG105"/>
      <c r="CTH105"/>
      <c r="CTI105"/>
      <c r="CTJ105"/>
      <c r="CTK105"/>
      <c r="CTL105"/>
      <c r="CTM105"/>
      <c r="CTN105"/>
      <c r="CTO105"/>
      <c r="CTP105"/>
      <c r="CTQ105"/>
      <c r="CTR105"/>
      <c r="CTS105"/>
      <c r="CTT105"/>
      <c r="CTU105"/>
      <c r="CTV105"/>
      <c r="CTW105"/>
      <c r="CTX105"/>
      <c r="CTY105"/>
      <c r="CTZ105"/>
      <c r="CUA105"/>
      <c r="CUB105"/>
      <c r="CUC105"/>
      <c r="CUD105"/>
      <c r="CUE105"/>
      <c r="CUF105"/>
      <c r="CUG105"/>
      <c r="CUH105"/>
      <c r="CUI105"/>
      <c r="CUJ105"/>
      <c r="CUK105"/>
      <c r="CUL105"/>
      <c r="CUM105"/>
      <c r="CUN105"/>
      <c r="CUO105"/>
      <c r="CUP105"/>
      <c r="CUQ105"/>
      <c r="CUR105"/>
      <c r="CUS105"/>
      <c r="CUT105"/>
      <c r="CUU105"/>
      <c r="CUV105"/>
      <c r="CUW105"/>
      <c r="CUX105"/>
      <c r="CUY105"/>
      <c r="CUZ105"/>
      <c r="CVA105"/>
      <c r="CVB105"/>
      <c r="CVC105"/>
      <c r="CVD105"/>
      <c r="CVE105"/>
      <c r="CVF105"/>
      <c r="CVG105"/>
      <c r="CVH105"/>
      <c r="CVI105"/>
      <c r="CVJ105"/>
      <c r="CVK105"/>
      <c r="CVL105"/>
      <c r="CVM105"/>
      <c r="CVN105"/>
      <c r="CVO105"/>
      <c r="CVP105"/>
      <c r="CVQ105"/>
      <c r="CVR105"/>
      <c r="CVS105"/>
      <c r="CVT105"/>
      <c r="CVU105"/>
      <c r="CVV105"/>
      <c r="CVW105"/>
      <c r="CVX105"/>
      <c r="CVY105"/>
      <c r="CVZ105"/>
      <c r="CWA105"/>
      <c r="CWB105"/>
      <c r="CWC105"/>
      <c r="CWD105"/>
      <c r="CWE105"/>
      <c r="CWF105"/>
      <c r="CWG105"/>
      <c r="CWH105"/>
      <c r="CWI105"/>
      <c r="CWJ105"/>
      <c r="CWK105"/>
      <c r="CWL105"/>
      <c r="CWM105"/>
      <c r="CWN105"/>
      <c r="CWO105"/>
      <c r="CWP105"/>
      <c r="CWQ105"/>
      <c r="CWR105"/>
      <c r="CWS105"/>
      <c r="CWT105"/>
      <c r="CWU105"/>
      <c r="CWV105"/>
      <c r="CWW105"/>
      <c r="CWX105"/>
      <c r="CWY105"/>
      <c r="CWZ105"/>
      <c r="CXA105"/>
      <c r="CXB105"/>
      <c r="CXC105"/>
      <c r="CXD105"/>
      <c r="CXE105"/>
      <c r="CXF105"/>
      <c r="CXG105"/>
      <c r="CXH105"/>
      <c r="CXI105"/>
      <c r="CXJ105"/>
      <c r="CXK105"/>
      <c r="CXL105"/>
      <c r="CXM105"/>
      <c r="CXN105"/>
      <c r="CXO105"/>
      <c r="CXP105"/>
      <c r="CXQ105"/>
      <c r="CXR105"/>
      <c r="CXS105"/>
      <c r="CXT105"/>
      <c r="CXU105"/>
      <c r="CXV105"/>
      <c r="CXW105"/>
      <c r="CXX105"/>
      <c r="CXY105"/>
      <c r="CXZ105"/>
      <c r="CYA105"/>
      <c r="CYB105"/>
      <c r="CYC105"/>
      <c r="CYD105"/>
      <c r="CYE105"/>
      <c r="CYF105"/>
      <c r="CYG105"/>
      <c r="CYH105"/>
      <c r="CYI105"/>
      <c r="CYJ105"/>
      <c r="CYK105"/>
      <c r="CYL105"/>
      <c r="CYM105"/>
      <c r="CYN105"/>
      <c r="CYO105"/>
      <c r="CYP105"/>
      <c r="CYQ105"/>
      <c r="CYR105"/>
      <c r="CYS105"/>
      <c r="CYT105"/>
      <c r="CYU105"/>
      <c r="CYV105"/>
      <c r="CYW105"/>
      <c r="CYX105"/>
      <c r="CYY105"/>
      <c r="CYZ105"/>
      <c r="CZA105"/>
      <c r="CZB105"/>
      <c r="CZC105"/>
      <c r="CZD105"/>
      <c r="CZE105"/>
      <c r="CZF105"/>
      <c r="CZG105"/>
      <c r="CZH105"/>
      <c r="CZI105"/>
      <c r="CZJ105"/>
      <c r="CZK105"/>
      <c r="CZL105"/>
      <c r="CZM105"/>
      <c r="CZN105"/>
      <c r="CZO105"/>
      <c r="CZP105"/>
      <c r="CZQ105"/>
      <c r="CZR105"/>
      <c r="CZS105"/>
      <c r="CZT105"/>
      <c r="CZU105"/>
      <c r="CZV105"/>
      <c r="CZW105"/>
      <c r="CZX105"/>
      <c r="CZY105"/>
      <c r="CZZ105"/>
      <c r="DAA105"/>
      <c r="DAB105"/>
      <c r="DAC105"/>
      <c r="DAD105"/>
      <c r="DAE105"/>
      <c r="DAF105"/>
      <c r="DAG105"/>
      <c r="DAH105"/>
      <c r="DAI105"/>
      <c r="DAJ105"/>
      <c r="DAK105"/>
      <c r="DAL105"/>
      <c r="DAM105"/>
      <c r="DAN105"/>
      <c r="DAO105"/>
      <c r="DAP105"/>
      <c r="DAQ105"/>
      <c r="DAR105"/>
      <c r="DAS105"/>
      <c r="DAT105"/>
      <c r="DAU105"/>
      <c r="DAV105"/>
      <c r="DAW105"/>
      <c r="DAX105"/>
      <c r="DAY105"/>
      <c r="DAZ105"/>
      <c r="DBA105"/>
      <c r="DBB105"/>
      <c r="DBC105"/>
      <c r="DBD105"/>
      <c r="DBE105"/>
      <c r="DBF105"/>
      <c r="DBG105"/>
      <c r="DBH105"/>
      <c r="DBI105"/>
      <c r="DBJ105"/>
      <c r="DBK105"/>
      <c r="DBL105"/>
      <c r="DBM105"/>
      <c r="DBN105"/>
      <c r="DBO105"/>
      <c r="DBP105"/>
      <c r="DBQ105"/>
      <c r="DBR105"/>
      <c r="DBS105"/>
      <c r="DBT105"/>
      <c r="DBU105"/>
      <c r="DBV105"/>
      <c r="DBW105"/>
      <c r="DBX105"/>
      <c r="DBY105"/>
      <c r="DBZ105"/>
      <c r="DCA105"/>
      <c r="DCB105"/>
      <c r="DCC105"/>
      <c r="DCD105"/>
      <c r="DCE105"/>
      <c r="DCF105"/>
      <c r="DCG105"/>
      <c r="DCH105"/>
      <c r="DCI105"/>
      <c r="DCJ105"/>
      <c r="DCK105"/>
      <c r="DCL105"/>
      <c r="DCM105"/>
      <c r="DCN105"/>
      <c r="DCO105"/>
      <c r="DCP105"/>
      <c r="DCQ105"/>
      <c r="DCR105"/>
      <c r="DCS105"/>
      <c r="DCT105"/>
      <c r="DCU105"/>
      <c r="DCV105"/>
      <c r="DCW105"/>
      <c r="DCX105"/>
      <c r="DCY105"/>
      <c r="DCZ105"/>
      <c r="DDA105"/>
      <c r="DDB105"/>
      <c r="DDC105"/>
      <c r="DDD105"/>
      <c r="DDE105"/>
      <c r="DDF105"/>
      <c r="DDG105"/>
      <c r="DDH105"/>
      <c r="DDI105"/>
      <c r="DDJ105"/>
      <c r="DDK105"/>
      <c r="DDL105"/>
      <c r="DDM105"/>
      <c r="DDN105"/>
      <c r="DDO105"/>
      <c r="DDP105"/>
      <c r="DDQ105"/>
      <c r="DDR105"/>
      <c r="DDS105"/>
      <c r="DDT105"/>
      <c r="DDU105"/>
      <c r="DDV105"/>
      <c r="DDW105"/>
      <c r="DDX105"/>
      <c r="DDY105"/>
      <c r="DDZ105"/>
      <c r="DEA105"/>
      <c r="DEB105"/>
      <c r="DEC105"/>
      <c r="DED105"/>
      <c r="DEE105"/>
      <c r="DEF105"/>
      <c r="DEG105"/>
      <c r="DEH105"/>
      <c r="DEI105"/>
      <c r="DEJ105"/>
      <c r="DEK105"/>
      <c r="DEL105"/>
      <c r="DEM105"/>
      <c r="DEN105"/>
      <c r="DEO105"/>
      <c r="DEP105"/>
      <c r="DEQ105"/>
      <c r="DER105"/>
      <c r="DES105"/>
      <c r="DET105"/>
      <c r="DEU105"/>
      <c r="DEV105"/>
      <c r="DEW105"/>
      <c r="DEX105"/>
      <c r="DEY105"/>
      <c r="DEZ105"/>
      <c r="DFA105"/>
      <c r="DFB105"/>
      <c r="DFC105"/>
      <c r="DFD105"/>
      <c r="DFE105"/>
      <c r="DFF105"/>
      <c r="DFG105"/>
      <c r="DFH105"/>
      <c r="DFI105"/>
      <c r="DFJ105"/>
      <c r="DFK105"/>
      <c r="DFL105"/>
      <c r="DFM105"/>
      <c r="DFN105"/>
      <c r="DFO105"/>
      <c r="DFP105"/>
      <c r="DFQ105"/>
      <c r="DFR105"/>
      <c r="DFS105"/>
      <c r="DFT105"/>
      <c r="DFU105"/>
      <c r="DFV105"/>
      <c r="DFW105"/>
      <c r="DFX105"/>
      <c r="DFY105"/>
      <c r="DFZ105"/>
      <c r="DGA105"/>
      <c r="DGB105"/>
      <c r="DGC105"/>
      <c r="DGD105"/>
      <c r="DGE105"/>
      <c r="DGF105"/>
      <c r="DGG105"/>
      <c r="DGH105"/>
      <c r="DGI105"/>
      <c r="DGJ105"/>
      <c r="DGK105"/>
      <c r="DGL105"/>
      <c r="DGM105"/>
      <c r="DGN105"/>
      <c r="DGO105"/>
      <c r="DGP105"/>
      <c r="DGQ105"/>
      <c r="DGR105"/>
      <c r="DGS105"/>
      <c r="DGT105"/>
      <c r="DGU105"/>
      <c r="DGV105"/>
      <c r="DGW105"/>
      <c r="DGX105"/>
      <c r="DGY105"/>
      <c r="DGZ105"/>
      <c r="DHA105"/>
      <c r="DHB105"/>
      <c r="DHC105"/>
      <c r="DHD105"/>
      <c r="DHE105"/>
      <c r="DHF105"/>
      <c r="DHG105"/>
      <c r="DHH105"/>
      <c r="DHI105"/>
      <c r="DHJ105"/>
      <c r="DHK105"/>
      <c r="DHL105"/>
      <c r="DHM105"/>
      <c r="DHN105"/>
      <c r="DHO105"/>
      <c r="DHP105"/>
      <c r="DHQ105"/>
      <c r="DHR105"/>
      <c r="DHS105"/>
      <c r="DHT105"/>
      <c r="DHU105"/>
      <c r="DHV105"/>
      <c r="DHW105"/>
      <c r="DHX105"/>
      <c r="DHY105"/>
      <c r="DHZ105"/>
      <c r="DIA105"/>
      <c r="DIB105"/>
      <c r="DIC105"/>
      <c r="DID105"/>
      <c r="DIE105"/>
      <c r="DIF105"/>
      <c r="DIG105"/>
      <c r="DIH105"/>
      <c r="DII105"/>
      <c r="DIJ105"/>
      <c r="DIK105"/>
      <c r="DIL105"/>
      <c r="DIM105"/>
      <c r="DIN105"/>
      <c r="DIO105"/>
      <c r="DIP105"/>
      <c r="DIQ105"/>
      <c r="DIR105"/>
      <c r="DIS105"/>
      <c r="DIT105"/>
      <c r="DIU105"/>
      <c r="DIV105"/>
      <c r="DIW105"/>
      <c r="DIX105"/>
      <c r="DIY105"/>
      <c r="DIZ105"/>
      <c r="DJA105"/>
      <c r="DJB105"/>
      <c r="DJC105"/>
      <c r="DJD105"/>
      <c r="DJE105"/>
      <c r="DJF105"/>
      <c r="DJG105"/>
      <c r="DJH105"/>
      <c r="DJI105"/>
      <c r="DJJ105"/>
      <c r="DJK105"/>
      <c r="DJL105"/>
      <c r="DJM105"/>
      <c r="DJN105"/>
      <c r="DJO105"/>
      <c r="DJP105"/>
      <c r="DJQ105"/>
      <c r="DJR105"/>
      <c r="DJS105"/>
      <c r="DJT105"/>
      <c r="DJU105"/>
      <c r="DJV105"/>
      <c r="DJW105"/>
      <c r="DJX105"/>
      <c r="DJY105"/>
      <c r="DJZ105"/>
      <c r="DKA105"/>
      <c r="DKB105"/>
      <c r="DKC105"/>
      <c r="DKD105"/>
      <c r="DKE105"/>
      <c r="DKF105"/>
      <c r="DKG105"/>
      <c r="DKH105"/>
      <c r="DKI105"/>
      <c r="DKJ105"/>
      <c r="DKK105"/>
      <c r="DKL105"/>
      <c r="DKM105"/>
      <c r="DKN105"/>
      <c r="DKO105"/>
      <c r="DKP105"/>
      <c r="DKQ105"/>
      <c r="DKR105"/>
      <c r="DKS105"/>
      <c r="DKT105"/>
      <c r="DKU105"/>
      <c r="DKV105"/>
      <c r="DKW105"/>
      <c r="DKX105"/>
      <c r="DKY105"/>
      <c r="DKZ105"/>
      <c r="DLA105"/>
      <c r="DLB105"/>
      <c r="DLC105"/>
      <c r="DLD105"/>
      <c r="DLE105"/>
      <c r="DLF105"/>
      <c r="DLG105"/>
      <c r="DLH105"/>
      <c r="DLI105"/>
      <c r="DLJ105"/>
      <c r="DLK105"/>
      <c r="DLL105"/>
      <c r="DLM105"/>
      <c r="DLN105"/>
      <c r="DLO105"/>
      <c r="DLP105"/>
      <c r="DLQ105"/>
      <c r="DLR105"/>
      <c r="DLS105"/>
      <c r="DLT105"/>
      <c r="DLU105"/>
      <c r="DLV105"/>
      <c r="DLW105"/>
      <c r="DLX105"/>
      <c r="DLY105"/>
      <c r="DLZ105"/>
      <c r="DMA105"/>
      <c r="DMB105"/>
      <c r="DMC105"/>
      <c r="DMD105"/>
      <c r="DME105"/>
      <c r="DMF105"/>
      <c r="DMG105"/>
      <c r="DMH105"/>
      <c r="DMI105"/>
      <c r="DMJ105"/>
      <c r="DMK105"/>
      <c r="DML105"/>
      <c r="DMM105"/>
      <c r="DMN105"/>
      <c r="DMO105"/>
      <c r="DMP105"/>
      <c r="DMQ105"/>
      <c r="DMR105"/>
      <c r="DMS105"/>
      <c r="DMT105"/>
      <c r="DMU105"/>
      <c r="DMV105"/>
      <c r="DMW105"/>
      <c r="DMX105"/>
      <c r="DMY105"/>
      <c r="DMZ105"/>
      <c r="DNA105"/>
      <c r="DNB105"/>
      <c r="DNC105"/>
      <c r="DND105"/>
      <c r="DNE105"/>
      <c r="DNF105"/>
      <c r="DNG105"/>
      <c r="DNH105"/>
      <c r="DNI105"/>
      <c r="DNJ105"/>
      <c r="DNK105"/>
      <c r="DNL105"/>
      <c r="DNM105"/>
      <c r="DNN105"/>
      <c r="DNO105"/>
      <c r="DNP105"/>
      <c r="DNQ105"/>
      <c r="DNR105"/>
      <c r="DNS105"/>
      <c r="DNT105"/>
      <c r="DNU105"/>
      <c r="DNV105"/>
      <c r="DNW105"/>
      <c r="DNX105"/>
      <c r="DNY105"/>
      <c r="DNZ105"/>
      <c r="DOA105"/>
      <c r="DOB105"/>
      <c r="DOC105"/>
      <c r="DOD105"/>
      <c r="DOE105"/>
      <c r="DOF105"/>
      <c r="DOG105"/>
      <c r="DOH105"/>
      <c r="DOI105"/>
      <c r="DOJ105"/>
      <c r="DOK105"/>
      <c r="DOL105"/>
      <c r="DOM105"/>
      <c r="DON105"/>
      <c r="DOO105"/>
      <c r="DOP105"/>
      <c r="DOQ105"/>
      <c r="DOR105"/>
      <c r="DOS105"/>
      <c r="DOT105"/>
      <c r="DOU105"/>
      <c r="DOV105"/>
      <c r="DOW105"/>
      <c r="DOX105"/>
      <c r="DOY105"/>
      <c r="DOZ105"/>
      <c r="DPA105"/>
      <c r="DPB105"/>
      <c r="DPC105"/>
      <c r="DPD105"/>
      <c r="DPE105"/>
      <c r="DPF105"/>
      <c r="DPG105"/>
      <c r="DPH105"/>
      <c r="DPI105"/>
      <c r="DPJ105"/>
      <c r="DPK105"/>
      <c r="DPL105"/>
      <c r="DPM105"/>
      <c r="DPN105"/>
      <c r="DPO105"/>
      <c r="DPP105"/>
      <c r="DPQ105"/>
      <c r="DPR105"/>
      <c r="DPS105"/>
      <c r="DPT105"/>
      <c r="DPU105"/>
      <c r="DPV105"/>
      <c r="DPW105"/>
      <c r="DPX105"/>
      <c r="DPY105"/>
      <c r="DPZ105"/>
      <c r="DQA105"/>
      <c r="DQB105"/>
      <c r="DQC105"/>
      <c r="DQD105"/>
      <c r="DQE105"/>
      <c r="DQF105"/>
      <c r="DQG105"/>
      <c r="DQH105"/>
      <c r="DQI105"/>
      <c r="DQJ105"/>
      <c r="DQK105"/>
      <c r="DQL105"/>
      <c r="DQM105"/>
      <c r="DQN105"/>
      <c r="DQO105"/>
      <c r="DQP105"/>
      <c r="DQQ105"/>
      <c r="DQR105"/>
      <c r="DQS105"/>
      <c r="DQT105"/>
      <c r="DQU105"/>
      <c r="DQV105"/>
      <c r="DQW105"/>
      <c r="DQX105"/>
      <c r="DQY105"/>
      <c r="DQZ105"/>
      <c r="DRA105"/>
      <c r="DRB105"/>
      <c r="DRC105"/>
      <c r="DRD105"/>
      <c r="DRE105"/>
      <c r="DRF105"/>
      <c r="DRG105"/>
      <c r="DRH105"/>
      <c r="DRI105"/>
      <c r="DRJ105"/>
      <c r="DRK105"/>
      <c r="DRL105"/>
      <c r="DRM105"/>
      <c r="DRN105"/>
      <c r="DRO105"/>
      <c r="DRP105"/>
      <c r="DRQ105"/>
      <c r="DRR105"/>
      <c r="DRS105"/>
      <c r="DRT105"/>
      <c r="DRU105"/>
      <c r="DRV105"/>
      <c r="DRW105"/>
      <c r="DRX105"/>
      <c r="DRY105"/>
      <c r="DRZ105"/>
      <c r="DSA105"/>
      <c r="DSB105"/>
      <c r="DSC105"/>
      <c r="DSD105"/>
      <c r="DSE105"/>
      <c r="DSF105"/>
      <c r="DSG105"/>
      <c r="DSH105"/>
      <c r="DSI105"/>
      <c r="DSJ105"/>
      <c r="DSK105"/>
      <c r="DSL105"/>
      <c r="DSM105"/>
      <c r="DSN105"/>
      <c r="DSO105"/>
      <c r="DSP105"/>
      <c r="DSQ105"/>
      <c r="DSR105"/>
      <c r="DSS105"/>
      <c r="DST105"/>
      <c r="DSU105"/>
      <c r="DSV105"/>
      <c r="DSW105"/>
      <c r="DSX105"/>
      <c r="DSY105"/>
      <c r="DSZ105"/>
      <c r="DTA105"/>
      <c r="DTB105"/>
      <c r="DTC105"/>
      <c r="DTD105"/>
      <c r="DTE105"/>
      <c r="DTF105"/>
      <c r="DTG105"/>
      <c r="DTH105"/>
      <c r="DTI105"/>
      <c r="DTJ105"/>
      <c r="DTK105"/>
      <c r="DTL105"/>
      <c r="DTM105"/>
      <c r="DTN105"/>
      <c r="DTO105"/>
      <c r="DTP105"/>
      <c r="DTQ105"/>
      <c r="DTR105"/>
      <c r="DTS105"/>
      <c r="DTT105"/>
      <c r="DTU105"/>
      <c r="DTV105"/>
      <c r="DTW105"/>
      <c r="DTX105"/>
      <c r="DTY105"/>
      <c r="DTZ105"/>
      <c r="DUA105"/>
      <c r="DUB105"/>
      <c r="DUC105"/>
      <c r="DUD105"/>
      <c r="DUE105"/>
      <c r="DUF105"/>
      <c r="DUG105"/>
      <c r="DUH105"/>
      <c r="DUI105"/>
      <c r="DUJ105"/>
      <c r="DUK105"/>
      <c r="DUL105"/>
      <c r="DUM105"/>
      <c r="DUN105"/>
      <c r="DUO105"/>
      <c r="DUP105"/>
      <c r="DUQ105"/>
      <c r="DUR105"/>
      <c r="DUS105"/>
      <c r="DUT105"/>
      <c r="DUU105"/>
      <c r="DUV105"/>
      <c r="DUW105"/>
      <c r="DUX105"/>
      <c r="DUY105"/>
      <c r="DUZ105"/>
      <c r="DVA105"/>
      <c r="DVB105"/>
      <c r="DVC105"/>
      <c r="DVD105"/>
      <c r="DVE105"/>
      <c r="DVF105"/>
      <c r="DVG105"/>
      <c r="DVH105"/>
      <c r="DVI105"/>
      <c r="DVJ105"/>
      <c r="DVK105"/>
      <c r="DVL105"/>
      <c r="DVM105"/>
      <c r="DVN105"/>
      <c r="DVO105"/>
      <c r="DVP105"/>
      <c r="DVQ105"/>
      <c r="DVR105"/>
      <c r="DVS105"/>
      <c r="DVT105"/>
      <c r="DVU105"/>
      <c r="DVV105"/>
      <c r="DVW105"/>
      <c r="DVX105"/>
      <c r="DVY105"/>
      <c r="DVZ105"/>
      <c r="DWA105"/>
      <c r="DWB105"/>
      <c r="DWC105"/>
      <c r="DWD105"/>
      <c r="DWE105"/>
      <c r="DWF105"/>
      <c r="DWG105"/>
      <c r="DWH105"/>
      <c r="DWI105"/>
      <c r="DWJ105"/>
      <c r="DWK105"/>
      <c r="DWL105"/>
      <c r="DWM105"/>
      <c r="DWN105"/>
      <c r="DWO105"/>
      <c r="DWP105"/>
      <c r="DWQ105"/>
      <c r="DWR105"/>
      <c r="DWS105"/>
      <c r="DWT105"/>
      <c r="DWU105"/>
      <c r="DWV105"/>
      <c r="DWW105"/>
      <c r="DWX105"/>
      <c r="DWY105"/>
      <c r="DWZ105"/>
      <c r="DXA105"/>
      <c r="DXB105"/>
      <c r="DXC105"/>
      <c r="DXD105"/>
      <c r="DXE105"/>
      <c r="DXF105"/>
      <c r="DXG105"/>
      <c r="DXH105"/>
      <c r="DXI105"/>
      <c r="DXJ105"/>
      <c r="DXK105"/>
      <c r="DXL105"/>
      <c r="DXM105"/>
      <c r="DXN105"/>
      <c r="DXO105"/>
      <c r="DXP105"/>
      <c r="DXQ105"/>
      <c r="DXR105"/>
      <c r="DXS105"/>
      <c r="DXT105"/>
      <c r="DXU105"/>
      <c r="DXV105"/>
      <c r="DXW105"/>
      <c r="DXX105"/>
      <c r="DXY105"/>
      <c r="DXZ105"/>
      <c r="DYA105"/>
      <c r="DYB105"/>
      <c r="DYC105"/>
      <c r="DYD105"/>
      <c r="DYE105"/>
      <c r="DYF105"/>
      <c r="DYG105"/>
      <c r="DYH105"/>
      <c r="DYI105"/>
      <c r="DYJ105"/>
      <c r="DYK105"/>
      <c r="DYL105"/>
      <c r="DYM105"/>
      <c r="DYN105"/>
      <c r="DYO105"/>
      <c r="DYP105"/>
      <c r="DYQ105"/>
      <c r="DYR105"/>
      <c r="DYS105"/>
      <c r="DYT105"/>
      <c r="DYU105"/>
      <c r="DYV105"/>
      <c r="DYW105"/>
      <c r="DYX105"/>
      <c r="DYY105"/>
      <c r="DYZ105"/>
      <c r="DZA105"/>
      <c r="DZB105"/>
      <c r="DZC105"/>
      <c r="DZD105"/>
      <c r="DZE105"/>
      <c r="DZF105"/>
      <c r="DZG105"/>
      <c r="DZH105"/>
      <c r="DZI105"/>
      <c r="DZJ105"/>
      <c r="DZK105"/>
      <c r="DZL105"/>
      <c r="DZM105"/>
      <c r="DZN105"/>
      <c r="DZO105"/>
      <c r="DZP105"/>
      <c r="DZQ105"/>
      <c r="DZR105"/>
      <c r="DZS105"/>
      <c r="DZT105"/>
      <c r="DZU105"/>
      <c r="DZV105"/>
      <c r="DZW105"/>
      <c r="DZX105"/>
      <c r="DZY105"/>
      <c r="DZZ105"/>
      <c r="EAA105"/>
      <c r="EAB105"/>
      <c r="EAC105"/>
      <c r="EAD105"/>
      <c r="EAE105"/>
      <c r="EAF105"/>
      <c r="EAG105"/>
      <c r="EAH105"/>
      <c r="EAI105"/>
      <c r="EAJ105"/>
      <c r="EAK105"/>
      <c r="EAL105"/>
      <c r="EAM105"/>
      <c r="EAN105"/>
      <c r="EAO105"/>
      <c r="EAP105"/>
      <c r="EAQ105"/>
      <c r="EAR105"/>
      <c r="EAS105"/>
      <c r="EAT105"/>
      <c r="EAU105"/>
      <c r="EAV105"/>
      <c r="EAW105"/>
      <c r="EAX105"/>
      <c r="EAY105"/>
      <c r="EAZ105"/>
      <c r="EBA105"/>
      <c r="EBB105"/>
      <c r="EBC105"/>
      <c r="EBD105"/>
      <c r="EBE105"/>
      <c r="EBF105"/>
      <c r="EBG105"/>
      <c r="EBH105"/>
      <c r="EBI105"/>
      <c r="EBJ105"/>
      <c r="EBK105"/>
      <c r="EBL105"/>
      <c r="EBM105"/>
      <c r="EBN105"/>
      <c r="EBO105"/>
      <c r="EBP105"/>
      <c r="EBQ105"/>
      <c r="EBR105"/>
      <c r="EBS105"/>
      <c r="EBT105"/>
      <c r="EBU105"/>
      <c r="EBV105"/>
      <c r="EBW105"/>
      <c r="EBX105"/>
      <c r="EBY105"/>
      <c r="EBZ105"/>
      <c r="ECA105"/>
      <c r="ECB105"/>
      <c r="ECC105"/>
      <c r="ECD105"/>
      <c r="ECE105"/>
      <c r="ECF105"/>
      <c r="ECG105"/>
      <c r="ECH105"/>
      <c r="ECI105"/>
      <c r="ECJ105"/>
      <c r="ECK105"/>
      <c r="ECL105"/>
      <c r="ECM105"/>
      <c r="ECN105"/>
      <c r="ECO105"/>
      <c r="ECP105"/>
      <c r="ECQ105"/>
      <c r="ECR105"/>
      <c r="ECS105"/>
      <c r="ECT105"/>
      <c r="ECU105"/>
      <c r="ECV105"/>
      <c r="ECW105"/>
      <c r="ECX105"/>
      <c r="ECY105"/>
      <c r="ECZ105"/>
      <c r="EDA105"/>
      <c r="EDB105"/>
      <c r="EDC105"/>
      <c r="EDD105"/>
      <c r="EDE105"/>
      <c r="EDF105"/>
      <c r="EDG105"/>
      <c r="EDH105"/>
      <c r="EDI105"/>
      <c r="EDJ105"/>
      <c r="EDK105"/>
      <c r="EDL105"/>
      <c r="EDM105"/>
      <c r="EDN105"/>
      <c r="EDO105"/>
      <c r="EDP105"/>
      <c r="EDQ105"/>
      <c r="EDR105"/>
      <c r="EDS105"/>
      <c r="EDT105"/>
      <c r="EDU105"/>
      <c r="EDV105"/>
      <c r="EDW105"/>
      <c r="EDX105"/>
      <c r="EDY105"/>
      <c r="EDZ105"/>
      <c r="EEA105"/>
      <c r="EEB105"/>
      <c r="EEC105"/>
      <c r="EED105"/>
      <c r="EEE105"/>
      <c r="EEF105"/>
      <c r="EEG105"/>
      <c r="EEH105"/>
      <c r="EEI105"/>
      <c r="EEJ105"/>
      <c r="EEK105"/>
      <c r="EEL105"/>
      <c r="EEM105"/>
      <c r="EEN105"/>
      <c r="EEO105"/>
      <c r="EEP105"/>
      <c r="EEQ105"/>
      <c r="EER105"/>
      <c r="EES105"/>
      <c r="EET105"/>
      <c r="EEU105"/>
      <c r="EEV105"/>
      <c r="EEW105"/>
      <c r="EEX105"/>
      <c r="EEY105"/>
      <c r="EEZ105"/>
      <c r="EFA105"/>
      <c r="EFB105"/>
      <c r="EFC105"/>
      <c r="EFD105"/>
      <c r="EFE105"/>
      <c r="EFF105"/>
      <c r="EFG105"/>
      <c r="EFH105"/>
      <c r="EFI105"/>
      <c r="EFJ105"/>
      <c r="EFK105"/>
      <c r="EFL105"/>
      <c r="EFM105"/>
      <c r="EFN105"/>
      <c r="EFO105"/>
      <c r="EFP105"/>
      <c r="EFQ105"/>
      <c r="EFR105"/>
      <c r="EFS105"/>
      <c r="EFT105"/>
      <c r="EFU105"/>
      <c r="EFV105"/>
      <c r="EFW105"/>
      <c r="EFX105"/>
      <c r="EFY105"/>
      <c r="EFZ105"/>
      <c r="EGA105"/>
      <c r="EGB105"/>
      <c r="EGC105"/>
      <c r="EGD105"/>
      <c r="EGE105"/>
      <c r="EGF105"/>
      <c r="EGG105"/>
      <c r="EGH105"/>
      <c r="EGI105"/>
      <c r="EGJ105"/>
      <c r="EGK105"/>
      <c r="EGL105"/>
      <c r="EGM105"/>
      <c r="EGN105"/>
      <c r="EGO105"/>
      <c r="EGP105"/>
      <c r="EGQ105"/>
      <c r="EGR105"/>
      <c r="EGS105"/>
      <c r="EGT105"/>
      <c r="EGU105"/>
      <c r="EGV105"/>
      <c r="EGW105"/>
      <c r="EGX105"/>
      <c r="EGY105"/>
      <c r="EGZ105"/>
      <c r="EHA105"/>
      <c r="EHB105"/>
      <c r="EHC105"/>
      <c r="EHD105"/>
      <c r="EHE105"/>
      <c r="EHF105"/>
      <c r="EHG105"/>
      <c r="EHH105"/>
      <c r="EHI105"/>
      <c r="EHJ105"/>
      <c r="EHK105"/>
      <c r="EHL105"/>
      <c r="EHM105"/>
      <c r="EHN105"/>
      <c r="EHO105"/>
      <c r="EHP105"/>
      <c r="EHQ105"/>
      <c r="EHR105"/>
      <c r="EHS105"/>
      <c r="EHT105"/>
      <c r="EHU105"/>
      <c r="EHV105"/>
      <c r="EHW105"/>
      <c r="EHX105"/>
      <c r="EHY105"/>
      <c r="EHZ105"/>
      <c r="EIA105"/>
      <c r="EIB105"/>
      <c r="EIC105"/>
      <c r="EID105"/>
      <c r="EIE105"/>
      <c r="EIF105"/>
      <c r="EIG105"/>
      <c r="EIH105"/>
      <c r="EII105"/>
      <c r="EIJ105"/>
      <c r="EIK105"/>
      <c r="EIL105"/>
      <c r="EIM105"/>
      <c r="EIN105"/>
      <c r="EIO105"/>
      <c r="EIP105"/>
      <c r="EIQ105"/>
      <c r="EIR105"/>
      <c r="EIS105"/>
      <c r="EIT105"/>
      <c r="EIU105"/>
      <c r="EIV105"/>
      <c r="EIW105"/>
      <c r="EIX105"/>
      <c r="EIY105"/>
      <c r="EIZ105"/>
      <c r="EJA105"/>
      <c r="EJB105"/>
      <c r="EJC105"/>
      <c r="EJD105"/>
      <c r="EJE105"/>
      <c r="EJF105"/>
      <c r="EJG105"/>
      <c r="EJH105"/>
      <c r="EJI105"/>
      <c r="EJJ105"/>
      <c r="EJK105"/>
      <c r="EJL105"/>
      <c r="EJM105"/>
      <c r="EJN105"/>
      <c r="EJO105"/>
      <c r="EJP105"/>
      <c r="EJQ105"/>
      <c r="EJR105"/>
      <c r="EJS105"/>
      <c r="EJT105"/>
      <c r="EJU105"/>
      <c r="EJV105"/>
      <c r="EJW105"/>
      <c r="EJX105"/>
      <c r="EJY105"/>
      <c r="EJZ105"/>
      <c r="EKA105"/>
      <c r="EKB105"/>
      <c r="EKC105"/>
      <c r="EKD105"/>
      <c r="EKE105"/>
      <c r="EKF105"/>
      <c r="EKG105"/>
      <c r="EKH105"/>
      <c r="EKI105"/>
      <c r="EKJ105"/>
      <c r="EKK105"/>
      <c r="EKL105"/>
      <c r="EKM105"/>
      <c r="EKN105"/>
      <c r="EKO105"/>
      <c r="EKP105"/>
      <c r="EKQ105"/>
      <c r="EKR105"/>
      <c r="EKS105"/>
      <c r="EKT105"/>
      <c r="EKU105"/>
      <c r="EKV105"/>
      <c r="EKW105"/>
      <c r="EKX105"/>
      <c r="EKY105"/>
      <c r="EKZ105"/>
      <c r="ELA105"/>
      <c r="ELB105"/>
      <c r="ELC105"/>
      <c r="ELD105"/>
      <c r="ELE105"/>
      <c r="ELF105"/>
      <c r="ELG105"/>
      <c r="ELH105"/>
      <c r="ELI105"/>
      <c r="ELJ105"/>
      <c r="ELK105"/>
      <c r="ELL105"/>
      <c r="ELM105"/>
      <c r="ELN105"/>
      <c r="ELO105"/>
      <c r="ELP105"/>
      <c r="ELQ105"/>
      <c r="ELR105"/>
      <c r="ELS105"/>
      <c r="ELT105"/>
      <c r="ELU105"/>
      <c r="ELV105"/>
      <c r="ELW105"/>
      <c r="ELX105"/>
      <c r="ELY105"/>
      <c r="ELZ105"/>
      <c r="EMA105"/>
      <c r="EMB105"/>
      <c r="EMC105"/>
      <c r="EMD105"/>
      <c r="EME105"/>
      <c r="EMF105"/>
      <c r="EMG105"/>
      <c r="EMH105"/>
      <c r="EMI105"/>
      <c r="EMJ105"/>
      <c r="EMK105"/>
      <c r="EML105"/>
      <c r="EMM105"/>
      <c r="EMN105"/>
      <c r="EMO105"/>
      <c r="EMP105"/>
      <c r="EMQ105"/>
      <c r="EMR105"/>
      <c r="EMS105"/>
      <c r="EMT105"/>
      <c r="EMU105"/>
      <c r="EMV105"/>
      <c r="EMW105"/>
      <c r="EMX105"/>
      <c r="EMY105"/>
      <c r="EMZ105"/>
      <c r="ENA105"/>
      <c r="ENB105"/>
      <c r="ENC105"/>
      <c r="END105"/>
      <c r="ENE105"/>
      <c r="ENF105"/>
      <c r="ENG105"/>
      <c r="ENH105"/>
      <c r="ENI105"/>
      <c r="ENJ105"/>
      <c r="ENK105"/>
      <c r="ENL105"/>
      <c r="ENM105"/>
      <c r="ENN105"/>
      <c r="ENO105"/>
      <c r="ENP105"/>
      <c r="ENQ105"/>
      <c r="ENR105"/>
      <c r="ENS105"/>
      <c r="ENT105"/>
      <c r="ENU105"/>
      <c r="ENV105"/>
      <c r="ENW105"/>
      <c r="ENX105"/>
      <c r="ENY105"/>
      <c r="ENZ105"/>
      <c r="EOA105"/>
      <c r="EOB105"/>
      <c r="EOC105"/>
      <c r="EOD105"/>
      <c r="EOE105"/>
      <c r="EOF105"/>
      <c r="EOG105"/>
      <c r="EOH105"/>
      <c r="EOI105"/>
      <c r="EOJ105"/>
      <c r="EOK105"/>
      <c r="EOL105"/>
      <c r="EOM105"/>
      <c r="EON105"/>
      <c r="EOO105"/>
      <c r="EOP105"/>
      <c r="EOQ105"/>
      <c r="EOR105"/>
      <c r="EOS105"/>
      <c r="EOT105"/>
      <c r="EOU105"/>
      <c r="EOV105"/>
      <c r="EOW105"/>
      <c r="EOX105"/>
      <c r="EOY105"/>
      <c r="EOZ105"/>
      <c r="EPA105"/>
      <c r="EPB105"/>
      <c r="EPC105"/>
      <c r="EPD105"/>
      <c r="EPE105"/>
      <c r="EPF105"/>
      <c r="EPG105"/>
      <c r="EPH105"/>
      <c r="EPI105"/>
      <c r="EPJ105"/>
      <c r="EPK105"/>
      <c r="EPL105"/>
      <c r="EPM105"/>
      <c r="EPN105"/>
      <c r="EPO105"/>
      <c r="EPP105"/>
      <c r="EPQ105"/>
      <c r="EPR105"/>
      <c r="EPS105"/>
      <c r="EPT105"/>
      <c r="EPU105"/>
      <c r="EPV105"/>
      <c r="EPW105"/>
      <c r="EPX105"/>
      <c r="EPY105"/>
      <c r="EPZ105"/>
      <c r="EQA105"/>
      <c r="EQB105"/>
      <c r="EQC105"/>
      <c r="EQD105"/>
      <c r="EQE105"/>
      <c r="EQF105"/>
      <c r="EQG105"/>
      <c r="EQH105"/>
      <c r="EQI105"/>
      <c r="EQJ105"/>
      <c r="EQK105"/>
      <c r="EQL105"/>
      <c r="EQM105"/>
      <c r="EQN105"/>
      <c r="EQO105"/>
      <c r="EQP105"/>
      <c r="EQQ105"/>
      <c r="EQR105"/>
      <c r="EQS105"/>
      <c r="EQT105"/>
      <c r="EQU105"/>
      <c r="EQV105"/>
      <c r="EQW105"/>
      <c r="EQX105"/>
      <c r="EQY105"/>
      <c r="EQZ105"/>
      <c r="ERA105"/>
      <c r="ERB105"/>
      <c r="ERC105"/>
      <c r="ERD105"/>
      <c r="ERE105"/>
      <c r="ERF105"/>
      <c r="ERG105"/>
      <c r="ERH105"/>
      <c r="ERI105"/>
      <c r="ERJ105"/>
      <c r="ERK105"/>
      <c r="ERL105"/>
      <c r="ERM105"/>
      <c r="ERN105"/>
      <c r="ERO105"/>
      <c r="ERP105"/>
      <c r="ERQ105"/>
      <c r="ERR105"/>
      <c r="ERS105"/>
      <c r="ERT105"/>
      <c r="ERU105"/>
      <c r="ERV105"/>
      <c r="ERW105"/>
      <c r="ERX105"/>
      <c r="ERY105"/>
      <c r="ERZ105"/>
      <c r="ESA105"/>
      <c r="ESB105"/>
      <c r="ESC105"/>
      <c r="ESD105"/>
      <c r="ESE105"/>
      <c r="ESF105"/>
      <c r="ESG105"/>
      <c r="ESH105"/>
      <c r="ESI105"/>
      <c r="ESJ105"/>
      <c r="ESK105"/>
      <c r="ESL105"/>
      <c r="ESM105"/>
      <c r="ESN105"/>
      <c r="ESO105"/>
      <c r="ESP105"/>
      <c r="ESQ105"/>
      <c r="ESR105"/>
      <c r="ESS105"/>
      <c r="EST105"/>
      <c r="ESU105"/>
      <c r="ESV105"/>
      <c r="ESW105"/>
      <c r="ESX105"/>
      <c r="ESY105"/>
      <c r="ESZ105"/>
      <c r="ETA105"/>
      <c r="ETB105"/>
      <c r="ETC105"/>
      <c r="ETD105"/>
      <c r="ETE105"/>
      <c r="ETF105"/>
      <c r="ETG105"/>
      <c r="ETH105"/>
      <c r="ETI105"/>
      <c r="ETJ105"/>
      <c r="ETK105"/>
      <c r="ETL105"/>
      <c r="ETM105"/>
      <c r="ETN105"/>
      <c r="ETO105"/>
      <c r="ETP105"/>
      <c r="ETQ105"/>
      <c r="ETR105"/>
      <c r="ETS105"/>
      <c r="ETT105"/>
      <c r="ETU105"/>
      <c r="ETV105"/>
      <c r="ETW105"/>
      <c r="ETX105"/>
      <c r="ETY105"/>
      <c r="ETZ105"/>
      <c r="EUA105"/>
      <c r="EUB105"/>
      <c r="EUC105"/>
      <c r="EUD105"/>
      <c r="EUE105"/>
      <c r="EUF105"/>
      <c r="EUG105"/>
      <c r="EUH105"/>
      <c r="EUI105"/>
      <c r="EUJ105"/>
      <c r="EUK105"/>
      <c r="EUL105"/>
      <c r="EUM105"/>
      <c r="EUN105"/>
      <c r="EUO105"/>
      <c r="EUP105"/>
      <c r="EUQ105"/>
      <c r="EUR105"/>
      <c r="EUS105"/>
      <c r="EUT105"/>
      <c r="EUU105"/>
      <c r="EUV105"/>
      <c r="EUW105"/>
      <c r="EUX105"/>
      <c r="EUY105"/>
      <c r="EUZ105"/>
      <c r="EVA105"/>
      <c r="EVB105"/>
      <c r="EVC105"/>
      <c r="EVD105"/>
      <c r="EVE105"/>
      <c r="EVF105"/>
      <c r="EVG105"/>
      <c r="EVH105"/>
      <c r="EVI105"/>
      <c r="EVJ105"/>
      <c r="EVK105"/>
      <c r="EVL105"/>
      <c r="EVM105"/>
      <c r="EVN105"/>
      <c r="EVO105"/>
      <c r="EVP105"/>
      <c r="EVQ105"/>
      <c r="EVR105"/>
      <c r="EVS105"/>
      <c r="EVT105"/>
      <c r="EVU105"/>
      <c r="EVV105"/>
      <c r="EVW105"/>
      <c r="EVX105"/>
      <c r="EVY105"/>
      <c r="EVZ105"/>
      <c r="EWA105"/>
      <c r="EWB105"/>
      <c r="EWC105"/>
      <c r="EWD105"/>
      <c r="EWE105"/>
      <c r="EWF105"/>
      <c r="EWG105"/>
      <c r="EWH105"/>
      <c r="EWI105"/>
      <c r="EWJ105"/>
      <c r="EWK105"/>
      <c r="EWL105"/>
      <c r="EWM105"/>
      <c r="EWN105"/>
      <c r="EWO105"/>
      <c r="EWP105"/>
      <c r="EWQ105"/>
      <c r="EWR105"/>
      <c r="EWS105"/>
      <c r="EWT105"/>
      <c r="EWU105"/>
      <c r="EWV105"/>
      <c r="EWW105"/>
      <c r="EWX105"/>
      <c r="EWY105"/>
      <c r="EWZ105"/>
      <c r="EXA105"/>
      <c r="EXB105"/>
      <c r="EXC105"/>
      <c r="EXD105"/>
      <c r="EXE105"/>
      <c r="EXF105"/>
      <c r="EXG105"/>
      <c r="EXH105"/>
      <c r="EXI105"/>
      <c r="EXJ105"/>
      <c r="EXK105"/>
      <c r="EXL105"/>
      <c r="EXM105"/>
      <c r="EXN105"/>
      <c r="EXO105"/>
      <c r="EXP105"/>
      <c r="EXQ105"/>
      <c r="EXR105"/>
      <c r="EXS105"/>
      <c r="EXT105"/>
      <c r="EXU105"/>
      <c r="EXV105"/>
      <c r="EXW105"/>
      <c r="EXX105"/>
      <c r="EXY105"/>
      <c r="EXZ105"/>
      <c r="EYA105"/>
      <c r="EYB105"/>
      <c r="EYC105"/>
      <c r="EYD105"/>
      <c r="EYE105"/>
      <c r="EYF105"/>
      <c r="EYG105"/>
      <c r="EYH105"/>
      <c r="EYI105"/>
      <c r="EYJ105"/>
      <c r="EYK105"/>
      <c r="EYL105"/>
      <c r="EYM105"/>
      <c r="EYN105"/>
      <c r="EYO105"/>
      <c r="EYP105"/>
      <c r="EYQ105"/>
      <c r="EYR105"/>
      <c r="EYS105"/>
      <c r="EYT105"/>
      <c r="EYU105"/>
      <c r="EYV105"/>
      <c r="EYW105"/>
      <c r="EYX105"/>
      <c r="EYY105"/>
      <c r="EYZ105"/>
      <c r="EZA105"/>
      <c r="EZB105"/>
      <c r="EZC105"/>
      <c r="EZD105"/>
      <c r="EZE105"/>
      <c r="EZF105"/>
      <c r="EZG105"/>
      <c r="EZH105"/>
      <c r="EZI105"/>
      <c r="EZJ105"/>
      <c r="EZK105"/>
      <c r="EZL105"/>
      <c r="EZM105"/>
      <c r="EZN105"/>
      <c r="EZO105"/>
      <c r="EZP105"/>
      <c r="EZQ105"/>
      <c r="EZR105"/>
      <c r="EZS105"/>
      <c r="EZT105"/>
      <c r="EZU105"/>
      <c r="EZV105"/>
      <c r="EZW105"/>
      <c r="EZX105"/>
      <c r="EZY105"/>
      <c r="EZZ105"/>
      <c r="FAA105"/>
      <c r="FAB105"/>
      <c r="FAC105"/>
      <c r="FAD105"/>
      <c r="FAE105"/>
      <c r="FAF105"/>
      <c r="FAG105"/>
      <c r="FAH105"/>
      <c r="FAI105"/>
      <c r="FAJ105"/>
      <c r="FAK105"/>
      <c r="FAL105"/>
      <c r="FAM105"/>
      <c r="FAN105"/>
      <c r="FAO105"/>
      <c r="FAP105"/>
      <c r="FAQ105"/>
      <c r="FAR105"/>
      <c r="FAS105"/>
      <c r="FAT105"/>
      <c r="FAU105"/>
      <c r="FAV105"/>
      <c r="FAW105"/>
      <c r="FAX105"/>
      <c r="FAY105"/>
      <c r="FAZ105"/>
      <c r="FBA105"/>
      <c r="FBB105"/>
      <c r="FBC105"/>
      <c r="FBD105"/>
      <c r="FBE105"/>
      <c r="FBF105"/>
      <c r="FBG105"/>
      <c r="FBH105"/>
      <c r="FBI105"/>
      <c r="FBJ105"/>
      <c r="FBK105"/>
      <c r="FBL105"/>
      <c r="FBM105"/>
      <c r="FBN105"/>
      <c r="FBO105"/>
      <c r="FBP105"/>
      <c r="FBQ105"/>
      <c r="FBR105"/>
      <c r="FBS105"/>
      <c r="FBT105"/>
      <c r="FBU105"/>
      <c r="FBV105"/>
      <c r="FBW105"/>
      <c r="FBX105"/>
      <c r="FBY105"/>
      <c r="FBZ105"/>
      <c r="FCA105"/>
      <c r="FCB105"/>
      <c r="FCC105"/>
      <c r="FCD105"/>
      <c r="FCE105"/>
      <c r="FCF105"/>
      <c r="FCG105"/>
      <c r="FCH105"/>
      <c r="FCI105"/>
      <c r="FCJ105"/>
      <c r="FCK105"/>
      <c r="FCL105"/>
      <c r="FCM105"/>
      <c r="FCN105"/>
      <c r="FCO105"/>
      <c r="FCP105"/>
      <c r="FCQ105"/>
      <c r="FCR105"/>
      <c r="FCS105"/>
      <c r="FCT105"/>
      <c r="FCU105"/>
      <c r="FCV105"/>
      <c r="FCW105"/>
      <c r="FCX105"/>
      <c r="FCY105"/>
      <c r="FCZ105"/>
      <c r="FDA105"/>
      <c r="FDB105"/>
      <c r="FDC105"/>
      <c r="FDD105"/>
      <c r="FDE105"/>
      <c r="FDF105"/>
      <c r="FDG105"/>
      <c r="FDH105"/>
      <c r="FDI105"/>
      <c r="FDJ105"/>
      <c r="FDK105"/>
      <c r="FDL105"/>
      <c r="FDM105"/>
      <c r="FDN105"/>
      <c r="FDO105"/>
      <c r="FDP105"/>
      <c r="FDQ105"/>
      <c r="FDR105"/>
      <c r="FDS105"/>
      <c r="FDT105"/>
      <c r="FDU105"/>
      <c r="FDV105"/>
      <c r="FDW105"/>
      <c r="FDX105"/>
      <c r="FDY105"/>
      <c r="FDZ105"/>
      <c r="FEA105"/>
      <c r="FEB105"/>
      <c r="FEC105"/>
      <c r="FED105"/>
      <c r="FEE105"/>
      <c r="FEF105"/>
      <c r="FEG105"/>
      <c r="FEH105"/>
      <c r="FEI105"/>
      <c r="FEJ105"/>
      <c r="FEK105"/>
      <c r="FEL105"/>
      <c r="FEM105"/>
      <c r="FEN105"/>
      <c r="FEO105"/>
      <c r="FEP105"/>
      <c r="FEQ105"/>
      <c r="FER105"/>
      <c r="FES105"/>
      <c r="FET105"/>
      <c r="FEU105"/>
      <c r="FEV105"/>
      <c r="FEW105"/>
      <c r="FEX105"/>
      <c r="FEY105"/>
      <c r="FEZ105"/>
      <c r="FFA105"/>
      <c r="FFB105"/>
      <c r="FFC105"/>
      <c r="FFD105"/>
      <c r="FFE105"/>
      <c r="FFF105"/>
      <c r="FFG105"/>
      <c r="FFH105"/>
      <c r="FFI105"/>
      <c r="FFJ105"/>
      <c r="FFK105"/>
      <c r="FFL105"/>
      <c r="FFM105"/>
      <c r="FFN105"/>
      <c r="FFO105"/>
      <c r="FFP105"/>
      <c r="FFQ105"/>
      <c r="FFR105"/>
      <c r="FFS105"/>
      <c r="FFT105"/>
      <c r="FFU105"/>
      <c r="FFV105"/>
      <c r="FFW105"/>
      <c r="FFX105"/>
      <c r="FFY105"/>
      <c r="FFZ105"/>
      <c r="FGA105"/>
      <c r="FGB105"/>
      <c r="FGC105"/>
      <c r="FGD105"/>
      <c r="FGE105"/>
      <c r="FGF105"/>
      <c r="FGG105"/>
      <c r="FGH105"/>
      <c r="FGI105"/>
      <c r="FGJ105"/>
      <c r="FGK105"/>
      <c r="FGL105"/>
      <c r="FGM105"/>
      <c r="FGN105"/>
      <c r="FGO105"/>
      <c r="FGP105"/>
      <c r="FGQ105"/>
      <c r="FGR105"/>
      <c r="FGS105"/>
      <c r="FGT105"/>
      <c r="FGU105"/>
      <c r="FGV105"/>
      <c r="FGW105"/>
      <c r="FGX105"/>
      <c r="FGY105"/>
      <c r="FGZ105"/>
      <c r="FHA105"/>
      <c r="FHB105"/>
      <c r="FHC105"/>
      <c r="FHD105"/>
      <c r="FHE105"/>
      <c r="FHF105"/>
      <c r="FHG105"/>
      <c r="FHH105"/>
      <c r="FHI105"/>
      <c r="FHJ105"/>
      <c r="FHK105"/>
      <c r="FHL105"/>
      <c r="FHM105"/>
      <c r="FHN105"/>
      <c r="FHO105"/>
      <c r="FHP105"/>
      <c r="FHQ105"/>
      <c r="FHR105"/>
      <c r="FHS105"/>
      <c r="FHT105"/>
      <c r="FHU105"/>
      <c r="FHV105"/>
      <c r="FHW105"/>
      <c r="FHX105"/>
      <c r="FHY105"/>
      <c r="FHZ105"/>
      <c r="FIA105"/>
      <c r="FIB105"/>
      <c r="FIC105"/>
      <c r="FID105"/>
      <c r="FIE105"/>
      <c r="FIF105"/>
      <c r="FIG105"/>
      <c r="FIH105"/>
      <c r="FII105"/>
      <c r="FIJ105"/>
      <c r="FIK105"/>
      <c r="FIL105"/>
      <c r="FIM105"/>
      <c r="FIN105"/>
      <c r="FIO105"/>
      <c r="FIP105"/>
      <c r="FIQ105"/>
      <c r="FIR105"/>
      <c r="FIS105"/>
      <c r="FIT105"/>
      <c r="FIU105"/>
      <c r="FIV105"/>
      <c r="FIW105"/>
      <c r="FIX105"/>
      <c r="FIY105"/>
      <c r="FIZ105"/>
      <c r="FJA105"/>
      <c r="FJB105"/>
      <c r="FJC105"/>
      <c r="FJD105"/>
      <c r="FJE105"/>
      <c r="FJF105"/>
      <c r="FJG105"/>
      <c r="FJH105"/>
      <c r="FJI105"/>
      <c r="FJJ105"/>
      <c r="FJK105"/>
      <c r="FJL105"/>
      <c r="FJM105"/>
      <c r="FJN105"/>
      <c r="FJO105"/>
      <c r="FJP105"/>
      <c r="FJQ105"/>
      <c r="FJR105"/>
      <c r="FJS105"/>
      <c r="FJT105"/>
      <c r="FJU105"/>
      <c r="FJV105"/>
      <c r="FJW105"/>
      <c r="FJX105"/>
      <c r="FJY105"/>
      <c r="FJZ105"/>
      <c r="FKA105"/>
      <c r="FKB105"/>
      <c r="FKC105"/>
      <c r="FKD105"/>
      <c r="FKE105"/>
      <c r="FKF105"/>
      <c r="FKG105"/>
      <c r="FKH105"/>
      <c r="FKI105"/>
      <c r="FKJ105"/>
      <c r="FKK105"/>
      <c r="FKL105"/>
      <c r="FKM105"/>
      <c r="FKN105"/>
      <c r="FKO105"/>
      <c r="FKP105"/>
      <c r="FKQ105"/>
      <c r="FKR105"/>
      <c r="FKS105"/>
      <c r="FKT105"/>
      <c r="FKU105"/>
      <c r="FKV105"/>
      <c r="FKW105"/>
      <c r="FKX105"/>
      <c r="FKY105"/>
      <c r="FKZ105"/>
      <c r="FLA105"/>
      <c r="FLB105"/>
      <c r="FLC105"/>
      <c r="FLD105"/>
      <c r="FLE105"/>
      <c r="FLF105"/>
      <c r="FLG105"/>
      <c r="FLH105"/>
      <c r="FLI105"/>
      <c r="FLJ105"/>
      <c r="FLK105"/>
      <c r="FLL105"/>
      <c r="FLM105"/>
      <c r="FLN105"/>
      <c r="FLO105"/>
      <c r="FLP105"/>
      <c r="FLQ105"/>
      <c r="FLR105"/>
      <c r="FLS105"/>
      <c r="FLT105"/>
      <c r="FLU105"/>
      <c r="FLV105"/>
      <c r="FLW105"/>
      <c r="FLX105"/>
      <c r="FLY105"/>
      <c r="FLZ105"/>
      <c r="FMA105"/>
      <c r="FMB105"/>
      <c r="FMC105"/>
      <c r="FMD105"/>
      <c r="FME105"/>
      <c r="FMF105"/>
      <c r="FMG105"/>
      <c r="FMH105"/>
      <c r="FMI105"/>
      <c r="FMJ105"/>
      <c r="FMK105"/>
      <c r="FML105"/>
      <c r="FMM105"/>
      <c r="FMN105"/>
      <c r="FMO105"/>
      <c r="FMP105"/>
      <c r="FMQ105"/>
      <c r="FMR105"/>
      <c r="FMS105"/>
      <c r="FMT105"/>
      <c r="FMU105"/>
      <c r="FMV105"/>
      <c r="FMW105"/>
      <c r="FMX105"/>
      <c r="FMY105"/>
      <c r="FMZ105"/>
      <c r="FNA105"/>
      <c r="FNB105"/>
      <c r="FNC105"/>
      <c r="FND105"/>
      <c r="FNE105"/>
      <c r="FNF105"/>
      <c r="FNG105"/>
      <c r="FNH105"/>
      <c r="FNI105"/>
      <c r="FNJ105"/>
      <c r="FNK105"/>
      <c r="FNL105"/>
      <c r="FNM105"/>
      <c r="FNN105"/>
      <c r="FNO105"/>
      <c r="FNP105"/>
      <c r="FNQ105"/>
      <c r="FNR105"/>
      <c r="FNS105"/>
      <c r="FNT105"/>
      <c r="FNU105"/>
      <c r="FNV105"/>
      <c r="FNW105"/>
      <c r="FNX105"/>
      <c r="FNY105"/>
      <c r="FNZ105"/>
      <c r="FOA105"/>
      <c r="FOB105"/>
      <c r="FOC105"/>
      <c r="FOD105"/>
      <c r="FOE105"/>
      <c r="FOF105"/>
      <c r="FOG105"/>
      <c r="FOH105"/>
      <c r="FOI105"/>
      <c r="FOJ105"/>
      <c r="FOK105"/>
      <c r="FOL105"/>
      <c r="FOM105"/>
      <c r="FON105"/>
      <c r="FOO105"/>
      <c r="FOP105"/>
      <c r="FOQ105"/>
      <c r="FOR105"/>
      <c r="FOS105"/>
      <c r="FOT105"/>
      <c r="FOU105"/>
      <c r="FOV105"/>
      <c r="FOW105"/>
      <c r="FOX105"/>
      <c r="FOY105"/>
      <c r="FOZ105"/>
      <c r="FPA105"/>
      <c r="FPB105"/>
      <c r="FPC105"/>
      <c r="FPD105"/>
      <c r="FPE105"/>
      <c r="FPF105"/>
      <c r="FPG105"/>
      <c r="FPH105"/>
      <c r="FPI105"/>
      <c r="FPJ105"/>
      <c r="FPK105"/>
      <c r="FPL105"/>
      <c r="FPM105"/>
      <c r="FPN105"/>
      <c r="FPO105"/>
      <c r="FPP105"/>
      <c r="FPQ105"/>
      <c r="FPR105"/>
      <c r="FPS105"/>
      <c r="FPT105"/>
      <c r="FPU105"/>
      <c r="FPV105"/>
      <c r="FPW105"/>
      <c r="FPX105"/>
      <c r="FPY105"/>
      <c r="FPZ105"/>
      <c r="FQA105"/>
      <c r="FQB105"/>
      <c r="FQC105"/>
      <c r="FQD105"/>
      <c r="FQE105"/>
      <c r="FQF105"/>
      <c r="FQG105"/>
      <c r="FQH105"/>
      <c r="FQI105"/>
      <c r="FQJ105"/>
      <c r="FQK105"/>
      <c r="FQL105"/>
      <c r="FQM105"/>
      <c r="FQN105"/>
      <c r="FQO105"/>
      <c r="FQP105"/>
      <c r="FQQ105"/>
      <c r="FQR105"/>
      <c r="FQS105"/>
      <c r="FQT105"/>
      <c r="FQU105"/>
      <c r="FQV105"/>
      <c r="FQW105"/>
      <c r="FQX105"/>
      <c r="FQY105"/>
      <c r="FQZ105"/>
      <c r="FRA105"/>
      <c r="FRB105"/>
      <c r="FRC105"/>
      <c r="FRD105"/>
      <c r="FRE105"/>
      <c r="FRF105"/>
      <c r="FRG105"/>
      <c r="FRH105"/>
      <c r="FRI105"/>
      <c r="FRJ105"/>
      <c r="FRK105"/>
      <c r="FRL105"/>
      <c r="FRM105"/>
      <c r="FRN105"/>
      <c r="FRO105"/>
      <c r="FRP105"/>
      <c r="FRQ105"/>
      <c r="FRR105"/>
      <c r="FRS105"/>
      <c r="FRT105"/>
      <c r="FRU105"/>
      <c r="FRV105"/>
      <c r="FRW105"/>
      <c r="FRX105"/>
      <c r="FRY105"/>
      <c r="FRZ105"/>
      <c r="FSA105"/>
      <c r="FSB105"/>
      <c r="FSC105"/>
      <c r="FSD105"/>
      <c r="FSE105"/>
      <c r="FSF105"/>
      <c r="FSG105"/>
      <c r="FSH105"/>
      <c r="FSI105"/>
      <c r="FSJ105"/>
      <c r="FSK105"/>
      <c r="FSL105"/>
      <c r="FSM105"/>
      <c r="FSN105"/>
      <c r="FSO105"/>
      <c r="FSP105"/>
      <c r="FSQ105"/>
      <c r="FSR105"/>
      <c r="FSS105"/>
      <c r="FST105"/>
      <c r="FSU105"/>
      <c r="FSV105"/>
      <c r="FSW105"/>
      <c r="FSX105"/>
      <c r="FSY105"/>
      <c r="FSZ105"/>
      <c r="FTA105"/>
      <c r="FTB105"/>
      <c r="FTC105"/>
      <c r="FTD105"/>
      <c r="FTE105"/>
      <c r="FTF105"/>
      <c r="FTG105"/>
      <c r="FTH105"/>
      <c r="FTI105"/>
      <c r="FTJ105"/>
      <c r="FTK105"/>
      <c r="FTL105"/>
      <c r="FTM105"/>
      <c r="FTN105"/>
      <c r="FTO105"/>
      <c r="FTP105"/>
      <c r="FTQ105"/>
      <c r="FTR105"/>
      <c r="FTS105"/>
      <c r="FTT105"/>
      <c r="FTU105"/>
      <c r="FTV105"/>
      <c r="FTW105"/>
      <c r="FTX105"/>
      <c r="FTY105"/>
      <c r="FTZ105"/>
      <c r="FUA105"/>
      <c r="FUB105"/>
      <c r="FUC105"/>
      <c r="FUD105"/>
      <c r="FUE105"/>
      <c r="FUF105"/>
      <c r="FUG105"/>
      <c r="FUH105"/>
      <c r="FUI105"/>
      <c r="FUJ105"/>
      <c r="FUK105"/>
      <c r="FUL105"/>
      <c r="FUM105"/>
      <c r="FUN105"/>
      <c r="FUO105"/>
      <c r="FUP105"/>
      <c r="FUQ105"/>
      <c r="FUR105"/>
      <c r="FUS105"/>
      <c r="FUT105"/>
      <c r="FUU105"/>
      <c r="FUV105"/>
      <c r="FUW105"/>
      <c r="FUX105"/>
      <c r="FUY105"/>
      <c r="FUZ105"/>
      <c r="FVA105"/>
      <c r="FVB105"/>
      <c r="FVC105"/>
      <c r="FVD105"/>
      <c r="FVE105"/>
      <c r="FVF105"/>
      <c r="FVG105"/>
      <c r="FVH105"/>
      <c r="FVI105"/>
      <c r="FVJ105"/>
      <c r="FVK105"/>
      <c r="FVL105"/>
      <c r="FVM105"/>
      <c r="FVN105"/>
      <c r="FVO105"/>
      <c r="FVP105"/>
      <c r="FVQ105"/>
      <c r="FVR105"/>
      <c r="FVS105"/>
      <c r="FVT105"/>
      <c r="FVU105"/>
      <c r="FVV105"/>
      <c r="FVW105"/>
      <c r="FVX105"/>
      <c r="FVY105"/>
      <c r="FVZ105"/>
      <c r="FWA105"/>
      <c r="FWB105"/>
      <c r="FWC105"/>
      <c r="FWD105"/>
      <c r="FWE105"/>
      <c r="FWF105"/>
      <c r="FWG105"/>
      <c r="FWH105"/>
      <c r="FWI105"/>
      <c r="FWJ105"/>
      <c r="FWK105"/>
      <c r="FWL105"/>
      <c r="FWM105"/>
      <c r="FWN105"/>
      <c r="FWO105"/>
      <c r="FWP105"/>
      <c r="FWQ105"/>
      <c r="FWR105"/>
      <c r="FWS105"/>
      <c r="FWT105"/>
      <c r="FWU105"/>
      <c r="FWV105"/>
      <c r="FWW105"/>
      <c r="FWX105"/>
      <c r="FWY105"/>
      <c r="FWZ105"/>
      <c r="FXA105"/>
      <c r="FXB105"/>
      <c r="FXC105"/>
      <c r="FXD105"/>
      <c r="FXE105"/>
      <c r="FXF105"/>
      <c r="FXG105"/>
      <c r="FXH105"/>
      <c r="FXI105"/>
      <c r="FXJ105"/>
      <c r="FXK105"/>
      <c r="FXL105"/>
      <c r="FXM105"/>
      <c r="FXN105"/>
      <c r="FXO105"/>
      <c r="FXP105"/>
      <c r="FXQ105"/>
      <c r="FXR105"/>
      <c r="FXS105"/>
      <c r="FXT105"/>
      <c r="FXU105"/>
      <c r="FXV105"/>
      <c r="FXW105"/>
      <c r="FXX105"/>
      <c r="FXY105"/>
      <c r="FXZ105"/>
      <c r="FYA105"/>
      <c r="FYB105"/>
      <c r="FYC105"/>
      <c r="FYD105"/>
      <c r="FYE105"/>
      <c r="FYF105"/>
      <c r="FYG105"/>
      <c r="FYH105"/>
      <c r="FYI105"/>
      <c r="FYJ105"/>
      <c r="FYK105"/>
      <c r="FYL105"/>
      <c r="FYM105"/>
      <c r="FYN105"/>
      <c r="FYO105"/>
      <c r="FYP105"/>
      <c r="FYQ105"/>
      <c r="FYR105"/>
      <c r="FYS105"/>
      <c r="FYT105"/>
      <c r="FYU105"/>
      <c r="FYV105"/>
      <c r="FYW105"/>
      <c r="FYX105"/>
      <c r="FYY105"/>
      <c r="FYZ105"/>
      <c r="FZA105"/>
      <c r="FZB105"/>
      <c r="FZC105"/>
      <c r="FZD105"/>
      <c r="FZE105"/>
      <c r="FZF105"/>
      <c r="FZG105"/>
      <c r="FZH105"/>
      <c r="FZI105"/>
      <c r="FZJ105"/>
      <c r="FZK105"/>
      <c r="FZL105"/>
      <c r="FZM105"/>
      <c r="FZN105"/>
      <c r="FZO105"/>
      <c r="FZP105"/>
      <c r="FZQ105"/>
      <c r="FZR105"/>
      <c r="FZS105"/>
      <c r="FZT105"/>
      <c r="FZU105"/>
      <c r="FZV105"/>
      <c r="FZW105"/>
      <c r="FZX105"/>
      <c r="FZY105"/>
      <c r="FZZ105"/>
      <c r="GAA105"/>
      <c r="GAB105"/>
      <c r="GAC105"/>
      <c r="GAD105"/>
      <c r="GAE105"/>
      <c r="GAF105"/>
      <c r="GAG105"/>
      <c r="GAH105"/>
      <c r="GAI105"/>
      <c r="GAJ105"/>
      <c r="GAK105"/>
      <c r="GAL105"/>
      <c r="GAM105"/>
      <c r="GAN105"/>
      <c r="GAO105"/>
      <c r="GAP105"/>
      <c r="GAQ105"/>
      <c r="GAR105"/>
      <c r="GAS105"/>
      <c r="GAT105"/>
      <c r="GAU105"/>
      <c r="GAV105"/>
      <c r="GAW105"/>
      <c r="GAX105"/>
      <c r="GAY105"/>
      <c r="GAZ105"/>
      <c r="GBA105"/>
      <c r="GBB105"/>
      <c r="GBC105"/>
      <c r="GBD105"/>
      <c r="GBE105"/>
      <c r="GBF105"/>
      <c r="GBG105"/>
      <c r="GBH105"/>
      <c r="GBI105"/>
      <c r="GBJ105"/>
      <c r="GBK105"/>
      <c r="GBL105"/>
      <c r="GBM105"/>
      <c r="GBN105"/>
      <c r="GBO105"/>
      <c r="GBP105"/>
      <c r="GBQ105"/>
      <c r="GBR105"/>
      <c r="GBS105"/>
      <c r="GBT105"/>
      <c r="GBU105"/>
      <c r="GBV105"/>
      <c r="GBW105"/>
      <c r="GBX105"/>
      <c r="GBY105"/>
      <c r="GBZ105"/>
      <c r="GCA105"/>
      <c r="GCB105"/>
      <c r="GCC105"/>
      <c r="GCD105"/>
      <c r="GCE105"/>
      <c r="GCF105"/>
      <c r="GCG105"/>
      <c r="GCH105"/>
      <c r="GCI105"/>
      <c r="GCJ105"/>
      <c r="GCK105"/>
      <c r="GCL105"/>
      <c r="GCM105"/>
      <c r="GCN105"/>
      <c r="GCO105"/>
      <c r="GCP105"/>
      <c r="GCQ105"/>
      <c r="GCR105"/>
      <c r="GCS105"/>
      <c r="GCT105"/>
      <c r="GCU105"/>
      <c r="GCV105"/>
      <c r="GCW105"/>
      <c r="GCX105"/>
      <c r="GCY105"/>
      <c r="GCZ105"/>
      <c r="GDA105"/>
      <c r="GDB105"/>
      <c r="GDC105"/>
      <c r="GDD105"/>
      <c r="GDE105"/>
      <c r="GDF105"/>
      <c r="GDG105"/>
      <c r="GDH105"/>
      <c r="GDI105"/>
      <c r="GDJ105"/>
      <c r="GDK105"/>
      <c r="GDL105"/>
      <c r="GDM105"/>
      <c r="GDN105"/>
      <c r="GDO105"/>
      <c r="GDP105"/>
      <c r="GDQ105"/>
      <c r="GDR105"/>
      <c r="GDS105"/>
      <c r="GDT105"/>
      <c r="GDU105"/>
      <c r="GDV105"/>
      <c r="GDW105"/>
      <c r="GDX105"/>
      <c r="GDY105"/>
      <c r="GDZ105"/>
      <c r="GEA105"/>
      <c r="GEB105"/>
      <c r="GEC105"/>
      <c r="GED105"/>
      <c r="GEE105"/>
      <c r="GEF105"/>
      <c r="GEG105"/>
      <c r="GEH105"/>
      <c r="GEI105"/>
      <c r="GEJ105"/>
      <c r="GEK105"/>
      <c r="GEL105"/>
      <c r="GEM105"/>
      <c r="GEN105"/>
      <c r="GEO105"/>
      <c r="GEP105"/>
      <c r="GEQ105"/>
      <c r="GER105"/>
      <c r="GES105"/>
      <c r="GET105"/>
      <c r="GEU105"/>
      <c r="GEV105"/>
      <c r="GEW105"/>
      <c r="GEX105"/>
      <c r="GEY105"/>
      <c r="GEZ105"/>
      <c r="GFA105"/>
      <c r="GFB105"/>
      <c r="GFC105"/>
      <c r="GFD105"/>
      <c r="GFE105"/>
      <c r="GFF105"/>
      <c r="GFG105"/>
      <c r="GFH105"/>
      <c r="GFI105"/>
      <c r="GFJ105"/>
      <c r="GFK105"/>
      <c r="GFL105"/>
      <c r="GFM105"/>
      <c r="GFN105"/>
      <c r="GFO105"/>
      <c r="GFP105"/>
      <c r="GFQ105"/>
      <c r="GFR105"/>
      <c r="GFS105"/>
      <c r="GFT105"/>
      <c r="GFU105"/>
      <c r="GFV105"/>
      <c r="GFW105"/>
      <c r="GFX105"/>
      <c r="GFY105"/>
      <c r="GFZ105"/>
      <c r="GGA105"/>
      <c r="GGB105"/>
      <c r="GGC105"/>
      <c r="GGD105"/>
      <c r="GGE105"/>
      <c r="GGF105"/>
      <c r="GGG105"/>
      <c r="GGH105"/>
      <c r="GGI105"/>
      <c r="GGJ105"/>
      <c r="GGK105"/>
      <c r="GGL105"/>
      <c r="GGM105"/>
      <c r="GGN105"/>
      <c r="GGO105"/>
      <c r="GGP105"/>
      <c r="GGQ105"/>
      <c r="GGR105"/>
      <c r="GGS105"/>
      <c r="GGT105"/>
      <c r="GGU105"/>
      <c r="GGV105"/>
      <c r="GGW105"/>
      <c r="GGX105"/>
      <c r="GGY105"/>
      <c r="GGZ105"/>
      <c r="GHA105"/>
      <c r="GHB105"/>
      <c r="GHC105"/>
      <c r="GHD105"/>
      <c r="GHE105"/>
      <c r="GHF105"/>
      <c r="GHG105"/>
      <c r="GHH105"/>
      <c r="GHI105"/>
      <c r="GHJ105"/>
      <c r="GHK105"/>
      <c r="GHL105"/>
      <c r="GHM105"/>
      <c r="GHN105"/>
      <c r="GHO105"/>
      <c r="GHP105"/>
      <c r="GHQ105"/>
      <c r="GHR105"/>
      <c r="GHS105"/>
      <c r="GHT105"/>
      <c r="GHU105"/>
      <c r="GHV105"/>
      <c r="GHW105"/>
      <c r="GHX105"/>
      <c r="GHY105"/>
      <c r="GHZ105"/>
      <c r="GIA105"/>
      <c r="GIB105"/>
      <c r="GIC105"/>
      <c r="GID105"/>
      <c r="GIE105"/>
      <c r="GIF105"/>
      <c r="GIG105"/>
      <c r="GIH105"/>
      <c r="GII105"/>
      <c r="GIJ105"/>
      <c r="GIK105"/>
      <c r="GIL105"/>
      <c r="GIM105"/>
      <c r="GIN105"/>
      <c r="GIO105"/>
      <c r="GIP105"/>
      <c r="GIQ105"/>
      <c r="GIR105"/>
      <c r="GIS105"/>
      <c r="GIT105"/>
      <c r="GIU105"/>
      <c r="GIV105"/>
      <c r="GIW105"/>
      <c r="GIX105"/>
      <c r="GIY105"/>
      <c r="GIZ105"/>
      <c r="GJA105"/>
      <c r="GJB105"/>
      <c r="GJC105"/>
      <c r="GJD105"/>
      <c r="GJE105"/>
      <c r="GJF105"/>
      <c r="GJG105"/>
      <c r="GJH105"/>
      <c r="GJI105"/>
      <c r="GJJ105"/>
      <c r="GJK105"/>
      <c r="GJL105"/>
      <c r="GJM105"/>
      <c r="GJN105"/>
      <c r="GJO105"/>
      <c r="GJP105"/>
      <c r="GJQ105"/>
      <c r="GJR105"/>
      <c r="GJS105"/>
      <c r="GJT105"/>
      <c r="GJU105"/>
      <c r="GJV105"/>
      <c r="GJW105"/>
      <c r="GJX105"/>
      <c r="GJY105"/>
      <c r="GJZ105"/>
      <c r="GKA105"/>
      <c r="GKB105"/>
      <c r="GKC105"/>
      <c r="GKD105"/>
      <c r="GKE105"/>
      <c r="GKF105"/>
      <c r="GKG105"/>
      <c r="GKH105"/>
      <c r="GKI105"/>
      <c r="GKJ105"/>
      <c r="GKK105"/>
      <c r="GKL105"/>
      <c r="GKM105"/>
      <c r="GKN105"/>
      <c r="GKO105"/>
      <c r="GKP105"/>
      <c r="GKQ105"/>
      <c r="GKR105"/>
      <c r="GKS105"/>
      <c r="GKT105"/>
      <c r="GKU105"/>
      <c r="GKV105"/>
      <c r="GKW105"/>
      <c r="GKX105"/>
      <c r="GKY105"/>
      <c r="GKZ105"/>
      <c r="GLA105"/>
      <c r="GLB105"/>
      <c r="GLC105"/>
      <c r="GLD105"/>
      <c r="GLE105"/>
      <c r="GLF105"/>
      <c r="GLG105"/>
      <c r="GLH105"/>
      <c r="GLI105"/>
      <c r="GLJ105"/>
      <c r="GLK105"/>
      <c r="GLL105"/>
      <c r="GLM105"/>
      <c r="GLN105"/>
      <c r="GLO105"/>
      <c r="GLP105"/>
      <c r="GLQ105"/>
      <c r="GLR105"/>
      <c r="GLS105"/>
      <c r="GLT105"/>
      <c r="GLU105"/>
      <c r="GLV105"/>
      <c r="GLW105"/>
      <c r="GLX105"/>
      <c r="GLY105"/>
      <c r="GLZ105"/>
      <c r="GMA105"/>
      <c r="GMB105"/>
      <c r="GMC105"/>
      <c r="GMD105"/>
      <c r="GME105"/>
      <c r="GMF105"/>
      <c r="GMG105"/>
      <c r="GMH105"/>
      <c r="GMI105"/>
      <c r="GMJ105"/>
      <c r="GMK105"/>
      <c r="GML105"/>
      <c r="GMM105"/>
      <c r="GMN105"/>
      <c r="GMO105"/>
      <c r="GMP105"/>
      <c r="GMQ105"/>
      <c r="GMR105"/>
      <c r="GMS105"/>
      <c r="GMT105"/>
      <c r="GMU105"/>
      <c r="GMV105"/>
      <c r="GMW105"/>
      <c r="GMX105"/>
      <c r="GMY105"/>
      <c r="GMZ105"/>
      <c r="GNA105"/>
      <c r="GNB105"/>
      <c r="GNC105"/>
      <c r="GND105"/>
      <c r="GNE105"/>
      <c r="GNF105"/>
      <c r="GNG105"/>
      <c r="GNH105"/>
      <c r="GNI105"/>
      <c r="GNJ105"/>
      <c r="GNK105"/>
      <c r="GNL105"/>
      <c r="GNM105"/>
      <c r="GNN105"/>
      <c r="GNO105"/>
      <c r="GNP105"/>
      <c r="GNQ105"/>
      <c r="GNR105"/>
      <c r="GNS105"/>
      <c r="GNT105"/>
      <c r="GNU105"/>
      <c r="GNV105"/>
      <c r="GNW105"/>
      <c r="GNX105"/>
      <c r="GNY105"/>
      <c r="GNZ105"/>
      <c r="GOA105"/>
      <c r="GOB105"/>
      <c r="GOC105"/>
      <c r="GOD105"/>
      <c r="GOE105"/>
      <c r="GOF105"/>
      <c r="GOG105"/>
      <c r="GOH105"/>
      <c r="GOI105"/>
      <c r="GOJ105"/>
      <c r="GOK105"/>
      <c r="GOL105"/>
      <c r="GOM105"/>
      <c r="GON105"/>
      <c r="GOO105"/>
      <c r="GOP105"/>
      <c r="GOQ105"/>
      <c r="GOR105"/>
      <c r="GOS105"/>
      <c r="GOT105"/>
      <c r="GOU105"/>
      <c r="GOV105"/>
      <c r="GOW105"/>
      <c r="GOX105"/>
      <c r="GOY105"/>
      <c r="GOZ105"/>
      <c r="GPA105"/>
      <c r="GPB105"/>
      <c r="GPC105"/>
      <c r="GPD105"/>
      <c r="GPE105"/>
      <c r="GPF105"/>
      <c r="GPG105"/>
      <c r="GPH105"/>
      <c r="GPI105"/>
      <c r="GPJ105"/>
      <c r="GPK105"/>
      <c r="GPL105"/>
      <c r="GPM105"/>
      <c r="GPN105"/>
      <c r="GPO105"/>
      <c r="GPP105"/>
      <c r="GPQ105"/>
      <c r="GPR105"/>
      <c r="GPS105"/>
      <c r="GPT105"/>
      <c r="GPU105"/>
      <c r="GPV105"/>
      <c r="GPW105"/>
      <c r="GPX105"/>
      <c r="GPY105"/>
      <c r="GPZ105"/>
      <c r="GQA105"/>
      <c r="GQB105"/>
      <c r="GQC105"/>
      <c r="GQD105"/>
      <c r="GQE105"/>
      <c r="GQF105"/>
      <c r="GQG105"/>
      <c r="GQH105"/>
      <c r="GQI105"/>
      <c r="GQJ105"/>
      <c r="GQK105"/>
      <c r="GQL105"/>
      <c r="GQM105"/>
      <c r="GQN105"/>
      <c r="GQO105"/>
      <c r="GQP105"/>
      <c r="GQQ105"/>
      <c r="GQR105"/>
      <c r="GQS105"/>
      <c r="GQT105"/>
      <c r="GQU105"/>
      <c r="GQV105"/>
      <c r="GQW105"/>
      <c r="GQX105"/>
      <c r="GQY105"/>
      <c r="GQZ105"/>
      <c r="GRA105"/>
      <c r="GRB105"/>
      <c r="GRC105"/>
      <c r="GRD105"/>
      <c r="GRE105"/>
      <c r="GRF105"/>
      <c r="GRG105"/>
      <c r="GRH105"/>
      <c r="GRI105"/>
      <c r="GRJ105"/>
      <c r="GRK105"/>
      <c r="GRL105"/>
      <c r="GRM105"/>
      <c r="GRN105"/>
      <c r="GRO105"/>
      <c r="GRP105"/>
      <c r="GRQ105"/>
      <c r="GRR105"/>
      <c r="GRS105"/>
      <c r="GRT105"/>
      <c r="GRU105"/>
      <c r="GRV105"/>
      <c r="GRW105"/>
      <c r="GRX105"/>
      <c r="GRY105"/>
      <c r="GRZ105"/>
      <c r="GSA105"/>
      <c r="GSB105"/>
      <c r="GSC105"/>
      <c r="GSD105"/>
      <c r="GSE105"/>
      <c r="GSF105"/>
      <c r="GSG105"/>
      <c r="GSH105"/>
      <c r="GSI105"/>
      <c r="GSJ105"/>
      <c r="GSK105"/>
      <c r="GSL105"/>
      <c r="GSM105"/>
      <c r="GSN105"/>
      <c r="GSO105"/>
      <c r="GSP105"/>
      <c r="GSQ105"/>
      <c r="GSR105"/>
      <c r="GSS105"/>
      <c r="GST105"/>
      <c r="GSU105"/>
      <c r="GSV105"/>
      <c r="GSW105"/>
      <c r="GSX105"/>
      <c r="GSY105"/>
      <c r="GSZ105"/>
      <c r="GTA105"/>
      <c r="GTB105"/>
      <c r="GTC105"/>
      <c r="GTD105"/>
      <c r="GTE105"/>
      <c r="GTF105"/>
      <c r="GTG105"/>
      <c r="GTH105"/>
      <c r="GTI105"/>
      <c r="GTJ105"/>
      <c r="GTK105"/>
      <c r="GTL105"/>
      <c r="GTM105"/>
      <c r="GTN105"/>
      <c r="GTO105"/>
      <c r="GTP105"/>
      <c r="GTQ105"/>
      <c r="GTR105"/>
      <c r="GTS105"/>
      <c r="GTT105"/>
      <c r="GTU105"/>
      <c r="GTV105"/>
      <c r="GTW105"/>
      <c r="GTX105"/>
      <c r="GTY105"/>
      <c r="GTZ105"/>
      <c r="GUA105"/>
      <c r="GUB105"/>
      <c r="GUC105"/>
      <c r="GUD105"/>
      <c r="GUE105"/>
      <c r="GUF105"/>
      <c r="GUG105"/>
      <c r="GUH105"/>
      <c r="GUI105"/>
      <c r="GUJ105"/>
      <c r="GUK105"/>
      <c r="GUL105"/>
      <c r="GUM105"/>
      <c r="GUN105"/>
      <c r="GUO105"/>
      <c r="GUP105"/>
      <c r="GUQ105"/>
      <c r="GUR105"/>
      <c r="GUS105"/>
      <c r="GUT105"/>
      <c r="GUU105"/>
      <c r="GUV105"/>
      <c r="GUW105"/>
      <c r="GUX105"/>
      <c r="GUY105"/>
      <c r="GUZ105"/>
      <c r="GVA105"/>
      <c r="GVB105"/>
      <c r="GVC105"/>
      <c r="GVD105"/>
      <c r="GVE105"/>
      <c r="GVF105"/>
      <c r="GVG105"/>
      <c r="GVH105"/>
      <c r="GVI105"/>
      <c r="GVJ105"/>
      <c r="GVK105"/>
      <c r="GVL105"/>
      <c r="GVM105"/>
      <c r="GVN105"/>
      <c r="GVO105"/>
      <c r="GVP105"/>
      <c r="GVQ105"/>
      <c r="GVR105"/>
      <c r="GVS105"/>
      <c r="GVT105"/>
      <c r="GVU105"/>
      <c r="GVV105"/>
      <c r="GVW105"/>
      <c r="GVX105"/>
      <c r="GVY105"/>
      <c r="GVZ105"/>
      <c r="GWA105"/>
      <c r="GWB105"/>
      <c r="GWC105"/>
      <c r="GWD105"/>
      <c r="GWE105"/>
      <c r="GWF105"/>
      <c r="GWG105"/>
      <c r="GWH105"/>
      <c r="GWI105"/>
      <c r="GWJ105"/>
      <c r="GWK105"/>
      <c r="GWL105"/>
      <c r="GWM105"/>
      <c r="GWN105"/>
      <c r="GWO105"/>
      <c r="GWP105"/>
      <c r="GWQ105"/>
      <c r="GWR105"/>
      <c r="GWS105"/>
      <c r="GWT105"/>
      <c r="GWU105"/>
      <c r="GWV105"/>
      <c r="GWW105"/>
      <c r="GWX105"/>
      <c r="GWY105"/>
      <c r="GWZ105"/>
      <c r="GXA105"/>
      <c r="GXB105"/>
      <c r="GXC105"/>
      <c r="GXD105"/>
      <c r="GXE105"/>
      <c r="GXF105"/>
      <c r="GXG105"/>
      <c r="GXH105"/>
      <c r="GXI105"/>
      <c r="GXJ105"/>
      <c r="GXK105"/>
      <c r="GXL105"/>
      <c r="GXM105"/>
      <c r="GXN105"/>
      <c r="GXO105"/>
      <c r="GXP105"/>
      <c r="GXQ105"/>
      <c r="GXR105"/>
      <c r="GXS105"/>
      <c r="GXT105"/>
      <c r="GXU105"/>
      <c r="GXV105"/>
      <c r="GXW105"/>
      <c r="GXX105"/>
      <c r="GXY105"/>
      <c r="GXZ105"/>
      <c r="GYA105"/>
      <c r="GYB105"/>
      <c r="GYC105"/>
      <c r="GYD105"/>
      <c r="GYE105"/>
      <c r="GYF105"/>
      <c r="GYG105"/>
      <c r="GYH105"/>
      <c r="GYI105"/>
      <c r="GYJ105"/>
      <c r="GYK105"/>
      <c r="GYL105"/>
      <c r="GYM105"/>
      <c r="GYN105"/>
      <c r="GYO105"/>
      <c r="GYP105"/>
      <c r="GYQ105"/>
      <c r="GYR105"/>
      <c r="GYS105"/>
      <c r="GYT105"/>
      <c r="GYU105"/>
      <c r="GYV105"/>
      <c r="GYW105"/>
      <c r="GYX105"/>
      <c r="GYY105"/>
      <c r="GYZ105"/>
      <c r="GZA105"/>
      <c r="GZB105"/>
      <c r="GZC105"/>
      <c r="GZD105"/>
      <c r="GZE105"/>
      <c r="GZF105"/>
      <c r="GZG105"/>
      <c r="GZH105"/>
      <c r="GZI105"/>
      <c r="GZJ105"/>
      <c r="GZK105"/>
      <c r="GZL105"/>
      <c r="GZM105"/>
      <c r="GZN105"/>
      <c r="GZO105"/>
      <c r="GZP105"/>
      <c r="GZQ105"/>
      <c r="GZR105"/>
      <c r="GZS105"/>
      <c r="GZT105"/>
      <c r="GZU105"/>
      <c r="GZV105"/>
      <c r="GZW105"/>
      <c r="GZX105"/>
      <c r="GZY105"/>
      <c r="GZZ105"/>
      <c r="HAA105"/>
      <c r="HAB105"/>
      <c r="HAC105"/>
      <c r="HAD105"/>
      <c r="HAE105"/>
      <c r="HAF105"/>
      <c r="HAG105"/>
      <c r="HAH105"/>
      <c r="HAI105"/>
      <c r="HAJ105"/>
      <c r="HAK105"/>
      <c r="HAL105"/>
      <c r="HAM105"/>
      <c r="HAN105"/>
      <c r="HAO105"/>
      <c r="HAP105"/>
      <c r="HAQ105"/>
      <c r="HAR105"/>
      <c r="HAS105"/>
      <c r="HAT105"/>
      <c r="HAU105"/>
      <c r="HAV105"/>
      <c r="HAW105"/>
      <c r="HAX105"/>
      <c r="HAY105"/>
      <c r="HAZ105"/>
      <c r="HBA105"/>
      <c r="HBB105"/>
      <c r="HBC105"/>
      <c r="HBD105"/>
      <c r="HBE105"/>
      <c r="HBF105"/>
      <c r="HBG105"/>
      <c r="HBH105"/>
      <c r="HBI105"/>
      <c r="HBJ105"/>
      <c r="HBK105"/>
      <c r="HBL105"/>
      <c r="HBM105"/>
      <c r="HBN105"/>
      <c r="HBO105"/>
      <c r="HBP105"/>
      <c r="HBQ105"/>
      <c r="HBR105"/>
      <c r="HBS105"/>
      <c r="HBT105"/>
      <c r="HBU105"/>
      <c r="HBV105"/>
      <c r="HBW105"/>
      <c r="HBX105"/>
      <c r="HBY105"/>
      <c r="HBZ105"/>
      <c r="HCA105"/>
      <c r="HCB105"/>
      <c r="HCC105"/>
      <c r="HCD105"/>
      <c r="HCE105"/>
      <c r="HCF105"/>
      <c r="HCG105"/>
      <c r="HCH105"/>
      <c r="HCI105"/>
      <c r="HCJ105"/>
      <c r="HCK105"/>
      <c r="HCL105"/>
      <c r="HCM105"/>
      <c r="HCN105"/>
      <c r="HCO105"/>
      <c r="HCP105"/>
      <c r="HCQ105"/>
      <c r="HCR105"/>
      <c r="HCS105"/>
      <c r="HCT105"/>
      <c r="HCU105"/>
      <c r="HCV105"/>
      <c r="HCW105"/>
      <c r="HCX105"/>
      <c r="HCY105"/>
      <c r="HCZ105"/>
      <c r="HDA105"/>
      <c r="HDB105"/>
      <c r="HDC105"/>
      <c r="HDD105"/>
      <c r="HDE105"/>
      <c r="HDF105"/>
      <c r="HDG105"/>
      <c r="HDH105"/>
      <c r="HDI105"/>
      <c r="HDJ105"/>
      <c r="HDK105"/>
      <c r="HDL105"/>
      <c r="HDM105"/>
      <c r="HDN105"/>
      <c r="HDO105"/>
      <c r="HDP105"/>
      <c r="HDQ105"/>
      <c r="HDR105"/>
      <c r="HDS105"/>
      <c r="HDT105"/>
      <c r="HDU105"/>
      <c r="HDV105"/>
      <c r="HDW105"/>
      <c r="HDX105"/>
      <c r="HDY105"/>
      <c r="HDZ105"/>
      <c r="HEA105"/>
      <c r="HEB105"/>
      <c r="HEC105"/>
      <c r="HED105"/>
      <c r="HEE105"/>
      <c r="HEF105"/>
      <c r="HEG105"/>
      <c r="HEH105"/>
      <c r="HEI105"/>
      <c r="HEJ105"/>
      <c r="HEK105"/>
      <c r="HEL105"/>
      <c r="HEM105"/>
      <c r="HEN105"/>
      <c r="HEO105"/>
      <c r="HEP105"/>
      <c r="HEQ105"/>
      <c r="HER105"/>
      <c r="HES105"/>
      <c r="HET105"/>
      <c r="HEU105"/>
      <c r="HEV105"/>
      <c r="HEW105"/>
      <c r="HEX105"/>
      <c r="HEY105"/>
      <c r="HEZ105"/>
      <c r="HFA105"/>
      <c r="HFB105"/>
      <c r="HFC105"/>
      <c r="HFD105"/>
      <c r="HFE105"/>
      <c r="HFF105"/>
      <c r="HFG105"/>
      <c r="HFH105"/>
      <c r="HFI105"/>
      <c r="HFJ105"/>
      <c r="HFK105"/>
      <c r="HFL105"/>
      <c r="HFM105"/>
      <c r="HFN105"/>
      <c r="HFO105"/>
      <c r="HFP105"/>
      <c r="HFQ105"/>
      <c r="HFR105"/>
      <c r="HFS105"/>
      <c r="HFT105"/>
      <c r="HFU105"/>
      <c r="HFV105"/>
      <c r="HFW105"/>
      <c r="HFX105"/>
      <c r="HFY105"/>
      <c r="HFZ105"/>
      <c r="HGA105"/>
      <c r="HGB105"/>
      <c r="HGC105"/>
      <c r="HGD105"/>
      <c r="HGE105"/>
      <c r="HGF105"/>
      <c r="HGG105"/>
      <c r="HGH105"/>
      <c r="HGI105"/>
      <c r="HGJ105"/>
      <c r="HGK105"/>
      <c r="HGL105"/>
      <c r="HGM105"/>
      <c r="HGN105"/>
      <c r="HGO105"/>
      <c r="HGP105"/>
      <c r="HGQ105"/>
      <c r="HGR105"/>
      <c r="HGS105"/>
      <c r="HGT105"/>
      <c r="HGU105"/>
      <c r="HGV105"/>
      <c r="HGW105"/>
      <c r="HGX105"/>
      <c r="HGY105"/>
      <c r="HGZ105"/>
      <c r="HHA105"/>
      <c r="HHB105"/>
      <c r="HHC105"/>
      <c r="HHD105"/>
      <c r="HHE105"/>
      <c r="HHF105"/>
      <c r="HHG105"/>
      <c r="HHH105"/>
      <c r="HHI105"/>
      <c r="HHJ105"/>
      <c r="HHK105"/>
      <c r="HHL105"/>
      <c r="HHM105"/>
      <c r="HHN105"/>
      <c r="HHO105"/>
      <c r="HHP105"/>
      <c r="HHQ105"/>
      <c r="HHR105"/>
      <c r="HHS105"/>
      <c r="HHT105"/>
      <c r="HHU105"/>
      <c r="HHV105"/>
      <c r="HHW105"/>
      <c r="HHX105"/>
      <c r="HHY105"/>
      <c r="HHZ105"/>
      <c r="HIA105"/>
      <c r="HIB105"/>
      <c r="HIC105"/>
      <c r="HID105"/>
      <c r="HIE105"/>
      <c r="HIF105"/>
      <c r="HIG105"/>
      <c r="HIH105"/>
      <c r="HII105"/>
      <c r="HIJ105"/>
      <c r="HIK105"/>
      <c r="HIL105"/>
      <c r="HIM105"/>
      <c r="HIN105"/>
      <c r="HIO105"/>
      <c r="HIP105"/>
      <c r="HIQ105"/>
      <c r="HIR105"/>
      <c r="HIS105"/>
      <c r="HIT105"/>
      <c r="HIU105"/>
      <c r="HIV105"/>
      <c r="HIW105"/>
      <c r="HIX105"/>
      <c r="HIY105"/>
      <c r="HIZ105"/>
      <c r="HJA105"/>
      <c r="HJB105"/>
      <c r="HJC105"/>
      <c r="HJD105"/>
      <c r="HJE105"/>
      <c r="HJF105"/>
      <c r="HJG105"/>
      <c r="HJH105"/>
      <c r="HJI105"/>
      <c r="HJJ105"/>
      <c r="HJK105"/>
      <c r="HJL105"/>
      <c r="HJM105"/>
      <c r="HJN105"/>
      <c r="HJO105"/>
      <c r="HJP105"/>
      <c r="HJQ105"/>
      <c r="HJR105"/>
      <c r="HJS105"/>
      <c r="HJT105"/>
      <c r="HJU105"/>
      <c r="HJV105"/>
      <c r="HJW105"/>
      <c r="HJX105"/>
      <c r="HJY105"/>
      <c r="HJZ105"/>
      <c r="HKA105"/>
      <c r="HKB105"/>
      <c r="HKC105"/>
      <c r="HKD105"/>
      <c r="HKE105"/>
      <c r="HKF105"/>
      <c r="HKG105"/>
      <c r="HKH105"/>
      <c r="HKI105"/>
      <c r="HKJ105"/>
      <c r="HKK105"/>
      <c r="HKL105"/>
      <c r="HKM105"/>
      <c r="HKN105"/>
      <c r="HKO105"/>
      <c r="HKP105"/>
      <c r="HKQ105"/>
      <c r="HKR105"/>
      <c r="HKS105"/>
      <c r="HKT105"/>
      <c r="HKU105"/>
      <c r="HKV105"/>
      <c r="HKW105"/>
      <c r="HKX105"/>
      <c r="HKY105"/>
      <c r="HKZ105"/>
      <c r="HLA105"/>
      <c r="HLB105"/>
      <c r="HLC105"/>
      <c r="HLD105"/>
      <c r="HLE105"/>
      <c r="HLF105"/>
      <c r="HLG105"/>
      <c r="HLH105"/>
      <c r="HLI105"/>
      <c r="HLJ105"/>
      <c r="HLK105"/>
      <c r="HLL105"/>
      <c r="HLM105"/>
      <c r="HLN105"/>
      <c r="HLO105"/>
      <c r="HLP105"/>
      <c r="HLQ105"/>
      <c r="HLR105"/>
      <c r="HLS105"/>
      <c r="HLT105"/>
      <c r="HLU105"/>
      <c r="HLV105"/>
      <c r="HLW105"/>
      <c r="HLX105"/>
      <c r="HLY105"/>
      <c r="HLZ105"/>
      <c r="HMA105"/>
      <c r="HMB105"/>
      <c r="HMC105"/>
      <c r="HMD105"/>
      <c r="HME105"/>
      <c r="HMF105"/>
      <c r="HMG105"/>
      <c r="HMH105"/>
      <c r="HMI105"/>
      <c r="HMJ105"/>
      <c r="HMK105"/>
      <c r="HML105"/>
      <c r="HMM105"/>
      <c r="HMN105"/>
      <c r="HMO105"/>
      <c r="HMP105"/>
      <c r="HMQ105"/>
      <c r="HMR105"/>
      <c r="HMS105"/>
      <c r="HMT105"/>
      <c r="HMU105"/>
      <c r="HMV105"/>
      <c r="HMW105"/>
      <c r="HMX105"/>
      <c r="HMY105"/>
      <c r="HMZ105"/>
      <c r="HNA105"/>
      <c r="HNB105"/>
      <c r="HNC105"/>
      <c r="HND105"/>
      <c r="HNE105"/>
      <c r="HNF105"/>
      <c r="HNG105"/>
      <c r="HNH105"/>
      <c r="HNI105"/>
      <c r="HNJ105"/>
      <c r="HNK105"/>
      <c r="HNL105"/>
      <c r="HNM105"/>
      <c r="HNN105"/>
      <c r="HNO105"/>
      <c r="HNP105"/>
      <c r="HNQ105"/>
      <c r="HNR105"/>
      <c r="HNS105"/>
      <c r="HNT105"/>
      <c r="HNU105"/>
      <c r="HNV105"/>
      <c r="HNW105"/>
      <c r="HNX105"/>
      <c r="HNY105"/>
      <c r="HNZ105"/>
      <c r="HOA105"/>
      <c r="HOB105"/>
      <c r="HOC105"/>
      <c r="HOD105"/>
      <c r="HOE105"/>
      <c r="HOF105"/>
      <c r="HOG105"/>
      <c r="HOH105"/>
      <c r="HOI105"/>
      <c r="HOJ105"/>
      <c r="HOK105"/>
      <c r="HOL105"/>
      <c r="HOM105"/>
      <c r="HON105"/>
      <c r="HOO105"/>
      <c r="HOP105"/>
      <c r="HOQ105"/>
      <c r="HOR105"/>
      <c r="HOS105"/>
      <c r="HOT105"/>
      <c r="HOU105"/>
      <c r="HOV105"/>
      <c r="HOW105"/>
      <c r="HOX105"/>
      <c r="HOY105"/>
      <c r="HOZ105"/>
      <c r="HPA105"/>
      <c r="HPB105"/>
      <c r="HPC105"/>
      <c r="HPD105"/>
      <c r="HPE105"/>
      <c r="HPF105"/>
      <c r="HPG105"/>
      <c r="HPH105"/>
      <c r="HPI105"/>
      <c r="HPJ105"/>
      <c r="HPK105"/>
      <c r="HPL105"/>
      <c r="HPM105"/>
      <c r="HPN105"/>
      <c r="HPO105"/>
      <c r="HPP105"/>
      <c r="HPQ105"/>
      <c r="HPR105"/>
      <c r="HPS105"/>
      <c r="HPT105"/>
      <c r="HPU105"/>
      <c r="HPV105"/>
      <c r="HPW105"/>
      <c r="HPX105"/>
      <c r="HPY105"/>
      <c r="HPZ105"/>
      <c r="HQA105"/>
      <c r="HQB105"/>
      <c r="HQC105"/>
      <c r="HQD105"/>
      <c r="HQE105"/>
      <c r="HQF105"/>
      <c r="HQG105"/>
      <c r="HQH105"/>
      <c r="HQI105"/>
      <c r="HQJ105"/>
      <c r="HQK105"/>
      <c r="HQL105"/>
      <c r="HQM105"/>
      <c r="HQN105"/>
      <c r="HQO105"/>
      <c r="HQP105"/>
      <c r="HQQ105"/>
      <c r="HQR105"/>
      <c r="HQS105"/>
      <c r="HQT105"/>
      <c r="HQU105"/>
      <c r="HQV105"/>
      <c r="HQW105"/>
      <c r="HQX105"/>
      <c r="HQY105"/>
      <c r="HQZ105"/>
      <c r="HRA105"/>
      <c r="HRB105"/>
      <c r="HRC105"/>
      <c r="HRD105"/>
      <c r="HRE105"/>
      <c r="HRF105"/>
      <c r="HRG105"/>
      <c r="HRH105"/>
      <c r="HRI105"/>
      <c r="HRJ105"/>
      <c r="HRK105"/>
      <c r="HRL105"/>
      <c r="HRM105"/>
      <c r="HRN105"/>
      <c r="HRO105"/>
      <c r="HRP105"/>
      <c r="HRQ105"/>
      <c r="HRR105"/>
      <c r="HRS105"/>
      <c r="HRT105"/>
      <c r="HRU105"/>
      <c r="HRV105"/>
      <c r="HRW105"/>
      <c r="HRX105"/>
      <c r="HRY105"/>
      <c r="HRZ105"/>
      <c r="HSA105"/>
      <c r="HSB105"/>
      <c r="HSC105"/>
      <c r="HSD105"/>
      <c r="HSE105"/>
      <c r="HSF105"/>
      <c r="HSG105"/>
      <c r="HSH105"/>
      <c r="HSI105"/>
      <c r="HSJ105"/>
      <c r="HSK105"/>
      <c r="HSL105"/>
      <c r="HSM105"/>
      <c r="HSN105"/>
      <c r="HSO105"/>
      <c r="HSP105"/>
      <c r="HSQ105"/>
      <c r="HSR105"/>
      <c r="HSS105"/>
      <c r="HST105"/>
      <c r="HSU105"/>
      <c r="HSV105"/>
      <c r="HSW105"/>
      <c r="HSX105"/>
      <c r="HSY105"/>
      <c r="HSZ105"/>
      <c r="HTA105"/>
      <c r="HTB105"/>
      <c r="HTC105"/>
      <c r="HTD105"/>
      <c r="HTE105"/>
      <c r="HTF105"/>
      <c r="HTG105"/>
      <c r="HTH105"/>
      <c r="HTI105"/>
      <c r="HTJ105"/>
      <c r="HTK105"/>
      <c r="HTL105"/>
      <c r="HTM105"/>
      <c r="HTN105"/>
      <c r="HTO105"/>
      <c r="HTP105"/>
      <c r="HTQ105"/>
      <c r="HTR105"/>
      <c r="HTS105"/>
      <c r="HTT105"/>
      <c r="HTU105"/>
      <c r="HTV105"/>
      <c r="HTW105"/>
      <c r="HTX105"/>
      <c r="HTY105"/>
      <c r="HTZ105"/>
      <c r="HUA105"/>
      <c r="HUB105"/>
      <c r="HUC105"/>
      <c r="HUD105"/>
      <c r="HUE105"/>
      <c r="HUF105"/>
      <c r="HUG105"/>
      <c r="HUH105"/>
      <c r="HUI105"/>
      <c r="HUJ105"/>
      <c r="HUK105"/>
      <c r="HUL105"/>
      <c r="HUM105"/>
      <c r="HUN105"/>
      <c r="HUO105"/>
      <c r="HUP105"/>
      <c r="HUQ105"/>
      <c r="HUR105"/>
      <c r="HUS105"/>
      <c r="HUT105"/>
      <c r="HUU105"/>
      <c r="HUV105"/>
      <c r="HUW105"/>
      <c r="HUX105"/>
      <c r="HUY105"/>
      <c r="HUZ105"/>
      <c r="HVA105"/>
      <c r="HVB105"/>
      <c r="HVC105"/>
      <c r="HVD105"/>
      <c r="HVE105"/>
      <c r="HVF105"/>
      <c r="HVG105"/>
      <c r="HVH105"/>
      <c r="HVI105"/>
      <c r="HVJ105"/>
      <c r="HVK105"/>
      <c r="HVL105"/>
      <c r="HVM105"/>
      <c r="HVN105"/>
      <c r="HVO105"/>
      <c r="HVP105"/>
      <c r="HVQ105"/>
      <c r="HVR105"/>
      <c r="HVS105"/>
      <c r="HVT105"/>
      <c r="HVU105"/>
      <c r="HVV105"/>
      <c r="HVW105"/>
      <c r="HVX105"/>
      <c r="HVY105"/>
      <c r="HVZ105"/>
      <c r="HWA105"/>
      <c r="HWB105"/>
      <c r="HWC105"/>
      <c r="HWD105"/>
      <c r="HWE105"/>
      <c r="HWF105"/>
      <c r="HWG105"/>
      <c r="HWH105"/>
      <c r="HWI105"/>
      <c r="HWJ105"/>
      <c r="HWK105"/>
      <c r="HWL105"/>
      <c r="HWM105"/>
      <c r="HWN105"/>
      <c r="HWO105"/>
      <c r="HWP105"/>
      <c r="HWQ105"/>
      <c r="HWR105"/>
      <c r="HWS105"/>
      <c r="HWT105"/>
      <c r="HWU105"/>
      <c r="HWV105"/>
      <c r="HWW105"/>
      <c r="HWX105"/>
      <c r="HWY105"/>
      <c r="HWZ105"/>
      <c r="HXA105"/>
      <c r="HXB105"/>
      <c r="HXC105"/>
      <c r="HXD105"/>
      <c r="HXE105"/>
      <c r="HXF105"/>
      <c r="HXG105"/>
      <c r="HXH105"/>
      <c r="HXI105"/>
      <c r="HXJ105"/>
      <c r="HXK105"/>
      <c r="HXL105"/>
      <c r="HXM105"/>
      <c r="HXN105"/>
      <c r="HXO105"/>
      <c r="HXP105"/>
      <c r="HXQ105"/>
      <c r="HXR105"/>
      <c r="HXS105"/>
      <c r="HXT105"/>
      <c r="HXU105"/>
      <c r="HXV105"/>
      <c r="HXW105"/>
      <c r="HXX105"/>
      <c r="HXY105"/>
      <c r="HXZ105"/>
      <c r="HYA105"/>
      <c r="HYB105"/>
      <c r="HYC105"/>
      <c r="HYD105"/>
      <c r="HYE105"/>
      <c r="HYF105"/>
      <c r="HYG105"/>
      <c r="HYH105"/>
      <c r="HYI105"/>
      <c r="HYJ105"/>
      <c r="HYK105"/>
      <c r="HYL105"/>
      <c r="HYM105"/>
      <c r="HYN105"/>
      <c r="HYO105"/>
      <c r="HYP105"/>
      <c r="HYQ105"/>
      <c r="HYR105"/>
      <c r="HYS105"/>
      <c r="HYT105"/>
      <c r="HYU105"/>
      <c r="HYV105"/>
      <c r="HYW105"/>
      <c r="HYX105"/>
      <c r="HYY105"/>
      <c r="HYZ105"/>
      <c r="HZA105"/>
      <c r="HZB105"/>
      <c r="HZC105"/>
      <c r="HZD105"/>
      <c r="HZE105"/>
      <c r="HZF105"/>
      <c r="HZG105"/>
      <c r="HZH105"/>
      <c r="HZI105"/>
      <c r="HZJ105"/>
      <c r="HZK105"/>
      <c r="HZL105"/>
      <c r="HZM105"/>
      <c r="HZN105"/>
      <c r="HZO105"/>
      <c r="HZP105"/>
      <c r="HZQ105"/>
      <c r="HZR105"/>
      <c r="HZS105"/>
      <c r="HZT105"/>
      <c r="HZU105"/>
      <c r="HZV105"/>
      <c r="HZW105"/>
      <c r="HZX105"/>
      <c r="HZY105"/>
      <c r="HZZ105"/>
      <c r="IAA105"/>
      <c r="IAB105"/>
      <c r="IAC105"/>
      <c r="IAD105"/>
      <c r="IAE105"/>
      <c r="IAF105"/>
      <c r="IAG105"/>
      <c r="IAH105"/>
      <c r="IAI105"/>
      <c r="IAJ105"/>
      <c r="IAK105"/>
      <c r="IAL105"/>
      <c r="IAM105"/>
      <c r="IAN105"/>
      <c r="IAO105"/>
      <c r="IAP105"/>
      <c r="IAQ105"/>
      <c r="IAR105"/>
      <c r="IAS105"/>
      <c r="IAT105"/>
      <c r="IAU105"/>
      <c r="IAV105"/>
      <c r="IAW105"/>
      <c r="IAX105"/>
      <c r="IAY105"/>
      <c r="IAZ105"/>
      <c r="IBA105"/>
      <c r="IBB105"/>
      <c r="IBC105"/>
      <c r="IBD105"/>
      <c r="IBE105"/>
      <c r="IBF105"/>
      <c r="IBG105"/>
      <c r="IBH105"/>
      <c r="IBI105"/>
      <c r="IBJ105"/>
      <c r="IBK105"/>
      <c r="IBL105"/>
      <c r="IBM105"/>
      <c r="IBN105"/>
      <c r="IBO105"/>
      <c r="IBP105"/>
      <c r="IBQ105"/>
      <c r="IBR105"/>
      <c r="IBS105"/>
      <c r="IBT105"/>
      <c r="IBU105"/>
      <c r="IBV105"/>
      <c r="IBW105"/>
      <c r="IBX105"/>
      <c r="IBY105"/>
      <c r="IBZ105"/>
      <c r="ICA105"/>
      <c r="ICB105"/>
      <c r="ICC105"/>
      <c r="ICD105"/>
      <c r="ICE105"/>
      <c r="ICF105"/>
      <c r="ICG105"/>
      <c r="ICH105"/>
      <c r="ICI105"/>
      <c r="ICJ105"/>
      <c r="ICK105"/>
      <c r="ICL105"/>
      <c r="ICM105"/>
      <c r="ICN105"/>
      <c r="ICO105"/>
      <c r="ICP105"/>
      <c r="ICQ105"/>
      <c r="ICR105"/>
      <c r="ICS105"/>
      <c r="ICT105"/>
      <c r="ICU105"/>
      <c r="ICV105"/>
      <c r="ICW105"/>
      <c r="ICX105"/>
      <c r="ICY105"/>
      <c r="ICZ105"/>
      <c r="IDA105"/>
      <c r="IDB105"/>
      <c r="IDC105"/>
      <c r="IDD105"/>
      <c r="IDE105"/>
      <c r="IDF105"/>
      <c r="IDG105"/>
      <c r="IDH105"/>
      <c r="IDI105"/>
      <c r="IDJ105"/>
      <c r="IDK105"/>
      <c r="IDL105"/>
      <c r="IDM105"/>
      <c r="IDN105"/>
      <c r="IDO105"/>
      <c r="IDP105"/>
      <c r="IDQ105"/>
      <c r="IDR105"/>
      <c r="IDS105"/>
      <c r="IDT105"/>
      <c r="IDU105"/>
      <c r="IDV105"/>
      <c r="IDW105"/>
      <c r="IDX105"/>
      <c r="IDY105"/>
      <c r="IDZ105"/>
      <c r="IEA105"/>
      <c r="IEB105"/>
      <c r="IEC105"/>
      <c r="IED105"/>
      <c r="IEE105"/>
      <c r="IEF105"/>
      <c r="IEG105"/>
      <c r="IEH105"/>
      <c r="IEI105"/>
      <c r="IEJ105"/>
      <c r="IEK105"/>
      <c r="IEL105"/>
      <c r="IEM105"/>
      <c r="IEN105"/>
      <c r="IEO105"/>
      <c r="IEP105"/>
      <c r="IEQ105"/>
      <c r="IER105"/>
      <c r="IES105"/>
      <c r="IET105"/>
      <c r="IEU105"/>
      <c r="IEV105"/>
      <c r="IEW105"/>
      <c r="IEX105"/>
      <c r="IEY105"/>
      <c r="IEZ105"/>
      <c r="IFA105"/>
      <c r="IFB105"/>
      <c r="IFC105"/>
      <c r="IFD105"/>
      <c r="IFE105"/>
      <c r="IFF105"/>
      <c r="IFG105"/>
      <c r="IFH105"/>
      <c r="IFI105"/>
      <c r="IFJ105"/>
      <c r="IFK105"/>
      <c r="IFL105"/>
      <c r="IFM105"/>
      <c r="IFN105"/>
      <c r="IFO105"/>
      <c r="IFP105"/>
      <c r="IFQ105"/>
      <c r="IFR105"/>
      <c r="IFS105"/>
      <c r="IFT105"/>
      <c r="IFU105"/>
      <c r="IFV105"/>
      <c r="IFW105"/>
      <c r="IFX105"/>
      <c r="IFY105"/>
      <c r="IFZ105"/>
      <c r="IGA105"/>
      <c r="IGB105"/>
      <c r="IGC105"/>
      <c r="IGD105"/>
      <c r="IGE105"/>
      <c r="IGF105"/>
      <c r="IGG105"/>
      <c r="IGH105"/>
      <c r="IGI105"/>
      <c r="IGJ105"/>
      <c r="IGK105"/>
      <c r="IGL105"/>
      <c r="IGM105"/>
      <c r="IGN105"/>
      <c r="IGO105"/>
      <c r="IGP105"/>
      <c r="IGQ105"/>
      <c r="IGR105"/>
      <c r="IGS105"/>
      <c r="IGT105"/>
      <c r="IGU105"/>
      <c r="IGV105"/>
      <c r="IGW105"/>
      <c r="IGX105"/>
      <c r="IGY105"/>
      <c r="IGZ105"/>
      <c r="IHA105"/>
      <c r="IHB105"/>
      <c r="IHC105"/>
      <c r="IHD105"/>
      <c r="IHE105"/>
      <c r="IHF105"/>
      <c r="IHG105"/>
      <c r="IHH105"/>
      <c r="IHI105"/>
      <c r="IHJ105"/>
      <c r="IHK105"/>
      <c r="IHL105"/>
      <c r="IHM105"/>
      <c r="IHN105"/>
      <c r="IHO105"/>
      <c r="IHP105"/>
      <c r="IHQ105"/>
      <c r="IHR105"/>
      <c r="IHS105"/>
      <c r="IHT105"/>
      <c r="IHU105"/>
      <c r="IHV105"/>
      <c r="IHW105"/>
      <c r="IHX105"/>
      <c r="IHY105"/>
      <c r="IHZ105"/>
      <c r="IIA105"/>
      <c r="IIB105"/>
      <c r="IIC105"/>
      <c r="IID105"/>
      <c r="IIE105"/>
      <c r="IIF105"/>
      <c r="IIG105"/>
      <c r="IIH105"/>
      <c r="III105"/>
      <c r="IIJ105"/>
      <c r="IIK105"/>
      <c r="IIL105"/>
      <c r="IIM105"/>
      <c r="IIN105"/>
      <c r="IIO105"/>
      <c r="IIP105"/>
      <c r="IIQ105"/>
      <c r="IIR105"/>
      <c r="IIS105"/>
      <c r="IIT105"/>
      <c r="IIU105"/>
      <c r="IIV105"/>
      <c r="IIW105"/>
      <c r="IIX105"/>
      <c r="IIY105"/>
      <c r="IIZ105"/>
      <c r="IJA105"/>
      <c r="IJB105"/>
      <c r="IJC105"/>
      <c r="IJD105"/>
      <c r="IJE105"/>
      <c r="IJF105"/>
      <c r="IJG105"/>
      <c r="IJH105"/>
      <c r="IJI105"/>
      <c r="IJJ105"/>
      <c r="IJK105"/>
      <c r="IJL105"/>
      <c r="IJM105"/>
      <c r="IJN105"/>
      <c r="IJO105"/>
      <c r="IJP105"/>
      <c r="IJQ105"/>
      <c r="IJR105"/>
      <c r="IJS105"/>
      <c r="IJT105"/>
      <c r="IJU105"/>
      <c r="IJV105"/>
      <c r="IJW105"/>
      <c r="IJX105"/>
      <c r="IJY105"/>
      <c r="IJZ105"/>
      <c r="IKA105"/>
      <c r="IKB105"/>
      <c r="IKC105"/>
      <c r="IKD105"/>
      <c r="IKE105"/>
      <c r="IKF105"/>
      <c r="IKG105"/>
      <c r="IKH105"/>
      <c r="IKI105"/>
      <c r="IKJ105"/>
      <c r="IKK105"/>
      <c r="IKL105"/>
      <c r="IKM105"/>
      <c r="IKN105"/>
      <c r="IKO105"/>
      <c r="IKP105"/>
      <c r="IKQ105"/>
      <c r="IKR105"/>
      <c r="IKS105"/>
      <c r="IKT105"/>
      <c r="IKU105"/>
      <c r="IKV105"/>
      <c r="IKW105"/>
      <c r="IKX105"/>
      <c r="IKY105"/>
      <c r="IKZ105"/>
      <c r="ILA105"/>
      <c r="ILB105"/>
      <c r="ILC105"/>
      <c r="ILD105"/>
      <c r="ILE105"/>
      <c r="ILF105"/>
      <c r="ILG105"/>
      <c r="ILH105"/>
      <c r="ILI105"/>
      <c r="ILJ105"/>
      <c r="ILK105"/>
      <c r="ILL105"/>
      <c r="ILM105"/>
      <c r="ILN105"/>
      <c r="ILO105"/>
      <c r="ILP105"/>
      <c r="ILQ105"/>
      <c r="ILR105"/>
      <c r="ILS105"/>
      <c r="ILT105"/>
      <c r="ILU105"/>
      <c r="ILV105"/>
      <c r="ILW105"/>
      <c r="ILX105"/>
      <c r="ILY105"/>
      <c r="ILZ105"/>
      <c r="IMA105"/>
      <c r="IMB105"/>
      <c r="IMC105"/>
      <c r="IMD105"/>
      <c r="IME105"/>
      <c r="IMF105"/>
      <c r="IMG105"/>
      <c r="IMH105"/>
      <c r="IMI105"/>
      <c r="IMJ105"/>
      <c r="IMK105"/>
      <c r="IML105"/>
      <c r="IMM105"/>
      <c r="IMN105"/>
      <c r="IMO105"/>
      <c r="IMP105"/>
      <c r="IMQ105"/>
      <c r="IMR105"/>
      <c r="IMS105"/>
      <c r="IMT105"/>
      <c r="IMU105"/>
      <c r="IMV105"/>
      <c r="IMW105"/>
      <c r="IMX105"/>
      <c r="IMY105"/>
      <c r="IMZ105"/>
      <c r="INA105"/>
      <c r="INB105"/>
      <c r="INC105"/>
      <c r="IND105"/>
      <c r="INE105"/>
      <c r="INF105"/>
      <c r="ING105"/>
      <c r="INH105"/>
      <c r="INI105"/>
      <c r="INJ105"/>
      <c r="INK105"/>
      <c r="INL105"/>
      <c r="INM105"/>
      <c r="INN105"/>
      <c r="INO105"/>
      <c r="INP105"/>
      <c r="INQ105"/>
      <c r="INR105"/>
      <c r="INS105"/>
      <c r="INT105"/>
      <c r="INU105"/>
      <c r="INV105"/>
      <c r="INW105"/>
      <c r="INX105"/>
      <c r="INY105"/>
      <c r="INZ105"/>
      <c r="IOA105"/>
      <c r="IOB105"/>
      <c r="IOC105"/>
      <c r="IOD105"/>
      <c r="IOE105"/>
      <c r="IOF105"/>
      <c r="IOG105"/>
      <c r="IOH105"/>
      <c r="IOI105"/>
      <c r="IOJ105"/>
      <c r="IOK105"/>
      <c r="IOL105"/>
      <c r="IOM105"/>
      <c r="ION105"/>
      <c r="IOO105"/>
      <c r="IOP105"/>
      <c r="IOQ105"/>
      <c r="IOR105"/>
      <c r="IOS105"/>
      <c r="IOT105"/>
      <c r="IOU105"/>
      <c r="IOV105"/>
      <c r="IOW105"/>
      <c r="IOX105"/>
      <c r="IOY105"/>
      <c r="IOZ105"/>
      <c r="IPA105"/>
      <c r="IPB105"/>
      <c r="IPC105"/>
      <c r="IPD105"/>
      <c r="IPE105"/>
      <c r="IPF105"/>
      <c r="IPG105"/>
      <c r="IPH105"/>
      <c r="IPI105"/>
      <c r="IPJ105"/>
      <c r="IPK105"/>
      <c r="IPL105"/>
      <c r="IPM105"/>
      <c r="IPN105"/>
      <c r="IPO105"/>
      <c r="IPP105"/>
      <c r="IPQ105"/>
      <c r="IPR105"/>
      <c r="IPS105"/>
      <c r="IPT105"/>
      <c r="IPU105"/>
      <c r="IPV105"/>
      <c r="IPW105"/>
      <c r="IPX105"/>
      <c r="IPY105"/>
      <c r="IPZ105"/>
      <c r="IQA105"/>
      <c r="IQB105"/>
      <c r="IQC105"/>
      <c r="IQD105"/>
      <c r="IQE105"/>
      <c r="IQF105"/>
      <c r="IQG105"/>
      <c r="IQH105"/>
      <c r="IQI105"/>
      <c r="IQJ105"/>
      <c r="IQK105"/>
      <c r="IQL105"/>
      <c r="IQM105"/>
      <c r="IQN105"/>
      <c r="IQO105"/>
      <c r="IQP105"/>
      <c r="IQQ105"/>
      <c r="IQR105"/>
      <c r="IQS105"/>
      <c r="IQT105"/>
      <c r="IQU105"/>
      <c r="IQV105"/>
      <c r="IQW105"/>
      <c r="IQX105"/>
      <c r="IQY105"/>
      <c r="IQZ105"/>
      <c r="IRA105"/>
      <c r="IRB105"/>
      <c r="IRC105"/>
      <c r="IRD105"/>
      <c r="IRE105"/>
      <c r="IRF105"/>
      <c r="IRG105"/>
      <c r="IRH105"/>
      <c r="IRI105"/>
      <c r="IRJ105"/>
      <c r="IRK105"/>
      <c r="IRL105"/>
      <c r="IRM105"/>
      <c r="IRN105"/>
      <c r="IRO105"/>
      <c r="IRP105"/>
      <c r="IRQ105"/>
      <c r="IRR105"/>
      <c r="IRS105"/>
      <c r="IRT105"/>
      <c r="IRU105"/>
      <c r="IRV105"/>
      <c r="IRW105"/>
      <c r="IRX105"/>
      <c r="IRY105"/>
      <c r="IRZ105"/>
      <c r="ISA105"/>
      <c r="ISB105"/>
      <c r="ISC105"/>
      <c r="ISD105"/>
      <c r="ISE105"/>
      <c r="ISF105"/>
      <c r="ISG105"/>
      <c r="ISH105"/>
      <c r="ISI105"/>
      <c r="ISJ105"/>
      <c r="ISK105"/>
      <c r="ISL105"/>
      <c r="ISM105"/>
      <c r="ISN105"/>
      <c r="ISO105"/>
      <c r="ISP105"/>
      <c r="ISQ105"/>
      <c r="ISR105"/>
      <c r="ISS105"/>
      <c r="IST105"/>
      <c r="ISU105"/>
      <c r="ISV105"/>
      <c r="ISW105"/>
      <c r="ISX105"/>
      <c r="ISY105"/>
      <c r="ISZ105"/>
      <c r="ITA105"/>
      <c r="ITB105"/>
      <c r="ITC105"/>
      <c r="ITD105"/>
      <c r="ITE105"/>
      <c r="ITF105"/>
      <c r="ITG105"/>
      <c r="ITH105"/>
      <c r="ITI105"/>
      <c r="ITJ105"/>
      <c r="ITK105"/>
      <c r="ITL105"/>
      <c r="ITM105"/>
      <c r="ITN105"/>
      <c r="ITO105"/>
      <c r="ITP105"/>
      <c r="ITQ105"/>
      <c r="ITR105"/>
      <c r="ITS105"/>
      <c r="ITT105"/>
      <c r="ITU105"/>
      <c r="ITV105"/>
      <c r="ITW105"/>
      <c r="ITX105"/>
      <c r="ITY105"/>
      <c r="ITZ105"/>
      <c r="IUA105"/>
      <c r="IUB105"/>
      <c r="IUC105"/>
      <c r="IUD105"/>
      <c r="IUE105"/>
      <c r="IUF105"/>
      <c r="IUG105"/>
      <c r="IUH105"/>
      <c r="IUI105"/>
      <c r="IUJ105"/>
      <c r="IUK105"/>
      <c r="IUL105"/>
      <c r="IUM105"/>
      <c r="IUN105"/>
      <c r="IUO105"/>
      <c r="IUP105"/>
      <c r="IUQ105"/>
      <c r="IUR105"/>
      <c r="IUS105"/>
      <c r="IUT105"/>
      <c r="IUU105"/>
      <c r="IUV105"/>
      <c r="IUW105"/>
      <c r="IUX105"/>
      <c r="IUY105"/>
      <c r="IUZ105"/>
      <c r="IVA105"/>
      <c r="IVB105"/>
      <c r="IVC105"/>
      <c r="IVD105"/>
      <c r="IVE105"/>
      <c r="IVF105"/>
      <c r="IVG105"/>
      <c r="IVH105"/>
      <c r="IVI105"/>
      <c r="IVJ105"/>
      <c r="IVK105"/>
      <c r="IVL105"/>
      <c r="IVM105"/>
      <c r="IVN105"/>
      <c r="IVO105"/>
      <c r="IVP105"/>
      <c r="IVQ105"/>
      <c r="IVR105"/>
      <c r="IVS105"/>
      <c r="IVT105"/>
      <c r="IVU105"/>
      <c r="IVV105"/>
      <c r="IVW105"/>
      <c r="IVX105"/>
      <c r="IVY105"/>
      <c r="IVZ105"/>
      <c r="IWA105"/>
      <c r="IWB105"/>
      <c r="IWC105"/>
      <c r="IWD105"/>
      <c r="IWE105"/>
      <c r="IWF105"/>
      <c r="IWG105"/>
      <c r="IWH105"/>
      <c r="IWI105"/>
      <c r="IWJ105"/>
      <c r="IWK105"/>
      <c r="IWL105"/>
      <c r="IWM105"/>
      <c r="IWN105"/>
      <c r="IWO105"/>
      <c r="IWP105"/>
      <c r="IWQ105"/>
      <c r="IWR105"/>
      <c r="IWS105"/>
      <c r="IWT105"/>
      <c r="IWU105"/>
      <c r="IWV105"/>
      <c r="IWW105"/>
      <c r="IWX105"/>
      <c r="IWY105"/>
      <c r="IWZ105"/>
      <c r="IXA105"/>
      <c r="IXB105"/>
      <c r="IXC105"/>
      <c r="IXD105"/>
      <c r="IXE105"/>
      <c r="IXF105"/>
      <c r="IXG105"/>
      <c r="IXH105"/>
      <c r="IXI105"/>
      <c r="IXJ105"/>
      <c r="IXK105"/>
      <c r="IXL105"/>
      <c r="IXM105"/>
      <c r="IXN105"/>
      <c r="IXO105"/>
      <c r="IXP105"/>
      <c r="IXQ105"/>
      <c r="IXR105"/>
      <c r="IXS105"/>
      <c r="IXT105"/>
      <c r="IXU105"/>
      <c r="IXV105"/>
      <c r="IXW105"/>
      <c r="IXX105"/>
      <c r="IXY105"/>
      <c r="IXZ105"/>
      <c r="IYA105"/>
      <c r="IYB105"/>
      <c r="IYC105"/>
      <c r="IYD105"/>
      <c r="IYE105"/>
      <c r="IYF105"/>
      <c r="IYG105"/>
      <c r="IYH105"/>
      <c r="IYI105"/>
      <c r="IYJ105"/>
      <c r="IYK105"/>
      <c r="IYL105"/>
      <c r="IYM105"/>
      <c r="IYN105"/>
      <c r="IYO105"/>
      <c r="IYP105"/>
      <c r="IYQ105"/>
      <c r="IYR105"/>
      <c r="IYS105"/>
      <c r="IYT105"/>
      <c r="IYU105"/>
      <c r="IYV105"/>
      <c r="IYW105"/>
      <c r="IYX105"/>
      <c r="IYY105"/>
      <c r="IYZ105"/>
      <c r="IZA105"/>
      <c r="IZB105"/>
      <c r="IZC105"/>
      <c r="IZD105"/>
      <c r="IZE105"/>
      <c r="IZF105"/>
      <c r="IZG105"/>
      <c r="IZH105"/>
      <c r="IZI105"/>
      <c r="IZJ105"/>
      <c r="IZK105"/>
      <c r="IZL105"/>
      <c r="IZM105"/>
      <c r="IZN105"/>
      <c r="IZO105"/>
      <c r="IZP105"/>
      <c r="IZQ105"/>
      <c r="IZR105"/>
      <c r="IZS105"/>
      <c r="IZT105"/>
      <c r="IZU105"/>
      <c r="IZV105"/>
      <c r="IZW105"/>
      <c r="IZX105"/>
      <c r="IZY105"/>
      <c r="IZZ105"/>
      <c r="JAA105"/>
      <c r="JAB105"/>
      <c r="JAC105"/>
      <c r="JAD105"/>
      <c r="JAE105"/>
      <c r="JAF105"/>
      <c r="JAG105"/>
      <c r="JAH105"/>
      <c r="JAI105"/>
      <c r="JAJ105"/>
      <c r="JAK105"/>
      <c r="JAL105"/>
      <c r="JAM105"/>
      <c r="JAN105"/>
      <c r="JAO105"/>
      <c r="JAP105"/>
      <c r="JAQ105"/>
      <c r="JAR105"/>
      <c r="JAS105"/>
      <c r="JAT105"/>
      <c r="JAU105"/>
      <c r="JAV105"/>
      <c r="JAW105"/>
      <c r="JAX105"/>
      <c r="JAY105"/>
      <c r="JAZ105"/>
      <c r="JBA105"/>
      <c r="JBB105"/>
      <c r="JBC105"/>
      <c r="JBD105"/>
      <c r="JBE105"/>
      <c r="JBF105"/>
      <c r="JBG105"/>
      <c r="JBH105"/>
      <c r="JBI105"/>
      <c r="JBJ105"/>
      <c r="JBK105"/>
      <c r="JBL105"/>
      <c r="JBM105"/>
      <c r="JBN105"/>
      <c r="JBO105"/>
      <c r="JBP105"/>
      <c r="JBQ105"/>
      <c r="JBR105"/>
      <c r="JBS105"/>
      <c r="JBT105"/>
      <c r="JBU105"/>
      <c r="JBV105"/>
      <c r="JBW105"/>
      <c r="JBX105"/>
      <c r="JBY105"/>
      <c r="JBZ105"/>
      <c r="JCA105"/>
      <c r="JCB105"/>
      <c r="JCC105"/>
      <c r="JCD105"/>
      <c r="JCE105"/>
      <c r="JCF105"/>
      <c r="JCG105"/>
      <c r="JCH105"/>
      <c r="JCI105"/>
      <c r="JCJ105"/>
      <c r="JCK105"/>
      <c r="JCL105"/>
      <c r="JCM105"/>
      <c r="JCN105"/>
      <c r="JCO105"/>
      <c r="JCP105"/>
      <c r="JCQ105"/>
      <c r="JCR105"/>
      <c r="JCS105"/>
      <c r="JCT105"/>
      <c r="JCU105"/>
      <c r="JCV105"/>
      <c r="JCW105"/>
      <c r="JCX105"/>
      <c r="JCY105"/>
      <c r="JCZ105"/>
      <c r="JDA105"/>
      <c r="JDB105"/>
      <c r="JDC105"/>
      <c r="JDD105"/>
      <c r="JDE105"/>
      <c r="JDF105"/>
      <c r="JDG105"/>
      <c r="JDH105"/>
      <c r="JDI105"/>
      <c r="JDJ105"/>
      <c r="JDK105"/>
      <c r="JDL105"/>
      <c r="JDM105"/>
      <c r="JDN105"/>
      <c r="JDO105"/>
      <c r="JDP105"/>
      <c r="JDQ105"/>
      <c r="JDR105"/>
      <c r="JDS105"/>
      <c r="JDT105"/>
      <c r="JDU105"/>
      <c r="JDV105"/>
      <c r="JDW105"/>
      <c r="JDX105"/>
      <c r="JDY105"/>
      <c r="JDZ105"/>
      <c r="JEA105"/>
      <c r="JEB105"/>
      <c r="JEC105"/>
      <c r="JED105"/>
      <c r="JEE105"/>
      <c r="JEF105"/>
      <c r="JEG105"/>
      <c r="JEH105"/>
      <c r="JEI105"/>
      <c r="JEJ105"/>
      <c r="JEK105"/>
      <c r="JEL105"/>
      <c r="JEM105"/>
      <c r="JEN105"/>
      <c r="JEO105"/>
      <c r="JEP105"/>
      <c r="JEQ105"/>
      <c r="JER105"/>
      <c r="JES105"/>
      <c r="JET105"/>
      <c r="JEU105"/>
      <c r="JEV105"/>
      <c r="JEW105"/>
      <c r="JEX105"/>
      <c r="JEY105"/>
      <c r="JEZ105"/>
      <c r="JFA105"/>
      <c r="JFB105"/>
      <c r="JFC105"/>
      <c r="JFD105"/>
      <c r="JFE105"/>
      <c r="JFF105"/>
      <c r="JFG105"/>
      <c r="JFH105"/>
      <c r="JFI105"/>
      <c r="JFJ105"/>
      <c r="JFK105"/>
      <c r="JFL105"/>
      <c r="JFM105"/>
      <c r="JFN105"/>
      <c r="JFO105"/>
      <c r="JFP105"/>
      <c r="JFQ105"/>
      <c r="JFR105"/>
      <c r="JFS105"/>
      <c r="JFT105"/>
      <c r="JFU105"/>
      <c r="JFV105"/>
      <c r="JFW105"/>
      <c r="JFX105"/>
      <c r="JFY105"/>
      <c r="JFZ105"/>
      <c r="JGA105"/>
      <c r="JGB105"/>
      <c r="JGC105"/>
      <c r="JGD105"/>
      <c r="JGE105"/>
      <c r="JGF105"/>
      <c r="JGG105"/>
      <c r="JGH105"/>
      <c r="JGI105"/>
      <c r="JGJ105"/>
      <c r="JGK105"/>
      <c r="JGL105"/>
      <c r="JGM105"/>
      <c r="JGN105"/>
      <c r="JGO105"/>
      <c r="JGP105"/>
      <c r="JGQ105"/>
      <c r="JGR105"/>
      <c r="JGS105"/>
      <c r="JGT105"/>
      <c r="JGU105"/>
      <c r="JGV105"/>
      <c r="JGW105"/>
      <c r="JGX105"/>
      <c r="JGY105"/>
      <c r="JGZ105"/>
      <c r="JHA105"/>
      <c r="JHB105"/>
      <c r="JHC105"/>
      <c r="JHD105"/>
      <c r="JHE105"/>
      <c r="JHF105"/>
      <c r="JHG105"/>
      <c r="JHH105"/>
      <c r="JHI105"/>
      <c r="JHJ105"/>
      <c r="JHK105"/>
      <c r="JHL105"/>
      <c r="JHM105"/>
      <c r="JHN105"/>
      <c r="JHO105"/>
      <c r="JHP105"/>
      <c r="JHQ105"/>
      <c r="JHR105"/>
      <c r="JHS105"/>
      <c r="JHT105"/>
      <c r="JHU105"/>
      <c r="JHV105"/>
      <c r="JHW105"/>
      <c r="JHX105"/>
      <c r="JHY105"/>
      <c r="JHZ105"/>
      <c r="JIA105"/>
      <c r="JIB105"/>
      <c r="JIC105"/>
      <c r="JID105"/>
      <c r="JIE105"/>
      <c r="JIF105"/>
      <c r="JIG105"/>
      <c r="JIH105"/>
      <c r="JII105"/>
      <c r="JIJ105"/>
      <c r="JIK105"/>
      <c r="JIL105"/>
      <c r="JIM105"/>
      <c r="JIN105"/>
      <c r="JIO105"/>
      <c r="JIP105"/>
      <c r="JIQ105"/>
      <c r="JIR105"/>
      <c r="JIS105"/>
      <c r="JIT105"/>
      <c r="JIU105"/>
      <c r="JIV105"/>
      <c r="JIW105"/>
      <c r="JIX105"/>
      <c r="JIY105"/>
      <c r="JIZ105"/>
      <c r="JJA105"/>
      <c r="JJB105"/>
      <c r="JJC105"/>
      <c r="JJD105"/>
      <c r="JJE105"/>
      <c r="JJF105"/>
      <c r="JJG105"/>
      <c r="JJH105"/>
      <c r="JJI105"/>
      <c r="JJJ105"/>
      <c r="JJK105"/>
      <c r="JJL105"/>
      <c r="JJM105"/>
      <c r="JJN105"/>
      <c r="JJO105"/>
      <c r="JJP105"/>
      <c r="JJQ105"/>
      <c r="JJR105"/>
      <c r="JJS105"/>
      <c r="JJT105"/>
      <c r="JJU105"/>
      <c r="JJV105"/>
      <c r="JJW105"/>
      <c r="JJX105"/>
      <c r="JJY105"/>
      <c r="JJZ105"/>
      <c r="JKA105"/>
      <c r="JKB105"/>
      <c r="JKC105"/>
      <c r="JKD105"/>
      <c r="JKE105"/>
      <c r="JKF105"/>
      <c r="JKG105"/>
      <c r="JKH105"/>
      <c r="JKI105"/>
      <c r="JKJ105"/>
      <c r="JKK105"/>
      <c r="JKL105"/>
      <c r="JKM105"/>
      <c r="JKN105"/>
      <c r="JKO105"/>
      <c r="JKP105"/>
      <c r="JKQ105"/>
      <c r="JKR105"/>
      <c r="JKS105"/>
      <c r="JKT105"/>
      <c r="JKU105"/>
      <c r="JKV105"/>
      <c r="JKW105"/>
      <c r="JKX105"/>
      <c r="JKY105"/>
      <c r="JKZ105"/>
      <c r="JLA105"/>
      <c r="JLB105"/>
      <c r="JLC105"/>
      <c r="JLD105"/>
      <c r="JLE105"/>
      <c r="JLF105"/>
      <c r="JLG105"/>
      <c r="JLH105"/>
      <c r="JLI105"/>
      <c r="JLJ105"/>
      <c r="JLK105"/>
      <c r="JLL105"/>
      <c r="JLM105"/>
      <c r="JLN105"/>
      <c r="JLO105"/>
      <c r="JLP105"/>
      <c r="JLQ105"/>
      <c r="JLR105"/>
      <c r="JLS105"/>
      <c r="JLT105"/>
      <c r="JLU105"/>
      <c r="JLV105"/>
      <c r="JLW105"/>
      <c r="JLX105"/>
      <c r="JLY105"/>
      <c r="JLZ105"/>
      <c r="JMA105"/>
      <c r="JMB105"/>
      <c r="JMC105"/>
      <c r="JMD105"/>
      <c r="JME105"/>
      <c r="JMF105"/>
      <c r="JMG105"/>
      <c r="JMH105"/>
      <c r="JMI105"/>
      <c r="JMJ105"/>
      <c r="JMK105"/>
      <c r="JML105"/>
      <c r="JMM105"/>
      <c r="JMN105"/>
      <c r="JMO105"/>
      <c r="JMP105"/>
      <c r="JMQ105"/>
      <c r="JMR105"/>
      <c r="JMS105"/>
      <c r="JMT105"/>
      <c r="JMU105"/>
      <c r="JMV105"/>
      <c r="JMW105"/>
      <c r="JMX105"/>
      <c r="JMY105"/>
      <c r="JMZ105"/>
      <c r="JNA105"/>
      <c r="JNB105"/>
      <c r="JNC105"/>
      <c r="JND105"/>
      <c r="JNE105"/>
      <c r="JNF105"/>
      <c r="JNG105"/>
      <c r="JNH105"/>
      <c r="JNI105"/>
      <c r="JNJ105"/>
      <c r="JNK105"/>
      <c r="JNL105"/>
      <c r="JNM105"/>
      <c r="JNN105"/>
      <c r="JNO105"/>
      <c r="JNP105"/>
      <c r="JNQ105"/>
      <c r="JNR105"/>
      <c r="JNS105"/>
      <c r="JNT105"/>
      <c r="JNU105"/>
      <c r="JNV105"/>
      <c r="JNW105"/>
      <c r="JNX105"/>
      <c r="JNY105"/>
      <c r="JNZ105"/>
      <c r="JOA105"/>
      <c r="JOB105"/>
      <c r="JOC105"/>
      <c r="JOD105"/>
      <c r="JOE105"/>
      <c r="JOF105"/>
      <c r="JOG105"/>
      <c r="JOH105"/>
      <c r="JOI105"/>
      <c r="JOJ105"/>
      <c r="JOK105"/>
      <c r="JOL105"/>
      <c r="JOM105"/>
      <c r="JON105"/>
      <c r="JOO105"/>
      <c r="JOP105"/>
      <c r="JOQ105"/>
      <c r="JOR105"/>
      <c r="JOS105"/>
      <c r="JOT105"/>
      <c r="JOU105"/>
      <c r="JOV105"/>
      <c r="JOW105"/>
      <c r="JOX105"/>
      <c r="JOY105"/>
      <c r="JOZ105"/>
      <c r="JPA105"/>
      <c r="JPB105"/>
      <c r="JPC105"/>
      <c r="JPD105"/>
      <c r="JPE105"/>
      <c r="JPF105"/>
      <c r="JPG105"/>
      <c r="JPH105"/>
      <c r="JPI105"/>
      <c r="JPJ105"/>
      <c r="JPK105"/>
      <c r="JPL105"/>
      <c r="JPM105"/>
      <c r="JPN105"/>
      <c r="JPO105"/>
      <c r="JPP105"/>
      <c r="JPQ105"/>
      <c r="JPR105"/>
      <c r="JPS105"/>
      <c r="JPT105"/>
      <c r="JPU105"/>
      <c r="JPV105"/>
      <c r="JPW105"/>
      <c r="JPX105"/>
      <c r="JPY105"/>
      <c r="JPZ105"/>
      <c r="JQA105"/>
      <c r="JQB105"/>
      <c r="JQC105"/>
      <c r="JQD105"/>
      <c r="JQE105"/>
      <c r="JQF105"/>
      <c r="JQG105"/>
      <c r="JQH105"/>
      <c r="JQI105"/>
      <c r="JQJ105"/>
      <c r="JQK105"/>
      <c r="JQL105"/>
      <c r="JQM105"/>
      <c r="JQN105"/>
      <c r="JQO105"/>
      <c r="JQP105"/>
      <c r="JQQ105"/>
      <c r="JQR105"/>
      <c r="JQS105"/>
      <c r="JQT105"/>
      <c r="JQU105"/>
      <c r="JQV105"/>
      <c r="JQW105"/>
      <c r="JQX105"/>
      <c r="JQY105"/>
      <c r="JQZ105"/>
      <c r="JRA105"/>
      <c r="JRB105"/>
      <c r="JRC105"/>
      <c r="JRD105"/>
      <c r="JRE105"/>
      <c r="JRF105"/>
      <c r="JRG105"/>
      <c r="JRH105"/>
      <c r="JRI105"/>
      <c r="JRJ105"/>
      <c r="JRK105"/>
      <c r="JRL105"/>
      <c r="JRM105"/>
      <c r="JRN105"/>
      <c r="JRO105"/>
      <c r="JRP105"/>
      <c r="JRQ105"/>
      <c r="JRR105"/>
      <c r="JRS105"/>
      <c r="JRT105"/>
      <c r="JRU105"/>
      <c r="JRV105"/>
      <c r="JRW105"/>
      <c r="JRX105"/>
      <c r="JRY105"/>
      <c r="JRZ105"/>
      <c r="JSA105"/>
      <c r="JSB105"/>
      <c r="JSC105"/>
      <c r="JSD105"/>
      <c r="JSE105"/>
      <c r="JSF105"/>
      <c r="JSG105"/>
      <c r="JSH105"/>
      <c r="JSI105"/>
      <c r="JSJ105"/>
      <c r="JSK105"/>
      <c r="JSL105"/>
      <c r="JSM105"/>
      <c r="JSN105"/>
      <c r="JSO105"/>
      <c r="JSP105"/>
      <c r="JSQ105"/>
      <c r="JSR105"/>
      <c r="JSS105"/>
      <c r="JST105"/>
      <c r="JSU105"/>
      <c r="JSV105"/>
      <c r="JSW105"/>
      <c r="JSX105"/>
      <c r="JSY105"/>
      <c r="JSZ105"/>
      <c r="JTA105"/>
      <c r="JTB105"/>
      <c r="JTC105"/>
      <c r="JTD105"/>
      <c r="JTE105"/>
      <c r="JTF105"/>
      <c r="JTG105"/>
      <c r="JTH105"/>
      <c r="JTI105"/>
      <c r="JTJ105"/>
      <c r="JTK105"/>
      <c r="JTL105"/>
      <c r="JTM105"/>
      <c r="JTN105"/>
      <c r="JTO105"/>
      <c r="JTP105"/>
      <c r="JTQ105"/>
      <c r="JTR105"/>
      <c r="JTS105"/>
      <c r="JTT105"/>
      <c r="JTU105"/>
      <c r="JTV105"/>
      <c r="JTW105"/>
      <c r="JTX105"/>
      <c r="JTY105"/>
      <c r="JTZ105"/>
      <c r="JUA105"/>
      <c r="JUB105"/>
      <c r="JUC105"/>
      <c r="JUD105"/>
      <c r="JUE105"/>
      <c r="JUF105"/>
      <c r="JUG105"/>
      <c r="JUH105"/>
      <c r="JUI105"/>
      <c r="JUJ105"/>
      <c r="JUK105"/>
      <c r="JUL105"/>
      <c r="JUM105"/>
      <c r="JUN105"/>
      <c r="JUO105"/>
      <c r="JUP105"/>
      <c r="JUQ105"/>
      <c r="JUR105"/>
      <c r="JUS105"/>
      <c r="JUT105"/>
      <c r="JUU105"/>
      <c r="JUV105"/>
      <c r="JUW105"/>
      <c r="JUX105"/>
      <c r="JUY105"/>
      <c r="JUZ105"/>
      <c r="JVA105"/>
      <c r="JVB105"/>
      <c r="JVC105"/>
      <c r="JVD105"/>
      <c r="JVE105"/>
      <c r="JVF105"/>
      <c r="JVG105"/>
      <c r="JVH105"/>
      <c r="JVI105"/>
      <c r="JVJ105"/>
      <c r="JVK105"/>
      <c r="JVL105"/>
      <c r="JVM105"/>
      <c r="JVN105"/>
      <c r="JVO105"/>
      <c r="JVP105"/>
      <c r="JVQ105"/>
      <c r="JVR105"/>
      <c r="JVS105"/>
      <c r="JVT105"/>
      <c r="JVU105"/>
      <c r="JVV105"/>
      <c r="JVW105"/>
      <c r="JVX105"/>
      <c r="JVY105"/>
      <c r="JVZ105"/>
      <c r="JWA105"/>
      <c r="JWB105"/>
      <c r="JWC105"/>
      <c r="JWD105"/>
      <c r="JWE105"/>
      <c r="JWF105"/>
      <c r="JWG105"/>
      <c r="JWH105"/>
      <c r="JWI105"/>
      <c r="JWJ105"/>
      <c r="JWK105"/>
      <c r="JWL105"/>
      <c r="JWM105"/>
      <c r="JWN105"/>
      <c r="JWO105"/>
      <c r="JWP105"/>
      <c r="JWQ105"/>
      <c r="JWR105"/>
      <c r="JWS105"/>
      <c r="JWT105"/>
      <c r="JWU105"/>
      <c r="JWV105"/>
      <c r="JWW105"/>
      <c r="JWX105"/>
      <c r="JWY105"/>
      <c r="JWZ105"/>
      <c r="JXA105"/>
      <c r="JXB105"/>
      <c r="JXC105"/>
      <c r="JXD105"/>
      <c r="JXE105"/>
      <c r="JXF105"/>
      <c r="JXG105"/>
      <c r="JXH105"/>
      <c r="JXI105"/>
      <c r="JXJ105"/>
      <c r="JXK105"/>
      <c r="JXL105"/>
      <c r="JXM105"/>
      <c r="JXN105"/>
      <c r="JXO105"/>
      <c r="JXP105"/>
      <c r="JXQ105"/>
      <c r="JXR105"/>
      <c r="JXS105"/>
      <c r="JXT105"/>
      <c r="JXU105"/>
      <c r="JXV105"/>
      <c r="JXW105"/>
      <c r="JXX105"/>
      <c r="JXY105"/>
      <c r="JXZ105"/>
      <c r="JYA105"/>
      <c r="JYB105"/>
      <c r="JYC105"/>
      <c r="JYD105"/>
      <c r="JYE105"/>
      <c r="JYF105"/>
      <c r="JYG105"/>
      <c r="JYH105"/>
      <c r="JYI105"/>
      <c r="JYJ105"/>
      <c r="JYK105"/>
      <c r="JYL105"/>
      <c r="JYM105"/>
      <c r="JYN105"/>
      <c r="JYO105"/>
      <c r="JYP105"/>
      <c r="JYQ105"/>
      <c r="JYR105"/>
      <c r="JYS105"/>
      <c r="JYT105"/>
      <c r="JYU105"/>
      <c r="JYV105"/>
      <c r="JYW105"/>
      <c r="JYX105"/>
      <c r="JYY105"/>
      <c r="JYZ105"/>
      <c r="JZA105"/>
      <c r="JZB105"/>
      <c r="JZC105"/>
      <c r="JZD105"/>
      <c r="JZE105"/>
      <c r="JZF105"/>
      <c r="JZG105"/>
      <c r="JZH105"/>
      <c r="JZI105"/>
      <c r="JZJ105"/>
      <c r="JZK105"/>
      <c r="JZL105"/>
      <c r="JZM105"/>
      <c r="JZN105"/>
      <c r="JZO105"/>
      <c r="JZP105"/>
      <c r="JZQ105"/>
      <c r="JZR105"/>
      <c r="JZS105"/>
      <c r="JZT105"/>
      <c r="JZU105"/>
      <c r="JZV105"/>
      <c r="JZW105"/>
      <c r="JZX105"/>
      <c r="JZY105"/>
      <c r="JZZ105"/>
      <c r="KAA105"/>
      <c r="KAB105"/>
      <c r="KAC105"/>
      <c r="KAD105"/>
      <c r="KAE105"/>
      <c r="KAF105"/>
      <c r="KAG105"/>
      <c r="KAH105"/>
      <c r="KAI105"/>
      <c r="KAJ105"/>
      <c r="KAK105"/>
      <c r="KAL105"/>
      <c r="KAM105"/>
      <c r="KAN105"/>
      <c r="KAO105"/>
      <c r="KAP105"/>
      <c r="KAQ105"/>
      <c r="KAR105"/>
      <c r="KAS105"/>
      <c r="KAT105"/>
      <c r="KAU105"/>
      <c r="KAV105"/>
      <c r="KAW105"/>
      <c r="KAX105"/>
      <c r="KAY105"/>
      <c r="KAZ105"/>
      <c r="KBA105"/>
      <c r="KBB105"/>
      <c r="KBC105"/>
      <c r="KBD105"/>
      <c r="KBE105"/>
      <c r="KBF105"/>
      <c r="KBG105"/>
      <c r="KBH105"/>
      <c r="KBI105"/>
      <c r="KBJ105"/>
      <c r="KBK105"/>
      <c r="KBL105"/>
      <c r="KBM105"/>
      <c r="KBN105"/>
      <c r="KBO105"/>
      <c r="KBP105"/>
      <c r="KBQ105"/>
      <c r="KBR105"/>
      <c r="KBS105"/>
      <c r="KBT105"/>
      <c r="KBU105"/>
      <c r="KBV105"/>
      <c r="KBW105"/>
      <c r="KBX105"/>
      <c r="KBY105"/>
      <c r="KBZ105"/>
      <c r="KCA105"/>
      <c r="KCB105"/>
      <c r="KCC105"/>
      <c r="KCD105"/>
      <c r="KCE105"/>
      <c r="KCF105"/>
      <c r="KCG105"/>
      <c r="KCH105"/>
      <c r="KCI105"/>
      <c r="KCJ105"/>
      <c r="KCK105"/>
      <c r="KCL105"/>
      <c r="KCM105"/>
      <c r="KCN105"/>
      <c r="KCO105"/>
      <c r="KCP105"/>
      <c r="KCQ105"/>
      <c r="KCR105"/>
      <c r="KCS105"/>
      <c r="KCT105"/>
      <c r="KCU105"/>
      <c r="KCV105"/>
      <c r="KCW105"/>
      <c r="KCX105"/>
      <c r="KCY105"/>
      <c r="KCZ105"/>
      <c r="KDA105"/>
      <c r="KDB105"/>
      <c r="KDC105"/>
      <c r="KDD105"/>
      <c r="KDE105"/>
      <c r="KDF105"/>
      <c r="KDG105"/>
      <c r="KDH105"/>
      <c r="KDI105"/>
      <c r="KDJ105"/>
      <c r="KDK105"/>
      <c r="KDL105"/>
      <c r="KDM105"/>
      <c r="KDN105"/>
      <c r="KDO105"/>
      <c r="KDP105"/>
      <c r="KDQ105"/>
      <c r="KDR105"/>
      <c r="KDS105"/>
      <c r="KDT105"/>
      <c r="KDU105"/>
      <c r="KDV105"/>
      <c r="KDW105"/>
      <c r="KDX105"/>
      <c r="KDY105"/>
      <c r="KDZ105"/>
      <c r="KEA105"/>
      <c r="KEB105"/>
      <c r="KEC105"/>
      <c r="KED105"/>
      <c r="KEE105"/>
      <c r="KEF105"/>
      <c r="KEG105"/>
      <c r="KEH105"/>
      <c r="KEI105"/>
      <c r="KEJ105"/>
      <c r="KEK105"/>
      <c r="KEL105"/>
      <c r="KEM105"/>
      <c r="KEN105"/>
      <c r="KEO105"/>
      <c r="KEP105"/>
      <c r="KEQ105"/>
      <c r="KER105"/>
      <c r="KES105"/>
      <c r="KET105"/>
      <c r="KEU105"/>
      <c r="KEV105"/>
      <c r="KEW105"/>
      <c r="KEX105"/>
      <c r="KEY105"/>
      <c r="KEZ105"/>
      <c r="KFA105"/>
      <c r="KFB105"/>
      <c r="KFC105"/>
      <c r="KFD105"/>
      <c r="KFE105"/>
      <c r="KFF105"/>
      <c r="KFG105"/>
      <c r="KFH105"/>
      <c r="KFI105"/>
      <c r="KFJ105"/>
      <c r="KFK105"/>
      <c r="KFL105"/>
      <c r="KFM105"/>
      <c r="KFN105"/>
      <c r="KFO105"/>
      <c r="KFP105"/>
      <c r="KFQ105"/>
      <c r="KFR105"/>
      <c r="KFS105"/>
      <c r="KFT105"/>
      <c r="KFU105"/>
      <c r="KFV105"/>
      <c r="KFW105"/>
      <c r="KFX105"/>
      <c r="KFY105"/>
      <c r="KFZ105"/>
      <c r="KGA105"/>
      <c r="KGB105"/>
      <c r="KGC105"/>
      <c r="KGD105"/>
      <c r="KGE105"/>
      <c r="KGF105"/>
      <c r="KGG105"/>
      <c r="KGH105"/>
      <c r="KGI105"/>
      <c r="KGJ105"/>
      <c r="KGK105"/>
      <c r="KGL105"/>
      <c r="KGM105"/>
      <c r="KGN105"/>
      <c r="KGO105"/>
      <c r="KGP105"/>
      <c r="KGQ105"/>
      <c r="KGR105"/>
      <c r="KGS105"/>
      <c r="KGT105"/>
      <c r="KGU105"/>
      <c r="KGV105"/>
      <c r="KGW105"/>
      <c r="KGX105"/>
      <c r="KGY105"/>
      <c r="KGZ105"/>
      <c r="KHA105"/>
      <c r="KHB105"/>
      <c r="KHC105"/>
      <c r="KHD105"/>
      <c r="KHE105"/>
      <c r="KHF105"/>
      <c r="KHG105"/>
      <c r="KHH105"/>
      <c r="KHI105"/>
      <c r="KHJ105"/>
      <c r="KHK105"/>
      <c r="KHL105"/>
      <c r="KHM105"/>
      <c r="KHN105"/>
      <c r="KHO105"/>
      <c r="KHP105"/>
      <c r="KHQ105"/>
      <c r="KHR105"/>
      <c r="KHS105"/>
      <c r="KHT105"/>
      <c r="KHU105"/>
      <c r="KHV105"/>
      <c r="KHW105"/>
      <c r="KHX105"/>
      <c r="KHY105"/>
      <c r="KHZ105"/>
      <c r="KIA105"/>
      <c r="KIB105"/>
      <c r="KIC105"/>
      <c r="KID105"/>
      <c r="KIE105"/>
      <c r="KIF105"/>
      <c r="KIG105"/>
      <c r="KIH105"/>
      <c r="KII105"/>
      <c r="KIJ105"/>
      <c r="KIK105"/>
      <c r="KIL105"/>
      <c r="KIM105"/>
      <c r="KIN105"/>
      <c r="KIO105"/>
      <c r="KIP105"/>
      <c r="KIQ105"/>
      <c r="KIR105"/>
      <c r="KIS105"/>
      <c r="KIT105"/>
      <c r="KIU105"/>
      <c r="KIV105"/>
      <c r="KIW105"/>
      <c r="KIX105"/>
      <c r="KIY105"/>
      <c r="KIZ105"/>
      <c r="KJA105"/>
      <c r="KJB105"/>
      <c r="KJC105"/>
      <c r="KJD105"/>
      <c r="KJE105"/>
      <c r="KJF105"/>
      <c r="KJG105"/>
      <c r="KJH105"/>
      <c r="KJI105"/>
      <c r="KJJ105"/>
      <c r="KJK105"/>
      <c r="KJL105"/>
      <c r="KJM105"/>
      <c r="KJN105"/>
      <c r="KJO105"/>
      <c r="KJP105"/>
      <c r="KJQ105"/>
      <c r="KJR105"/>
      <c r="KJS105"/>
      <c r="KJT105"/>
      <c r="KJU105"/>
      <c r="KJV105"/>
      <c r="KJW105"/>
      <c r="KJX105"/>
      <c r="KJY105"/>
      <c r="KJZ105"/>
      <c r="KKA105"/>
      <c r="KKB105"/>
      <c r="KKC105"/>
      <c r="KKD105"/>
      <c r="KKE105"/>
      <c r="KKF105"/>
      <c r="KKG105"/>
      <c r="KKH105"/>
      <c r="KKI105"/>
      <c r="KKJ105"/>
      <c r="KKK105"/>
      <c r="KKL105"/>
      <c r="KKM105"/>
      <c r="KKN105"/>
      <c r="KKO105"/>
      <c r="KKP105"/>
      <c r="KKQ105"/>
      <c r="KKR105"/>
      <c r="KKS105"/>
      <c r="KKT105"/>
      <c r="KKU105"/>
      <c r="KKV105"/>
      <c r="KKW105"/>
      <c r="KKX105"/>
      <c r="KKY105"/>
      <c r="KKZ105"/>
      <c r="KLA105"/>
      <c r="KLB105"/>
      <c r="KLC105"/>
      <c r="KLD105"/>
      <c r="KLE105"/>
      <c r="KLF105"/>
      <c r="KLG105"/>
      <c r="KLH105"/>
      <c r="KLI105"/>
      <c r="KLJ105"/>
      <c r="KLK105"/>
      <c r="KLL105"/>
      <c r="KLM105"/>
      <c r="KLN105"/>
      <c r="KLO105"/>
      <c r="KLP105"/>
      <c r="KLQ105"/>
      <c r="KLR105"/>
      <c r="KLS105"/>
      <c r="KLT105"/>
      <c r="KLU105"/>
      <c r="KLV105"/>
      <c r="KLW105"/>
      <c r="KLX105"/>
      <c r="KLY105"/>
      <c r="KLZ105"/>
      <c r="KMA105"/>
      <c r="KMB105"/>
      <c r="KMC105"/>
      <c r="KMD105"/>
      <c r="KME105"/>
      <c r="KMF105"/>
      <c r="KMG105"/>
      <c r="KMH105"/>
      <c r="KMI105"/>
      <c r="KMJ105"/>
      <c r="KMK105"/>
      <c r="KML105"/>
      <c r="KMM105"/>
      <c r="KMN105"/>
      <c r="KMO105"/>
      <c r="KMP105"/>
      <c r="KMQ105"/>
      <c r="KMR105"/>
      <c r="KMS105"/>
      <c r="KMT105"/>
      <c r="KMU105"/>
      <c r="KMV105"/>
      <c r="KMW105"/>
      <c r="KMX105"/>
      <c r="KMY105"/>
      <c r="KMZ105"/>
      <c r="KNA105"/>
      <c r="KNB105"/>
      <c r="KNC105"/>
      <c r="KND105"/>
      <c r="KNE105"/>
      <c r="KNF105"/>
      <c r="KNG105"/>
      <c r="KNH105"/>
      <c r="KNI105"/>
      <c r="KNJ105"/>
      <c r="KNK105"/>
      <c r="KNL105"/>
      <c r="KNM105"/>
      <c r="KNN105"/>
      <c r="KNO105"/>
      <c r="KNP105"/>
      <c r="KNQ105"/>
      <c r="KNR105"/>
      <c r="KNS105"/>
      <c r="KNT105"/>
      <c r="KNU105"/>
      <c r="KNV105"/>
      <c r="KNW105"/>
      <c r="KNX105"/>
      <c r="KNY105"/>
      <c r="KNZ105"/>
      <c r="KOA105"/>
      <c r="KOB105"/>
      <c r="KOC105"/>
      <c r="KOD105"/>
      <c r="KOE105"/>
      <c r="KOF105"/>
      <c r="KOG105"/>
      <c r="KOH105"/>
      <c r="KOI105"/>
      <c r="KOJ105"/>
      <c r="KOK105"/>
      <c r="KOL105"/>
      <c r="KOM105"/>
      <c r="KON105"/>
      <c r="KOO105"/>
      <c r="KOP105"/>
      <c r="KOQ105"/>
      <c r="KOR105"/>
      <c r="KOS105"/>
      <c r="KOT105"/>
      <c r="KOU105"/>
      <c r="KOV105"/>
      <c r="KOW105"/>
      <c r="KOX105"/>
      <c r="KOY105"/>
      <c r="KOZ105"/>
      <c r="KPA105"/>
      <c r="KPB105"/>
      <c r="KPC105"/>
      <c r="KPD105"/>
      <c r="KPE105"/>
      <c r="KPF105"/>
      <c r="KPG105"/>
      <c r="KPH105"/>
      <c r="KPI105"/>
      <c r="KPJ105"/>
      <c r="KPK105"/>
      <c r="KPL105"/>
      <c r="KPM105"/>
      <c r="KPN105"/>
      <c r="KPO105"/>
      <c r="KPP105"/>
      <c r="KPQ105"/>
      <c r="KPR105"/>
      <c r="KPS105"/>
      <c r="KPT105"/>
      <c r="KPU105"/>
      <c r="KPV105"/>
      <c r="KPW105"/>
      <c r="KPX105"/>
      <c r="KPY105"/>
      <c r="KPZ105"/>
      <c r="KQA105"/>
      <c r="KQB105"/>
      <c r="KQC105"/>
      <c r="KQD105"/>
      <c r="KQE105"/>
      <c r="KQF105"/>
      <c r="KQG105"/>
      <c r="KQH105"/>
      <c r="KQI105"/>
      <c r="KQJ105"/>
      <c r="KQK105"/>
      <c r="KQL105"/>
      <c r="KQM105"/>
      <c r="KQN105"/>
      <c r="KQO105"/>
      <c r="KQP105"/>
      <c r="KQQ105"/>
      <c r="KQR105"/>
      <c r="KQS105"/>
      <c r="KQT105"/>
      <c r="KQU105"/>
      <c r="KQV105"/>
      <c r="KQW105"/>
      <c r="KQX105"/>
      <c r="KQY105"/>
      <c r="KQZ105"/>
      <c r="KRA105"/>
      <c r="KRB105"/>
      <c r="KRC105"/>
      <c r="KRD105"/>
      <c r="KRE105"/>
      <c r="KRF105"/>
      <c r="KRG105"/>
      <c r="KRH105"/>
      <c r="KRI105"/>
      <c r="KRJ105"/>
      <c r="KRK105"/>
      <c r="KRL105"/>
      <c r="KRM105"/>
      <c r="KRN105"/>
      <c r="KRO105"/>
      <c r="KRP105"/>
      <c r="KRQ105"/>
      <c r="KRR105"/>
      <c r="KRS105"/>
      <c r="KRT105"/>
      <c r="KRU105"/>
      <c r="KRV105"/>
      <c r="KRW105"/>
      <c r="KRX105"/>
      <c r="KRY105"/>
      <c r="KRZ105"/>
      <c r="KSA105"/>
      <c r="KSB105"/>
      <c r="KSC105"/>
      <c r="KSD105"/>
      <c r="KSE105"/>
      <c r="KSF105"/>
      <c r="KSG105"/>
      <c r="KSH105"/>
      <c r="KSI105"/>
      <c r="KSJ105"/>
      <c r="KSK105"/>
      <c r="KSL105"/>
      <c r="KSM105"/>
      <c r="KSN105"/>
      <c r="KSO105"/>
      <c r="KSP105"/>
      <c r="KSQ105"/>
      <c r="KSR105"/>
      <c r="KSS105"/>
      <c r="KST105"/>
      <c r="KSU105"/>
      <c r="KSV105"/>
      <c r="KSW105"/>
      <c r="KSX105"/>
      <c r="KSY105"/>
      <c r="KSZ105"/>
      <c r="KTA105"/>
      <c r="KTB105"/>
      <c r="KTC105"/>
      <c r="KTD105"/>
      <c r="KTE105"/>
      <c r="KTF105"/>
      <c r="KTG105"/>
      <c r="KTH105"/>
      <c r="KTI105"/>
      <c r="KTJ105"/>
      <c r="KTK105"/>
      <c r="KTL105"/>
      <c r="KTM105"/>
      <c r="KTN105"/>
      <c r="KTO105"/>
      <c r="KTP105"/>
      <c r="KTQ105"/>
      <c r="KTR105"/>
      <c r="KTS105"/>
      <c r="KTT105"/>
      <c r="KTU105"/>
      <c r="KTV105"/>
      <c r="KTW105"/>
      <c r="KTX105"/>
      <c r="KTY105"/>
      <c r="KTZ105"/>
      <c r="KUA105"/>
      <c r="KUB105"/>
      <c r="KUC105"/>
      <c r="KUD105"/>
      <c r="KUE105"/>
      <c r="KUF105"/>
      <c r="KUG105"/>
      <c r="KUH105"/>
      <c r="KUI105"/>
      <c r="KUJ105"/>
      <c r="KUK105"/>
      <c r="KUL105"/>
      <c r="KUM105"/>
      <c r="KUN105"/>
      <c r="KUO105"/>
      <c r="KUP105"/>
      <c r="KUQ105"/>
      <c r="KUR105"/>
      <c r="KUS105"/>
      <c r="KUT105"/>
      <c r="KUU105"/>
      <c r="KUV105"/>
      <c r="KUW105"/>
      <c r="KUX105"/>
      <c r="KUY105"/>
      <c r="KUZ105"/>
      <c r="KVA105"/>
      <c r="KVB105"/>
      <c r="KVC105"/>
      <c r="KVD105"/>
      <c r="KVE105"/>
      <c r="KVF105"/>
      <c r="KVG105"/>
      <c r="KVH105"/>
      <c r="KVI105"/>
      <c r="KVJ105"/>
      <c r="KVK105"/>
      <c r="KVL105"/>
      <c r="KVM105"/>
      <c r="KVN105"/>
      <c r="KVO105"/>
      <c r="KVP105"/>
      <c r="KVQ105"/>
      <c r="KVR105"/>
      <c r="KVS105"/>
      <c r="KVT105"/>
      <c r="KVU105"/>
      <c r="KVV105"/>
      <c r="KVW105"/>
      <c r="KVX105"/>
      <c r="KVY105"/>
      <c r="KVZ105"/>
      <c r="KWA105"/>
      <c r="KWB105"/>
      <c r="KWC105"/>
      <c r="KWD105"/>
      <c r="KWE105"/>
      <c r="KWF105"/>
      <c r="KWG105"/>
      <c r="KWH105"/>
      <c r="KWI105"/>
      <c r="KWJ105"/>
      <c r="KWK105"/>
      <c r="KWL105"/>
      <c r="KWM105"/>
      <c r="KWN105"/>
      <c r="KWO105"/>
      <c r="KWP105"/>
      <c r="KWQ105"/>
      <c r="KWR105"/>
      <c r="KWS105"/>
      <c r="KWT105"/>
      <c r="KWU105"/>
      <c r="KWV105"/>
      <c r="KWW105"/>
      <c r="KWX105"/>
      <c r="KWY105"/>
      <c r="KWZ105"/>
      <c r="KXA105"/>
      <c r="KXB105"/>
      <c r="KXC105"/>
      <c r="KXD105"/>
      <c r="KXE105"/>
      <c r="KXF105"/>
      <c r="KXG105"/>
      <c r="KXH105"/>
      <c r="KXI105"/>
      <c r="KXJ105"/>
      <c r="KXK105"/>
      <c r="KXL105"/>
      <c r="KXM105"/>
      <c r="KXN105"/>
      <c r="KXO105"/>
      <c r="KXP105"/>
      <c r="KXQ105"/>
      <c r="KXR105"/>
      <c r="KXS105"/>
      <c r="KXT105"/>
      <c r="KXU105"/>
      <c r="KXV105"/>
      <c r="KXW105"/>
      <c r="KXX105"/>
      <c r="KXY105"/>
      <c r="KXZ105"/>
      <c r="KYA105"/>
      <c r="KYB105"/>
      <c r="KYC105"/>
      <c r="KYD105"/>
      <c r="KYE105"/>
      <c r="KYF105"/>
      <c r="KYG105"/>
      <c r="KYH105"/>
      <c r="KYI105"/>
      <c r="KYJ105"/>
      <c r="KYK105"/>
      <c r="KYL105"/>
      <c r="KYM105"/>
      <c r="KYN105"/>
      <c r="KYO105"/>
      <c r="KYP105"/>
      <c r="KYQ105"/>
      <c r="KYR105"/>
      <c r="KYS105"/>
      <c r="KYT105"/>
      <c r="KYU105"/>
      <c r="KYV105"/>
      <c r="KYW105"/>
      <c r="KYX105"/>
      <c r="KYY105"/>
      <c r="KYZ105"/>
      <c r="KZA105"/>
      <c r="KZB105"/>
      <c r="KZC105"/>
      <c r="KZD105"/>
      <c r="KZE105"/>
      <c r="KZF105"/>
      <c r="KZG105"/>
      <c r="KZH105"/>
      <c r="KZI105"/>
      <c r="KZJ105"/>
      <c r="KZK105"/>
      <c r="KZL105"/>
      <c r="KZM105"/>
      <c r="KZN105"/>
      <c r="KZO105"/>
      <c r="KZP105"/>
      <c r="KZQ105"/>
      <c r="KZR105"/>
      <c r="KZS105"/>
      <c r="KZT105"/>
      <c r="KZU105"/>
      <c r="KZV105"/>
      <c r="KZW105"/>
      <c r="KZX105"/>
      <c r="KZY105"/>
      <c r="KZZ105"/>
      <c r="LAA105"/>
      <c r="LAB105"/>
      <c r="LAC105"/>
      <c r="LAD105"/>
      <c r="LAE105"/>
      <c r="LAF105"/>
      <c r="LAG105"/>
      <c r="LAH105"/>
      <c r="LAI105"/>
      <c r="LAJ105"/>
      <c r="LAK105"/>
      <c r="LAL105"/>
      <c r="LAM105"/>
      <c r="LAN105"/>
      <c r="LAO105"/>
      <c r="LAP105"/>
      <c r="LAQ105"/>
      <c r="LAR105"/>
      <c r="LAS105"/>
      <c r="LAT105"/>
      <c r="LAU105"/>
      <c r="LAV105"/>
      <c r="LAW105"/>
      <c r="LAX105"/>
      <c r="LAY105"/>
      <c r="LAZ105"/>
      <c r="LBA105"/>
      <c r="LBB105"/>
      <c r="LBC105"/>
      <c r="LBD105"/>
      <c r="LBE105"/>
      <c r="LBF105"/>
      <c r="LBG105"/>
      <c r="LBH105"/>
      <c r="LBI105"/>
      <c r="LBJ105"/>
      <c r="LBK105"/>
      <c r="LBL105"/>
      <c r="LBM105"/>
      <c r="LBN105"/>
      <c r="LBO105"/>
      <c r="LBP105"/>
      <c r="LBQ105"/>
      <c r="LBR105"/>
      <c r="LBS105"/>
      <c r="LBT105"/>
      <c r="LBU105"/>
      <c r="LBV105"/>
      <c r="LBW105"/>
      <c r="LBX105"/>
      <c r="LBY105"/>
      <c r="LBZ105"/>
      <c r="LCA105"/>
      <c r="LCB105"/>
      <c r="LCC105"/>
      <c r="LCD105"/>
      <c r="LCE105"/>
      <c r="LCF105"/>
      <c r="LCG105"/>
      <c r="LCH105"/>
      <c r="LCI105"/>
      <c r="LCJ105"/>
      <c r="LCK105"/>
      <c r="LCL105"/>
      <c r="LCM105"/>
      <c r="LCN105"/>
      <c r="LCO105"/>
      <c r="LCP105"/>
      <c r="LCQ105"/>
      <c r="LCR105"/>
      <c r="LCS105"/>
      <c r="LCT105"/>
      <c r="LCU105"/>
      <c r="LCV105"/>
      <c r="LCW105"/>
      <c r="LCX105"/>
      <c r="LCY105"/>
      <c r="LCZ105"/>
      <c r="LDA105"/>
      <c r="LDB105"/>
      <c r="LDC105"/>
      <c r="LDD105"/>
      <c r="LDE105"/>
      <c r="LDF105"/>
      <c r="LDG105"/>
      <c r="LDH105"/>
      <c r="LDI105"/>
      <c r="LDJ105"/>
      <c r="LDK105"/>
      <c r="LDL105"/>
      <c r="LDM105"/>
      <c r="LDN105"/>
      <c r="LDO105"/>
      <c r="LDP105"/>
      <c r="LDQ105"/>
      <c r="LDR105"/>
      <c r="LDS105"/>
      <c r="LDT105"/>
      <c r="LDU105"/>
      <c r="LDV105"/>
      <c r="LDW105"/>
      <c r="LDX105"/>
      <c r="LDY105"/>
      <c r="LDZ105"/>
      <c r="LEA105"/>
      <c r="LEB105"/>
      <c r="LEC105"/>
      <c r="LED105"/>
      <c r="LEE105"/>
      <c r="LEF105"/>
      <c r="LEG105"/>
      <c r="LEH105"/>
      <c r="LEI105"/>
      <c r="LEJ105"/>
      <c r="LEK105"/>
      <c r="LEL105"/>
      <c r="LEM105"/>
      <c r="LEN105"/>
      <c r="LEO105"/>
      <c r="LEP105"/>
      <c r="LEQ105"/>
      <c r="LER105"/>
      <c r="LES105"/>
      <c r="LET105"/>
      <c r="LEU105"/>
      <c r="LEV105"/>
      <c r="LEW105"/>
      <c r="LEX105"/>
      <c r="LEY105"/>
      <c r="LEZ105"/>
      <c r="LFA105"/>
      <c r="LFB105"/>
      <c r="LFC105"/>
      <c r="LFD105"/>
      <c r="LFE105"/>
      <c r="LFF105"/>
      <c r="LFG105"/>
      <c r="LFH105"/>
      <c r="LFI105"/>
      <c r="LFJ105"/>
      <c r="LFK105"/>
      <c r="LFL105"/>
      <c r="LFM105"/>
      <c r="LFN105"/>
      <c r="LFO105"/>
      <c r="LFP105"/>
      <c r="LFQ105"/>
      <c r="LFR105"/>
      <c r="LFS105"/>
      <c r="LFT105"/>
      <c r="LFU105"/>
      <c r="LFV105"/>
      <c r="LFW105"/>
      <c r="LFX105"/>
      <c r="LFY105"/>
      <c r="LFZ105"/>
      <c r="LGA105"/>
      <c r="LGB105"/>
      <c r="LGC105"/>
      <c r="LGD105"/>
      <c r="LGE105"/>
      <c r="LGF105"/>
      <c r="LGG105"/>
      <c r="LGH105"/>
      <c r="LGI105"/>
      <c r="LGJ105"/>
      <c r="LGK105"/>
      <c r="LGL105"/>
      <c r="LGM105"/>
      <c r="LGN105"/>
      <c r="LGO105"/>
      <c r="LGP105"/>
      <c r="LGQ105"/>
      <c r="LGR105"/>
      <c r="LGS105"/>
      <c r="LGT105"/>
      <c r="LGU105"/>
      <c r="LGV105"/>
      <c r="LGW105"/>
      <c r="LGX105"/>
      <c r="LGY105"/>
      <c r="LGZ105"/>
      <c r="LHA105"/>
      <c r="LHB105"/>
      <c r="LHC105"/>
      <c r="LHD105"/>
      <c r="LHE105"/>
      <c r="LHF105"/>
      <c r="LHG105"/>
      <c r="LHH105"/>
      <c r="LHI105"/>
      <c r="LHJ105"/>
      <c r="LHK105"/>
      <c r="LHL105"/>
      <c r="LHM105"/>
      <c r="LHN105"/>
      <c r="LHO105"/>
      <c r="LHP105"/>
      <c r="LHQ105"/>
      <c r="LHR105"/>
      <c r="LHS105"/>
      <c r="LHT105"/>
      <c r="LHU105"/>
      <c r="LHV105"/>
      <c r="LHW105"/>
      <c r="LHX105"/>
      <c r="LHY105"/>
      <c r="LHZ105"/>
      <c r="LIA105"/>
      <c r="LIB105"/>
      <c r="LIC105"/>
      <c r="LID105"/>
      <c r="LIE105"/>
      <c r="LIF105"/>
      <c r="LIG105"/>
      <c r="LIH105"/>
      <c r="LII105"/>
      <c r="LIJ105"/>
      <c r="LIK105"/>
      <c r="LIL105"/>
      <c r="LIM105"/>
      <c r="LIN105"/>
      <c r="LIO105"/>
      <c r="LIP105"/>
      <c r="LIQ105"/>
      <c r="LIR105"/>
      <c r="LIS105"/>
      <c r="LIT105"/>
      <c r="LIU105"/>
      <c r="LIV105"/>
      <c r="LIW105"/>
      <c r="LIX105"/>
      <c r="LIY105"/>
      <c r="LIZ105"/>
      <c r="LJA105"/>
      <c r="LJB105"/>
      <c r="LJC105"/>
      <c r="LJD105"/>
      <c r="LJE105"/>
      <c r="LJF105"/>
      <c r="LJG105"/>
      <c r="LJH105"/>
      <c r="LJI105"/>
      <c r="LJJ105"/>
      <c r="LJK105"/>
      <c r="LJL105"/>
      <c r="LJM105"/>
      <c r="LJN105"/>
      <c r="LJO105"/>
      <c r="LJP105"/>
      <c r="LJQ105"/>
      <c r="LJR105"/>
      <c r="LJS105"/>
      <c r="LJT105"/>
      <c r="LJU105"/>
      <c r="LJV105"/>
      <c r="LJW105"/>
      <c r="LJX105"/>
      <c r="LJY105"/>
      <c r="LJZ105"/>
      <c r="LKA105"/>
      <c r="LKB105"/>
      <c r="LKC105"/>
      <c r="LKD105"/>
      <c r="LKE105"/>
      <c r="LKF105"/>
      <c r="LKG105"/>
      <c r="LKH105"/>
      <c r="LKI105"/>
      <c r="LKJ105"/>
      <c r="LKK105"/>
      <c r="LKL105"/>
      <c r="LKM105"/>
      <c r="LKN105"/>
      <c r="LKO105"/>
      <c r="LKP105"/>
      <c r="LKQ105"/>
      <c r="LKR105"/>
      <c r="LKS105"/>
      <c r="LKT105"/>
      <c r="LKU105"/>
      <c r="LKV105"/>
      <c r="LKW105"/>
      <c r="LKX105"/>
      <c r="LKY105"/>
      <c r="LKZ105"/>
      <c r="LLA105"/>
      <c r="LLB105"/>
      <c r="LLC105"/>
      <c r="LLD105"/>
      <c r="LLE105"/>
      <c r="LLF105"/>
      <c r="LLG105"/>
      <c r="LLH105"/>
      <c r="LLI105"/>
      <c r="LLJ105"/>
      <c r="LLK105"/>
      <c r="LLL105"/>
      <c r="LLM105"/>
      <c r="LLN105"/>
      <c r="LLO105"/>
      <c r="LLP105"/>
      <c r="LLQ105"/>
      <c r="LLR105"/>
      <c r="LLS105"/>
      <c r="LLT105"/>
      <c r="LLU105"/>
      <c r="LLV105"/>
      <c r="LLW105"/>
      <c r="LLX105"/>
      <c r="LLY105"/>
      <c r="LLZ105"/>
      <c r="LMA105"/>
      <c r="LMB105"/>
      <c r="LMC105"/>
      <c r="LMD105"/>
      <c r="LME105"/>
      <c r="LMF105"/>
      <c r="LMG105"/>
      <c r="LMH105"/>
      <c r="LMI105"/>
      <c r="LMJ105"/>
      <c r="LMK105"/>
      <c r="LML105"/>
      <c r="LMM105"/>
      <c r="LMN105"/>
      <c r="LMO105"/>
      <c r="LMP105"/>
      <c r="LMQ105"/>
      <c r="LMR105"/>
      <c r="LMS105"/>
      <c r="LMT105"/>
      <c r="LMU105"/>
      <c r="LMV105"/>
      <c r="LMW105"/>
      <c r="LMX105"/>
      <c r="LMY105"/>
      <c r="LMZ105"/>
      <c r="LNA105"/>
      <c r="LNB105"/>
      <c r="LNC105"/>
      <c r="LND105"/>
      <c r="LNE105"/>
      <c r="LNF105"/>
      <c r="LNG105"/>
      <c r="LNH105"/>
      <c r="LNI105"/>
      <c r="LNJ105"/>
      <c r="LNK105"/>
      <c r="LNL105"/>
      <c r="LNM105"/>
      <c r="LNN105"/>
      <c r="LNO105"/>
      <c r="LNP105"/>
      <c r="LNQ105"/>
      <c r="LNR105"/>
      <c r="LNS105"/>
      <c r="LNT105"/>
      <c r="LNU105"/>
      <c r="LNV105"/>
      <c r="LNW105"/>
      <c r="LNX105"/>
      <c r="LNY105"/>
      <c r="LNZ105"/>
      <c r="LOA105"/>
      <c r="LOB105"/>
      <c r="LOC105"/>
      <c r="LOD105"/>
      <c r="LOE105"/>
      <c r="LOF105"/>
      <c r="LOG105"/>
      <c r="LOH105"/>
      <c r="LOI105"/>
      <c r="LOJ105"/>
      <c r="LOK105"/>
      <c r="LOL105"/>
      <c r="LOM105"/>
      <c r="LON105"/>
      <c r="LOO105"/>
      <c r="LOP105"/>
      <c r="LOQ105"/>
      <c r="LOR105"/>
      <c r="LOS105"/>
      <c r="LOT105"/>
      <c r="LOU105"/>
      <c r="LOV105"/>
      <c r="LOW105"/>
      <c r="LOX105"/>
      <c r="LOY105"/>
      <c r="LOZ105"/>
      <c r="LPA105"/>
      <c r="LPB105"/>
      <c r="LPC105"/>
      <c r="LPD105"/>
      <c r="LPE105"/>
      <c r="LPF105"/>
      <c r="LPG105"/>
      <c r="LPH105"/>
      <c r="LPI105"/>
      <c r="LPJ105"/>
      <c r="LPK105"/>
      <c r="LPL105"/>
      <c r="LPM105"/>
      <c r="LPN105"/>
      <c r="LPO105"/>
      <c r="LPP105"/>
      <c r="LPQ105"/>
      <c r="LPR105"/>
      <c r="LPS105"/>
      <c r="LPT105"/>
      <c r="LPU105"/>
      <c r="LPV105"/>
      <c r="LPW105"/>
      <c r="LPX105"/>
      <c r="LPY105"/>
      <c r="LPZ105"/>
      <c r="LQA105"/>
      <c r="LQB105"/>
      <c r="LQC105"/>
      <c r="LQD105"/>
      <c r="LQE105"/>
      <c r="LQF105"/>
      <c r="LQG105"/>
      <c r="LQH105"/>
      <c r="LQI105"/>
      <c r="LQJ105"/>
      <c r="LQK105"/>
      <c r="LQL105"/>
      <c r="LQM105"/>
      <c r="LQN105"/>
      <c r="LQO105"/>
      <c r="LQP105"/>
      <c r="LQQ105"/>
      <c r="LQR105"/>
      <c r="LQS105"/>
      <c r="LQT105"/>
      <c r="LQU105"/>
      <c r="LQV105"/>
      <c r="LQW105"/>
      <c r="LQX105"/>
      <c r="LQY105"/>
      <c r="LQZ105"/>
      <c r="LRA105"/>
      <c r="LRB105"/>
      <c r="LRC105"/>
      <c r="LRD105"/>
      <c r="LRE105"/>
      <c r="LRF105"/>
      <c r="LRG105"/>
      <c r="LRH105"/>
      <c r="LRI105"/>
      <c r="LRJ105"/>
      <c r="LRK105"/>
      <c r="LRL105"/>
      <c r="LRM105"/>
      <c r="LRN105"/>
      <c r="LRO105"/>
      <c r="LRP105"/>
      <c r="LRQ105"/>
      <c r="LRR105"/>
      <c r="LRS105"/>
      <c r="LRT105"/>
      <c r="LRU105"/>
      <c r="LRV105"/>
      <c r="LRW105"/>
      <c r="LRX105"/>
      <c r="LRY105"/>
      <c r="LRZ105"/>
      <c r="LSA105"/>
      <c r="LSB105"/>
      <c r="LSC105"/>
      <c r="LSD105"/>
      <c r="LSE105"/>
      <c r="LSF105"/>
      <c r="LSG105"/>
      <c r="LSH105"/>
      <c r="LSI105"/>
      <c r="LSJ105"/>
      <c r="LSK105"/>
      <c r="LSL105"/>
      <c r="LSM105"/>
      <c r="LSN105"/>
      <c r="LSO105"/>
      <c r="LSP105"/>
      <c r="LSQ105"/>
      <c r="LSR105"/>
      <c r="LSS105"/>
      <c r="LST105"/>
      <c r="LSU105"/>
      <c r="LSV105"/>
      <c r="LSW105"/>
      <c r="LSX105"/>
      <c r="LSY105"/>
      <c r="LSZ105"/>
      <c r="LTA105"/>
      <c r="LTB105"/>
      <c r="LTC105"/>
      <c r="LTD105"/>
      <c r="LTE105"/>
      <c r="LTF105"/>
      <c r="LTG105"/>
      <c r="LTH105"/>
      <c r="LTI105"/>
      <c r="LTJ105"/>
      <c r="LTK105"/>
      <c r="LTL105"/>
      <c r="LTM105"/>
      <c r="LTN105"/>
      <c r="LTO105"/>
      <c r="LTP105"/>
      <c r="LTQ105"/>
      <c r="LTR105"/>
      <c r="LTS105"/>
      <c r="LTT105"/>
      <c r="LTU105"/>
      <c r="LTV105"/>
      <c r="LTW105"/>
      <c r="LTX105"/>
      <c r="LTY105"/>
      <c r="LTZ105"/>
      <c r="LUA105"/>
      <c r="LUB105"/>
      <c r="LUC105"/>
      <c r="LUD105"/>
      <c r="LUE105"/>
      <c r="LUF105"/>
      <c r="LUG105"/>
      <c r="LUH105"/>
      <c r="LUI105"/>
      <c r="LUJ105"/>
      <c r="LUK105"/>
      <c r="LUL105"/>
      <c r="LUM105"/>
      <c r="LUN105"/>
      <c r="LUO105"/>
      <c r="LUP105"/>
      <c r="LUQ105"/>
      <c r="LUR105"/>
      <c r="LUS105"/>
      <c r="LUT105"/>
      <c r="LUU105"/>
      <c r="LUV105"/>
      <c r="LUW105"/>
      <c r="LUX105"/>
      <c r="LUY105"/>
      <c r="LUZ105"/>
      <c r="LVA105"/>
      <c r="LVB105"/>
      <c r="LVC105"/>
      <c r="LVD105"/>
      <c r="LVE105"/>
      <c r="LVF105"/>
      <c r="LVG105"/>
      <c r="LVH105"/>
      <c r="LVI105"/>
      <c r="LVJ105"/>
      <c r="LVK105"/>
      <c r="LVL105"/>
      <c r="LVM105"/>
      <c r="LVN105"/>
      <c r="LVO105"/>
      <c r="LVP105"/>
      <c r="LVQ105"/>
      <c r="LVR105"/>
      <c r="LVS105"/>
      <c r="LVT105"/>
      <c r="LVU105"/>
      <c r="LVV105"/>
      <c r="LVW105"/>
      <c r="LVX105"/>
      <c r="LVY105"/>
      <c r="LVZ105"/>
      <c r="LWA105"/>
      <c r="LWB105"/>
      <c r="LWC105"/>
      <c r="LWD105"/>
      <c r="LWE105"/>
      <c r="LWF105"/>
      <c r="LWG105"/>
      <c r="LWH105"/>
      <c r="LWI105"/>
      <c r="LWJ105"/>
      <c r="LWK105"/>
      <c r="LWL105"/>
      <c r="LWM105"/>
      <c r="LWN105"/>
      <c r="LWO105"/>
      <c r="LWP105"/>
      <c r="LWQ105"/>
      <c r="LWR105"/>
      <c r="LWS105"/>
      <c r="LWT105"/>
      <c r="LWU105"/>
      <c r="LWV105"/>
      <c r="LWW105"/>
      <c r="LWX105"/>
      <c r="LWY105"/>
      <c r="LWZ105"/>
      <c r="LXA105"/>
      <c r="LXB105"/>
      <c r="LXC105"/>
      <c r="LXD105"/>
      <c r="LXE105"/>
      <c r="LXF105"/>
      <c r="LXG105"/>
      <c r="LXH105"/>
      <c r="LXI105"/>
      <c r="LXJ105"/>
      <c r="LXK105"/>
      <c r="LXL105"/>
      <c r="LXM105"/>
      <c r="LXN105"/>
      <c r="LXO105"/>
      <c r="LXP105"/>
      <c r="LXQ105"/>
      <c r="LXR105"/>
      <c r="LXS105"/>
      <c r="LXT105"/>
      <c r="LXU105"/>
      <c r="LXV105"/>
      <c r="LXW105"/>
      <c r="LXX105"/>
      <c r="LXY105"/>
      <c r="LXZ105"/>
      <c r="LYA105"/>
      <c r="LYB105"/>
      <c r="LYC105"/>
      <c r="LYD105"/>
      <c r="LYE105"/>
      <c r="LYF105"/>
      <c r="LYG105"/>
      <c r="LYH105"/>
      <c r="LYI105"/>
      <c r="LYJ105"/>
      <c r="LYK105"/>
      <c r="LYL105"/>
      <c r="LYM105"/>
      <c r="LYN105"/>
      <c r="LYO105"/>
      <c r="LYP105"/>
      <c r="LYQ105"/>
      <c r="LYR105"/>
      <c r="LYS105"/>
      <c r="LYT105"/>
      <c r="LYU105"/>
      <c r="LYV105"/>
      <c r="LYW105"/>
      <c r="LYX105"/>
      <c r="LYY105"/>
      <c r="LYZ105"/>
      <c r="LZA105"/>
      <c r="LZB105"/>
      <c r="LZC105"/>
      <c r="LZD105"/>
      <c r="LZE105"/>
      <c r="LZF105"/>
      <c r="LZG105"/>
      <c r="LZH105"/>
      <c r="LZI105"/>
      <c r="LZJ105"/>
      <c r="LZK105"/>
      <c r="LZL105"/>
      <c r="LZM105"/>
      <c r="LZN105"/>
      <c r="LZO105"/>
      <c r="LZP105"/>
      <c r="LZQ105"/>
      <c r="LZR105"/>
      <c r="LZS105"/>
      <c r="LZT105"/>
      <c r="LZU105"/>
      <c r="LZV105"/>
      <c r="LZW105"/>
      <c r="LZX105"/>
      <c r="LZY105"/>
      <c r="LZZ105"/>
      <c r="MAA105"/>
      <c r="MAB105"/>
      <c r="MAC105"/>
      <c r="MAD105"/>
      <c r="MAE105"/>
      <c r="MAF105"/>
      <c r="MAG105"/>
      <c r="MAH105"/>
      <c r="MAI105"/>
      <c r="MAJ105"/>
      <c r="MAK105"/>
      <c r="MAL105"/>
      <c r="MAM105"/>
      <c r="MAN105"/>
      <c r="MAO105"/>
      <c r="MAP105"/>
      <c r="MAQ105"/>
      <c r="MAR105"/>
      <c r="MAS105"/>
      <c r="MAT105"/>
      <c r="MAU105"/>
      <c r="MAV105"/>
      <c r="MAW105"/>
      <c r="MAX105"/>
      <c r="MAY105"/>
      <c r="MAZ105"/>
      <c r="MBA105"/>
      <c r="MBB105"/>
      <c r="MBC105"/>
      <c r="MBD105"/>
      <c r="MBE105"/>
      <c r="MBF105"/>
      <c r="MBG105"/>
      <c r="MBH105"/>
      <c r="MBI105"/>
      <c r="MBJ105"/>
      <c r="MBK105"/>
      <c r="MBL105"/>
      <c r="MBM105"/>
      <c r="MBN105"/>
      <c r="MBO105"/>
      <c r="MBP105"/>
      <c r="MBQ105"/>
      <c r="MBR105"/>
      <c r="MBS105"/>
      <c r="MBT105"/>
      <c r="MBU105"/>
      <c r="MBV105"/>
      <c r="MBW105"/>
      <c r="MBX105"/>
      <c r="MBY105"/>
      <c r="MBZ105"/>
      <c r="MCA105"/>
      <c r="MCB105"/>
      <c r="MCC105"/>
      <c r="MCD105"/>
      <c r="MCE105"/>
      <c r="MCF105"/>
      <c r="MCG105"/>
      <c r="MCH105"/>
      <c r="MCI105"/>
      <c r="MCJ105"/>
      <c r="MCK105"/>
      <c r="MCL105"/>
      <c r="MCM105"/>
      <c r="MCN105"/>
      <c r="MCO105"/>
      <c r="MCP105"/>
      <c r="MCQ105"/>
      <c r="MCR105"/>
      <c r="MCS105"/>
      <c r="MCT105"/>
      <c r="MCU105"/>
      <c r="MCV105"/>
      <c r="MCW105"/>
      <c r="MCX105"/>
      <c r="MCY105"/>
      <c r="MCZ105"/>
      <c r="MDA105"/>
      <c r="MDB105"/>
      <c r="MDC105"/>
      <c r="MDD105"/>
      <c r="MDE105"/>
      <c r="MDF105"/>
      <c r="MDG105"/>
      <c r="MDH105"/>
      <c r="MDI105"/>
      <c r="MDJ105"/>
      <c r="MDK105"/>
      <c r="MDL105"/>
      <c r="MDM105"/>
      <c r="MDN105"/>
      <c r="MDO105"/>
      <c r="MDP105"/>
      <c r="MDQ105"/>
      <c r="MDR105"/>
      <c r="MDS105"/>
      <c r="MDT105"/>
      <c r="MDU105"/>
      <c r="MDV105"/>
      <c r="MDW105"/>
      <c r="MDX105"/>
      <c r="MDY105"/>
      <c r="MDZ105"/>
      <c r="MEA105"/>
      <c r="MEB105"/>
      <c r="MEC105"/>
      <c r="MED105"/>
      <c r="MEE105"/>
      <c r="MEF105"/>
      <c r="MEG105"/>
      <c r="MEH105"/>
      <c r="MEI105"/>
      <c r="MEJ105"/>
      <c r="MEK105"/>
      <c r="MEL105"/>
      <c r="MEM105"/>
      <c r="MEN105"/>
      <c r="MEO105"/>
      <c r="MEP105"/>
      <c r="MEQ105"/>
      <c r="MER105"/>
      <c r="MES105"/>
      <c r="MET105"/>
      <c r="MEU105"/>
      <c r="MEV105"/>
      <c r="MEW105"/>
      <c r="MEX105"/>
      <c r="MEY105"/>
      <c r="MEZ105"/>
      <c r="MFA105"/>
      <c r="MFB105"/>
      <c r="MFC105"/>
      <c r="MFD105"/>
      <c r="MFE105"/>
      <c r="MFF105"/>
      <c r="MFG105"/>
      <c r="MFH105"/>
      <c r="MFI105"/>
      <c r="MFJ105"/>
      <c r="MFK105"/>
      <c r="MFL105"/>
      <c r="MFM105"/>
      <c r="MFN105"/>
      <c r="MFO105"/>
      <c r="MFP105"/>
      <c r="MFQ105"/>
      <c r="MFR105"/>
      <c r="MFS105"/>
      <c r="MFT105"/>
      <c r="MFU105"/>
      <c r="MFV105"/>
      <c r="MFW105"/>
      <c r="MFX105"/>
      <c r="MFY105"/>
      <c r="MFZ105"/>
      <c r="MGA105"/>
      <c r="MGB105"/>
      <c r="MGC105"/>
      <c r="MGD105"/>
      <c r="MGE105"/>
      <c r="MGF105"/>
      <c r="MGG105"/>
      <c r="MGH105"/>
      <c r="MGI105"/>
      <c r="MGJ105"/>
      <c r="MGK105"/>
      <c r="MGL105"/>
      <c r="MGM105"/>
      <c r="MGN105"/>
      <c r="MGO105"/>
      <c r="MGP105"/>
      <c r="MGQ105"/>
      <c r="MGR105"/>
      <c r="MGS105"/>
      <c r="MGT105"/>
      <c r="MGU105"/>
      <c r="MGV105"/>
      <c r="MGW105"/>
      <c r="MGX105"/>
      <c r="MGY105"/>
      <c r="MGZ105"/>
      <c r="MHA105"/>
      <c r="MHB105"/>
      <c r="MHC105"/>
      <c r="MHD105"/>
      <c r="MHE105"/>
      <c r="MHF105"/>
      <c r="MHG105"/>
      <c r="MHH105"/>
      <c r="MHI105"/>
      <c r="MHJ105"/>
      <c r="MHK105"/>
      <c r="MHL105"/>
      <c r="MHM105"/>
      <c r="MHN105"/>
      <c r="MHO105"/>
      <c r="MHP105"/>
      <c r="MHQ105"/>
      <c r="MHR105"/>
      <c r="MHS105"/>
      <c r="MHT105"/>
      <c r="MHU105"/>
      <c r="MHV105"/>
      <c r="MHW105"/>
      <c r="MHX105"/>
      <c r="MHY105"/>
      <c r="MHZ105"/>
      <c r="MIA105"/>
      <c r="MIB105"/>
      <c r="MIC105"/>
      <c r="MID105"/>
      <c r="MIE105"/>
      <c r="MIF105"/>
      <c r="MIG105"/>
      <c r="MIH105"/>
      <c r="MII105"/>
      <c r="MIJ105"/>
      <c r="MIK105"/>
      <c r="MIL105"/>
      <c r="MIM105"/>
      <c r="MIN105"/>
      <c r="MIO105"/>
      <c r="MIP105"/>
      <c r="MIQ105"/>
      <c r="MIR105"/>
      <c r="MIS105"/>
      <c r="MIT105"/>
      <c r="MIU105"/>
      <c r="MIV105"/>
      <c r="MIW105"/>
      <c r="MIX105"/>
      <c r="MIY105"/>
      <c r="MIZ105"/>
      <c r="MJA105"/>
      <c r="MJB105"/>
      <c r="MJC105"/>
      <c r="MJD105"/>
      <c r="MJE105"/>
      <c r="MJF105"/>
      <c r="MJG105"/>
      <c r="MJH105"/>
      <c r="MJI105"/>
      <c r="MJJ105"/>
      <c r="MJK105"/>
      <c r="MJL105"/>
      <c r="MJM105"/>
      <c r="MJN105"/>
      <c r="MJO105"/>
      <c r="MJP105"/>
      <c r="MJQ105"/>
      <c r="MJR105"/>
      <c r="MJS105"/>
      <c r="MJT105"/>
      <c r="MJU105"/>
      <c r="MJV105"/>
      <c r="MJW105"/>
      <c r="MJX105"/>
      <c r="MJY105"/>
      <c r="MJZ105"/>
      <c r="MKA105"/>
      <c r="MKB105"/>
      <c r="MKC105"/>
      <c r="MKD105"/>
      <c r="MKE105"/>
      <c r="MKF105"/>
      <c r="MKG105"/>
      <c r="MKH105"/>
      <c r="MKI105"/>
      <c r="MKJ105"/>
      <c r="MKK105"/>
      <c r="MKL105"/>
      <c r="MKM105"/>
      <c r="MKN105"/>
      <c r="MKO105"/>
      <c r="MKP105"/>
      <c r="MKQ105"/>
      <c r="MKR105"/>
      <c r="MKS105"/>
      <c r="MKT105"/>
      <c r="MKU105"/>
      <c r="MKV105"/>
      <c r="MKW105"/>
      <c r="MKX105"/>
      <c r="MKY105"/>
      <c r="MKZ105"/>
      <c r="MLA105"/>
      <c r="MLB105"/>
      <c r="MLC105"/>
      <c r="MLD105"/>
      <c r="MLE105"/>
      <c r="MLF105"/>
      <c r="MLG105"/>
      <c r="MLH105"/>
      <c r="MLI105"/>
      <c r="MLJ105"/>
      <c r="MLK105"/>
      <c r="MLL105"/>
      <c r="MLM105"/>
      <c r="MLN105"/>
      <c r="MLO105"/>
      <c r="MLP105"/>
      <c r="MLQ105"/>
      <c r="MLR105"/>
      <c r="MLS105"/>
      <c r="MLT105"/>
      <c r="MLU105"/>
      <c r="MLV105"/>
      <c r="MLW105"/>
      <c r="MLX105"/>
      <c r="MLY105"/>
      <c r="MLZ105"/>
      <c r="MMA105"/>
      <c r="MMB105"/>
      <c r="MMC105"/>
      <c r="MMD105"/>
      <c r="MME105"/>
      <c r="MMF105"/>
      <c r="MMG105"/>
      <c r="MMH105"/>
      <c r="MMI105"/>
      <c r="MMJ105"/>
      <c r="MMK105"/>
      <c r="MML105"/>
      <c r="MMM105"/>
      <c r="MMN105"/>
      <c r="MMO105"/>
      <c r="MMP105"/>
      <c r="MMQ105"/>
      <c r="MMR105"/>
      <c r="MMS105"/>
      <c r="MMT105"/>
      <c r="MMU105"/>
      <c r="MMV105"/>
      <c r="MMW105"/>
      <c r="MMX105"/>
      <c r="MMY105"/>
      <c r="MMZ105"/>
      <c r="MNA105"/>
      <c r="MNB105"/>
      <c r="MNC105"/>
      <c r="MND105"/>
      <c r="MNE105"/>
      <c r="MNF105"/>
      <c r="MNG105"/>
      <c r="MNH105"/>
      <c r="MNI105"/>
      <c r="MNJ105"/>
      <c r="MNK105"/>
      <c r="MNL105"/>
      <c r="MNM105"/>
      <c r="MNN105"/>
      <c r="MNO105"/>
      <c r="MNP105"/>
      <c r="MNQ105"/>
      <c r="MNR105"/>
      <c r="MNS105"/>
      <c r="MNT105"/>
      <c r="MNU105"/>
      <c r="MNV105"/>
      <c r="MNW105"/>
      <c r="MNX105"/>
      <c r="MNY105"/>
      <c r="MNZ105"/>
      <c r="MOA105"/>
      <c r="MOB105"/>
      <c r="MOC105"/>
      <c r="MOD105"/>
      <c r="MOE105"/>
      <c r="MOF105"/>
      <c r="MOG105"/>
      <c r="MOH105"/>
      <c r="MOI105"/>
      <c r="MOJ105"/>
      <c r="MOK105"/>
      <c r="MOL105"/>
      <c r="MOM105"/>
      <c r="MON105"/>
      <c r="MOO105"/>
      <c r="MOP105"/>
      <c r="MOQ105"/>
      <c r="MOR105"/>
      <c r="MOS105"/>
      <c r="MOT105"/>
      <c r="MOU105"/>
      <c r="MOV105"/>
      <c r="MOW105"/>
      <c r="MOX105"/>
      <c r="MOY105"/>
      <c r="MOZ105"/>
      <c r="MPA105"/>
      <c r="MPB105"/>
      <c r="MPC105"/>
      <c r="MPD105"/>
      <c r="MPE105"/>
      <c r="MPF105"/>
      <c r="MPG105"/>
      <c r="MPH105"/>
      <c r="MPI105"/>
      <c r="MPJ105"/>
      <c r="MPK105"/>
      <c r="MPL105"/>
      <c r="MPM105"/>
      <c r="MPN105"/>
      <c r="MPO105"/>
      <c r="MPP105"/>
      <c r="MPQ105"/>
      <c r="MPR105"/>
      <c r="MPS105"/>
      <c r="MPT105"/>
      <c r="MPU105"/>
      <c r="MPV105"/>
      <c r="MPW105"/>
      <c r="MPX105"/>
      <c r="MPY105"/>
      <c r="MPZ105"/>
      <c r="MQA105"/>
      <c r="MQB105"/>
      <c r="MQC105"/>
      <c r="MQD105"/>
      <c r="MQE105"/>
      <c r="MQF105"/>
      <c r="MQG105"/>
      <c r="MQH105"/>
      <c r="MQI105"/>
      <c r="MQJ105"/>
      <c r="MQK105"/>
      <c r="MQL105"/>
      <c r="MQM105"/>
      <c r="MQN105"/>
      <c r="MQO105"/>
      <c r="MQP105"/>
      <c r="MQQ105"/>
      <c r="MQR105"/>
      <c r="MQS105"/>
      <c r="MQT105"/>
      <c r="MQU105"/>
      <c r="MQV105"/>
      <c r="MQW105"/>
      <c r="MQX105"/>
      <c r="MQY105"/>
      <c r="MQZ105"/>
      <c r="MRA105"/>
      <c r="MRB105"/>
      <c r="MRC105"/>
      <c r="MRD105"/>
      <c r="MRE105"/>
      <c r="MRF105"/>
      <c r="MRG105"/>
      <c r="MRH105"/>
      <c r="MRI105"/>
      <c r="MRJ105"/>
      <c r="MRK105"/>
      <c r="MRL105"/>
      <c r="MRM105"/>
      <c r="MRN105"/>
      <c r="MRO105"/>
      <c r="MRP105"/>
      <c r="MRQ105"/>
      <c r="MRR105"/>
      <c r="MRS105"/>
      <c r="MRT105"/>
      <c r="MRU105"/>
      <c r="MRV105"/>
      <c r="MRW105"/>
      <c r="MRX105"/>
      <c r="MRY105"/>
      <c r="MRZ105"/>
      <c r="MSA105"/>
      <c r="MSB105"/>
      <c r="MSC105"/>
      <c r="MSD105"/>
      <c r="MSE105"/>
      <c r="MSF105"/>
      <c r="MSG105"/>
      <c r="MSH105"/>
      <c r="MSI105"/>
      <c r="MSJ105"/>
      <c r="MSK105"/>
      <c r="MSL105"/>
      <c r="MSM105"/>
      <c r="MSN105"/>
      <c r="MSO105"/>
      <c r="MSP105"/>
      <c r="MSQ105"/>
      <c r="MSR105"/>
      <c r="MSS105"/>
      <c r="MST105"/>
      <c r="MSU105"/>
      <c r="MSV105"/>
      <c r="MSW105"/>
      <c r="MSX105"/>
      <c r="MSY105"/>
      <c r="MSZ105"/>
      <c r="MTA105"/>
      <c r="MTB105"/>
      <c r="MTC105"/>
      <c r="MTD105"/>
      <c r="MTE105"/>
      <c r="MTF105"/>
      <c r="MTG105"/>
      <c r="MTH105"/>
      <c r="MTI105"/>
      <c r="MTJ105"/>
      <c r="MTK105"/>
      <c r="MTL105"/>
      <c r="MTM105"/>
      <c r="MTN105"/>
      <c r="MTO105"/>
      <c r="MTP105"/>
      <c r="MTQ105"/>
      <c r="MTR105"/>
      <c r="MTS105"/>
      <c r="MTT105"/>
      <c r="MTU105"/>
      <c r="MTV105"/>
      <c r="MTW105"/>
      <c r="MTX105"/>
      <c r="MTY105"/>
      <c r="MTZ105"/>
      <c r="MUA105"/>
      <c r="MUB105"/>
      <c r="MUC105"/>
      <c r="MUD105"/>
      <c r="MUE105"/>
      <c r="MUF105"/>
      <c r="MUG105"/>
      <c r="MUH105"/>
      <c r="MUI105"/>
      <c r="MUJ105"/>
      <c r="MUK105"/>
      <c r="MUL105"/>
      <c r="MUM105"/>
      <c r="MUN105"/>
      <c r="MUO105"/>
      <c r="MUP105"/>
      <c r="MUQ105"/>
      <c r="MUR105"/>
      <c r="MUS105"/>
      <c r="MUT105"/>
      <c r="MUU105"/>
      <c r="MUV105"/>
      <c r="MUW105"/>
      <c r="MUX105"/>
      <c r="MUY105"/>
      <c r="MUZ105"/>
      <c r="MVA105"/>
      <c r="MVB105"/>
      <c r="MVC105"/>
      <c r="MVD105"/>
      <c r="MVE105"/>
      <c r="MVF105"/>
      <c r="MVG105"/>
      <c r="MVH105"/>
      <c r="MVI105"/>
      <c r="MVJ105"/>
      <c r="MVK105"/>
      <c r="MVL105"/>
      <c r="MVM105"/>
      <c r="MVN105"/>
      <c r="MVO105"/>
      <c r="MVP105"/>
      <c r="MVQ105"/>
      <c r="MVR105"/>
      <c r="MVS105"/>
      <c r="MVT105"/>
      <c r="MVU105"/>
      <c r="MVV105"/>
      <c r="MVW105"/>
      <c r="MVX105"/>
      <c r="MVY105"/>
      <c r="MVZ105"/>
      <c r="MWA105"/>
      <c r="MWB105"/>
      <c r="MWC105"/>
      <c r="MWD105"/>
      <c r="MWE105"/>
      <c r="MWF105"/>
      <c r="MWG105"/>
      <c r="MWH105"/>
      <c r="MWI105"/>
      <c r="MWJ105"/>
      <c r="MWK105"/>
      <c r="MWL105"/>
      <c r="MWM105"/>
      <c r="MWN105"/>
      <c r="MWO105"/>
      <c r="MWP105"/>
      <c r="MWQ105"/>
      <c r="MWR105"/>
      <c r="MWS105"/>
      <c r="MWT105"/>
      <c r="MWU105"/>
      <c r="MWV105"/>
      <c r="MWW105"/>
      <c r="MWX105"/>
      <c r="MWY105"/>
      <c r="MWZ105"/>
      <c r="MXA105"/>
      <c r="MXB105"/>
      <c r="MXC105"/>
      <c r="MXD105"/>
      <c r="MXE105"/>
      <c r="MXF105"/>
      <c r="MXG105"/>
      <c r="MXH105"/>
      <c r="MXI105"/>
      <c r="MXJ105"/>
      <c r="MXK105"/>
      <c r="MXL105"/>
      <c r="MXM105"/>
      <c r="MXN105"/>
      <c r="MXO105"/>
      <c r="MXP105"/>
      <c r="MXQ105"/>
      <c r="MXR105"/>
      <c r="MXS105"/>
      <c r="MXT105"/>
      <c r="MXU105"/>
      <c r="MXV105"/>
      <c r="MXW105"/>
      <c r="MXX105"/>
      <c r="MXY105"/>
      <c r="MXZ105"/>
      <c r="MYA105"/>
      <c r="MYB105"/>
      <c r="MYC105"/>
      <c r="MYD105"/>
      <c r="MYE105"/>
      <c r="MYF105"/>
      <c r="MYG105"/>
      <c r="MYH105"/>
      <c r="MYI105"/>
      <c r="MYJ105"/>
      <c r="MYK105"/>
      <c r="MYL105"/>
      <c r="MYM105"/>
      <c r="MYN105"/>
      <c r="MYO105"/>
      <c r="MYP105"/>
      <c r="MYQ105"/>
      <c r="MYR105"/>
      <c r="MYS105"/>
      <c r="MYT105"/>
      <c r="MYU105"/>
      <c r="MYV105"/>
      <c r="MYW105"/>
      <c r="MYX105"/>
      <c r="MYY105"/>
      <c r="MYZ105"/>
      <c r="MZA105"/>
      <c r="MZB105"/>
      <c r="MZC105"/>
      <c r="MZD105"/>
      <c r="MZE105"/>
      <c r="MZF105"/>
      <c r="MZG105"/>
      <c r="MZH105"/>
      <c r="MZI105"/>
      <c r="MZJ105"/>
      <c r="MZK105"/>
      <c r="MZL105"/>
      <c r="MZM105"/>
      <c r="MZN105"/>
      <c r="MZO105"/>
      <c r="MZP105"/>
      <c r="MZQ105"/>
      <c r="MZR105"/>
      <c r="MZS105"/>
      <c r="MZT105"/>
      <c r="MZU105"/>
      <c r="MZV105"/>
      <c r="MZW105"/>
      <c r="MZX105"/>
      <c r="MZY105"/>
      <c r="MZZ105"/>
      <c r="NAA105"/>
      <c r="NAB105"/>
      <c r="NAC105"/>
      <c r="NAD105"/>
      <c r="NAE105"/>
      <c r="NAF105"/>
      <c r="NAG105"/>
      <c r="NAH105"/>
      <c r="NAI105"/>
      <c r="NAJ105"/>
      <c r="NAK105"/>
      <c r="NAL105"/>
      <c r="NAM105"/>
      <c r="NAN105"/>
      <c r="NAO105"/>
      <c r="NAP105"/>
      <c r="NAQ105"/>
      <c r="NAR105"/>
      <c r="NAS105"/>
      <c r="NAT105"/>
      <c r="NAU105"/>
      <c r="NAV105"/>
      <c r="NAW105"/>
      <c r="NAX105"/>
      <c r="NAY105"/>
      <c r="NAZ105"/>
      <c r="NBA105"/>
      <c r="NBB105"/>
      <c r="NBC105"/>
      <c r="NBD105"/>
      <c r="NBE105"/>
      <c r="NBF105"/>
      <c r="NBG105"/>
      <c r="NBH105"/>
      <c r="NBI105"/>
      <c r="NBJ105"/>
      <c r="NBK105"/>
      <c r="NBL105"/>
      <c r="NBM105"/>
      <c r="NBN105"/>
      <c r="NBO105"/>
      <c r="NBP105"/>
      <c r="NBQ105"/>
      <c r="NBR105"/>
      <c r="NBS105"/>
      <c r="NBT105"/>
      <c r="NBU105"/>
      <c r="NBV105"/>
      <c r="NBW105"/>
      <c r="NBX105"/>
      <c r="NBY105"/>
      <c r="NBZ105"/>
      <c r="NCA105"/>
      <c r="NCB105"/>
      <c r="NCC105"/>
      <c r="NCD105"/>
      <c r="NCE105"/>
      <c r="NCF105"/>
      <c r="NCG105"/>
      <c r="NCH105"/>
      <c r="NCI105"/>
      <c r="NCJ105"/>
      <c r="NCK105"/>
      <c r="NCL105"/>
      <c r="NCM105"/>
      <c r="NCN105"/>
      <c r="NCO105"/>
      <c r="NCP105"/>
      <c r="NCQ105"/>
      <c r="NCR105"/>
      <c r="NCS105"/>
      <c r="NCT105"/>
      <c r="NCU105"/>
      <c r="NCV105"/>
      <c r="NCW105"/>
      <c r="NCX105"/>
      <c r="NCY105"/>
      <c r="NCZ105"/>
      <c r="NDA105"/>
      <c r="NDB105"/>
      <c r="NDC105"/>
      <c r="NDD105"/>
      <c r="NDE105"/>
      <c r="NDF105"/>
      <c r="NDG105"/>
      <c r="NDH105"/>
      <c r="NDI105"/>
      <c r="NDJ105"/>
      <c r="NDK105"/>
      <c r="NDL105"/>
      <c r="NDM105"/>
      <c r="NDN105"/>
      <c r="NDO105"/>
      <c r="NDP105"/>
      <c r="NDQ105"/>
      <c r="NDR105"/>
      <c r="NDS105"/>
      <c r="NDT105"/>
      <c r="NDU105"/>
      <c r="NDV105"/>
      <c r="NDW105"/>
      <c r="NDX105"/>
      <c r="NDY105"/>
      <c r="NDZ105"/>
      <c r="NEA105"/>
      <c r="NEB105"/>
      <c r="NEC105"/>
      <c r="NED105"/>
      <c r="NEE105"/>
      <c r="NEF105"/>
      <c r="NEG105"/>
      <c r="NEH105"/>
      <c r="NEI105"/>
      <c r="NEJ105"/>
      <c r="NEK105"/>
      <c r="NEL105"/>
      <c r="NEM105"/>
      <c r="NEN105"/>
      <c r="NEO105"/>
      <c r="NEP105"/>
      <c r="NEQ105"/>
      <c r="NER105"/>
      <c r="NES105"/>
      <c r="NET105"/>
      <c r="NEU105"/>
      <c r="NEV105"/>
      <c r="NEW105"/>
      <c r="NEX105"/>
      <c r="NEY105"/>
      <c r="NEZ105"/>
      <c r="NFA105"/>
      <c r="NFB105"/>
      <c r="NFC105"/>
      <c r="NFD105"/>
      <c r="NFE105"/>
      <c r="NFF105"/>
      <c r="NFG105"/>
      <c r="NFH105"/>
      <c r="NFI105"/>
      <c r="NFJ105"/>
      <c r="NFK105"/>
      <c r="NFL105"/>
      <c r="NFM105"/>
      <c r="NFN105"/>
      <c r="NFO105"/>
      <c r="NFP105"/>
      <c r="NFQ105"/>
      <c r="NFR105"/>
      <c r="NFS105"/>
      <c r="NFT105"/>
      <c r="NFU105"/>
      <c r="NFV105"/>
      <c r="NFW105"/>
      <c r="NFX105"/>
      <c r="NFY105"/>
      <c r="NFZ105"/>
      <c r="NGA105"/>
      <c r="NGB105"/>
      <c r="NGC105"/>
      <c r="NGD105"/>
      <c r="NGE105"/>
      <c r="NGF105"/>
      <c r="NGG105"/>
      <c r="NGH105"/>
      <c r="NGI105"/>
      <c r="NGJ105"/>
      <c r="NGK105"/>
      <c r="NGL105"/>
      <c r="NGM105"/>
      <c r="NGN105"/>
      <c r="NGO105"/>
      <c r="NGP105"/>
      <c r="NGQ105"/>
      <c r="NGR105"/>
      <c r="NGS105"/>
      <c r="NGT105"/>
      <c r="NGU105"/>
      <c r="NGV105"/>
      <c r="NGW105"/>
      <c r="NGX105"/>
      <c r="NGY105"/>
      <c r="NGZ105"/>
      <c r="NHA105"/>
      <c r="NHB105"/>
      <c r="NHC105"/>
      <c r="NHD105"/>
      <c r="NHE105"/>
      <c r="NHF105"/>
      <c r="NHG105"/>
      <c r="NHH105"/>
      <c r="NHI105"/>
      <c r="NHJ105"/>
      <c r="NHK105"/>
      <c r="NHL105"/>
      <c r="NHM105"/>
      <c r="NHN105"/>
      <c r="NHO105"/>
      <c r="NHP105"/>
      <c r="NHQ105"/>
      <c r="NHR105"/>
      <c r="NHS105"/>
      <c r="NHT105"/>
      <c r="NHU105"/>
      <c r="NHV105"/>
      <c r="NHW105"/>
      <c r="NHX105"/>
      <c r="NHY105"/>
      <c r="NHZ105"/>
      <c r="NIA105"/>
      <c r="NIB105"/>
      <c r="NIC105"/>
      <c r="NID105"/>
      <c r="NIE105"/>
      <c r="NIF105"/>
      <c r="NIG105"/>
      <c r="NIH105"/>
      <c r="NII105"/>
      <c r="NIJ105"/>
      <c r="NIK105"/>
      <c r="NIL105"/>
      <c r="NIM105"/>
      <c r="NIN105"/>
      <c r="NIO105"/>
      <c r="NIP105"/>
      <c r="NIQ105"/>
      <c r="NIR105"/>
      <c r="NIS105"/>
      <c r="NIT105"/>
      <c r="NIU105"/>
      <c r="NIV105"/>
      <c r="NIW105"/>
      <c r="NIX105"/>
      <c r="NIY105"/>
      <c r="NIZ105"/>
      <c r="NJA105"/>
      <c r="NJB105"/>
      <c r="NJC105"/>
      <c r="NJD105"/>
      <c r="NJE105"/>
      <c r="NJF105"/>
      <c r="NJG105"/>
      <c r="NJH105"/>
      <c r="NJI105"/>
      <c r="NJJ105"/>
      <c r="NJK105"/>
      <c r="NJL105"/>
      <c r="NJM105"/>
      <c r="NJN105"/>
      <c r="NJO105"/>
      <c r="NJP105"/>
      <c r="NJQ105"/>
      <c r="NJR105"/>
      <c r="NJS105"/>
      <c r="NJT105"/>
      <c r="NJU105"/>
      <c r="NJV105"/>
      <c r="NJW105"/>
      <c r="NJX105"/>
      <c r="NJY105"/>
      <c r="NJZ105"/>
      <c r="NKA105"/>
      <c r="NKB105"/>
      <c r="NKC105"/>
      <c r="NKD105"/>
      <c r="NKE105"/>
      <c r="NKF105"/>
      <c r="NKG105"/>
      <c r="NKH105"/>
      <c r="NKI105"/>
      <c r="NKJ105"/>
      <c r="NKK105"/>
      <c r="NKL105"/>
      <c r="NKM105"/>
      <c r="NKN105"/>
      <c r="NKO105"/>
      <c r="NKP105"/>
      <c r="NKQ105"/>
      <c r="NKR105"/>
      <c r="NKS105"/>
      <c r="NKT105"/>
      <c r="NKU105"/>
      <c r="NKV105"/>
      <c r="NKW105"/>
      <c r="NKX105"/>
      <c r="NKY105"/>
      <c r="NKZ105"/>
      <c r="NLA105"/>
      <c r="NLB105"/>
      <c r="NLC105"/>
      <c r="NLD105"/>
      <c r="NLE105"/>
      <c r="NLF105"/>
      <c r="NLG105"/>
      <c r="NLH105"/>
      <c r="NLI105"/>
      <c r="NLJ105"/>
      <c r="NLK105"/>
      <c r="NLL105"/>
      <c r="NLM105"/>
      <c r="NLN105"/>
      <c r="NLO105"/>
      <c r="NLP105"/>
      <c r="NLQ105"/>
      <c r="NLR105"/>
      <c r="NLS105"/>
      <c r="NLT105"/>
      <c r="NLU105"/>
      <c r="NLV105"/>
      <c r="NLW105"/>
      <c r="NLX105"/>
      <c r="NLY105"/>
      <c r="NLZ105"/>
      <c r="NMA105"/>
      <c r="NMB105"/>
      <c r="NMC105"/>
      <c r="NMD105"/>
      <c r="NME105"/>
      <c r="NMF105"/>
      <c r="NMG105"/>
      <c r="NMH105"/>
      <c r="NMI105"/>
      <c r="NMJ105"/>
      <c r="NMK105"/>
      <c r="NML105"/>
      <c r="NMM105"/>
      <c r="NMN105"/>
      <c r="NMO105"/>
      <c r="NMP105"/>
      <c r="NMQ105"/>
      <c r="NMR105"/>
      <c r="NMS105"/>
      <c r="NMT105"/>
      <c r="NMU105"/>
      <c r="NMV105"/>
      <c r="NMW105"/>
      <c r="NMX105"/>
      <c r="NMY105"/>
      <c r="NMZ105"/>
      <c r="NNA105"/>
      <c r="NNB105"/>
      <c r="NNC105"/>
      <c r="NND105"/>
      <c r="NNE105"/>
      <c r="NNF105"/>
      <c r="NNG105"/>
      <c r="NNH105"/>
      <c r="NNI105"/>
      <c r="NNJ105"/>
      <c r="NNK105"/>
      <c r="NNL105"/>
      <c r="NNM105"/>
      <c r="NNN105"/>
      <c r="NNO105"/>
      <c r="NNP105"/>
      <c r="NNQ105"/>
      <c r="NNR105"/>
      <c r="NNS105"/>
      <c r="NNT105"/>
      <c r="NNU105"/>
      <c r="NNV105"/>
      <c r="NNW105"/>
      <c r="NNX105"/>
      <c r="NNY105"/>
      <c r="NNZ105"/>
      <c r="NOA105"/>
      <c r="NOB105"/>
      <c r="NOC105"/>
      <c r="NOD105"/>
      <c r="NOE105"/>
      <c r="NOF105"/>
      <c r="NOG105"/>
      <c r="NOH105"/>
      <c r="NOI105"/>
      <c r="NOJ105"/>
      <c r="NOK105"/>
      <c r="NOL105"/>
      <c r="NOM105"/>
      <c r="NON105"/>
      <c r="NOO105"/>
      <c r="NOP105"/>
      <c r="NOQ105"/>
      <c r="NOR105"/>
      <c r="NOS105"/>
      <c r="NOT105"/>
      <c r="NOU105"/>
      <c r="NOV105"/>
      <c r="NOW105"/>
      <c r="NOX105"/>
      <c r="NOY105"/>
      <c r="NOZ105"/>
      <c r="NPA105"/>
      <c r="NPB105"/>
      <c r="NPC105"/>
      <c r="NPD105"/>
      <c r="NPE105"/>
      <c r="NPF105"/>
      <c r="NPG105"/>
      <c r="NPH105"/>
      <c r="NPI105"/>
      <c r="NPJ105"/>
      <c r="NPK105"/>
      <c r="NPL105"/>
      <c r="NPM105"/>
      <c r="NPN105"/>
      <c r="NPO105"/>
      <c r="NPP105"/>
      <c r="NPQ105"/>
      <c r="NPR105"/>
      <c r="NPS105"/>
      <c r="NPT105"/>
      <c r="NPU105"/>
      <c r="NPV105"/>
      <c r="NPW105"/>
      <c r="NPX105"/>
      <c r="NPY105"/>
      <c r="NPZ105"/>
      <c r="NQA105"/>
      <c r="NQB105"/>
      <c r="NQC105"/>
      <c r="NQD105"/>
      <c r="NQE105"/>
      <c r="NQF105"/>
      <c r="NQG105"/>
      <c r="NQH105"/>
      <c r="NQI105"/>
      <c r="NQJ105"/>
      <c r="NQK105"/>
      <c r="NQL105"/>
      <c r="NQM105"/>
      <c r="NQN105"/>
      <c r="NQO105"/>
      <c r="NQP105"/>
      <c r="NQQ105"/>
      <c r="NQR105"/>
      <c r="NQS105"/>
      <c r="NQT105"/>
      <c r="NQU105"/>
      <c r="NQV105"/>
      <c r="NQW105"/>
      <c r="NQX105"/>
      <c r="NQY105"/>
      <c r="NQZ105"/>
      <c r="NRA105"/>
      <c r="NRB105"/>
      <c r="NRC105"/>
      <c r="NRD105"/>
      <c r="NRE105"/>
      <c r="NRF105"/>
      <c r="NRG105"/>
      <c r="NRH105"/>
      <c r="NRI105"/>
      <c r="NRJ105"/>
      <c r="NRK105"/>
      <c r="NRL105"/>
      <c r="NRM105"/>
      <c r="NRN105"/>
      <c r="NRO105"/>
      <c r="NRP105"/>
      <c r="NRQ105"/>
      <c r="NRR105"/>
      <c r="NRS105"/>
      <c r="NRT105"/>
      <c r="NRU105"/>
      <c r="NRV105"/>
      <c r="NRW105"/>
      <c r="NRX105"/>
      <c r="NRY105"/>
      <c r="NRZ105"/>
      <c r="NSA105"/>
      <c r="NSB105"/>
      <c r="NSC105"/>
      <c r="NSD105"/>
      <c r="NSE105"/>
      <c r="NSF105"/>
      <c r="NSG105"/>
      <c r="NSH105"/>
      <c r="NSI105"/>
      <c r="NSJ105"/>
      <c r="NSK105"/>
      <c r="NSL105"/>
      <c r="NSM105"/>
      <c r="NSN105"/>
      <c r="NSO105"/>
      <c r="NSP105"/>
      <c r="NSQ105"/>
      <c r="NSR105"/>
      <c r="NSS105"/>
      <c r="NST105"/>
      <c r="NSU105"/>
      <c r="NSV105"/>
      <c r="NSW105"/>
      <c r="NSX105"/>
      <c r="NSY105"/>
      <c r="NSZ105"/>
      <c r="NTA105"/>
      <c r="NTB105"/>
      <c r="NTC105"/>
      <c r="NTD105"/>
      <c r="NTE105"/>
      <c r="NTF105"/>
      <c r="NTG105"/>
      <c r="NTH105"/>
      <c r="NTI105"/>
      <c r="NTJ105"/>
      <c r="NTK105"/>
      <c r="NTL105"/>
      <c r="NTM105"/>
      <c r="NTN105"/>
      <c r="NTO105"/>
      <c r="NTP105"/>
      <c r="NTQ105"/>
      <c r="NTR105"/>
      <c r="NTS105"/>
      <c r="NTT105"/>
      <c r="NTU105"/>
      <c r="NTV105"/>
      <c r="NTW105"/>
      <c r="NTX105"/>
      <c r="NTY105"/>
      <c r="NTZ105"/>
      <c r="NUA105"/>
      <c r="NUB105"/>
      <c r="NUC105"/>
      <c r="NUD105"/>
      <c r="NUE105"/>
      <c r="NUF105"/>
      <c r="NUG105"/>
      <c r="NUH105"/>
      <c r="NUI105"/>
      <c r="NUJ105"/>
      <c r="NUK105"/>
      <c r="NUL105"/>
      <c r="NUM105"/>
      <c r="NUN105"/>
      <c r="NUO105"/>
      <c r="NUP105"/>
      <c r="NUQ105"/>
      <c r="NUR105"/>
      <c r="NUS105"/>
      <c r="NUT105"/>
      <c r="NUU105"/>
      <c r="NUV105"/>
      <c r="NUW105"/>
      <c r="NUX105"/>
      <c r="NUY105"/>
      <c r="NUZ105"/>
      <c r="NVA105"/>
      <c r="NVB105"/>
      <c r="NVC105"/>
      <c r="NVD105"/>
      <c r="NVE105"/>
      <c r="NVF105"/>
      <c r="NVG105"/>
      <c r="NVH105"/>
      <c r="NVI105"/>
      <c r="NVJ105"/>
      <c r="NVK105"/>
      <c r="NVL105"/>
      <c r="NVM105"/>
      <c r="NVN105"/>
      <c r="NVO105"/>
      <c r="NVP105"/>
      <c r="NVQ105"/>
      <c r="NVR105"/>
      <c r="NVS105"/>
      <c r="NVT105"/>
      <c r="NVU105"/>
      <c r="NVV105"/>
      <c r="NVW105"/>
      <c r="NVX105"/>
      <c r="NVY105"/>
      <c r="NVZ105"/>
      <c r="NWA105"/>
      <c r="NWB105"/>
      <c r="NWC105"/>
      <c r="NWD105"/>
      <c r="NWE105"/>
      <c r="NWF105"/>
      <c r="NWG105"/>
      <c r="NWH105"/>
      <c r="NWI105"/>
      <c r="NWJ105"/>
      <c r="NWK105"/>
      <c r="NWL105"/>
      <c r="NWM105"/>
      <c r="NWN105"/>
      <c r="NWO105"/>
      <c r="NWP105"/>
      <c r="NWQ105"/>
      <c r="NWR105"/>
      <c r="NWS105"/>
      <c r="NWT105"/>
      <c r="NWU105"/>
      <c r="NWV105"/>
      <c r="NWW105"/>
      <c r="NWX105"/>
      <c r="NWY105"/>
      <c r="NWZ105"/>
      <c r="NXA105"/>
      <c r="NXB105"/>
      <c r="NXC105"/>
      <c r="NXD105"/>
      <c r="NXE105"/>
      <c r="NXF105"/>
      <c r="NXG105"/>
      <c r="NXH105"/>
      <c r="NXI105"/>
      <c r="NXJ105"/>
      <c r="NXK105"/>
      <c r="NXL105"/>
      <c r="NXM105"/>
      <c r="NXN105"/>
      <c r="NXO105"/>
      <c r="NXP105"/>
      <c r="NXQ105"/>
      <c r="NXR105"/>
      <c r="NXS105"/>
      <c r="NXT105"/>
      <c r="NXU105"/>
      <c r="NXV105"/>
      <c r="NXW105"/>
      <c r="NXX105"/>
      <c r="NXY105"/>
      <c r="NXZ105"/>
      <c r="NYA105"/>
      <c r="NYB105"/>
      <c r="NYC105"/>
      <c r="NYD105"/>
      <c r="NYE105"/>
      <c r="NYF105"/>
      <c r="NYG105"/>
      <c r="NYH105"/>
      <c r="NYI105"/>
      <c r="NYJ105"/>
      <c r="NYK105"/>
      <c r="NYL105"/>
      <c r="NYM105"/>
      <c r="NYN105"/>
      <c r="NYO105"/>
      <c r="NYP105"/>
      <c r="NYQ105"/>
      <c r="NYR105"/>
      <c r="NYS105"/>
      <c r="NYT105"/>
      <c r="NYU105"/>
      <c r="NYV105"/>
      <c r="NYW105"/>
      <c r="NYX105"/>
      <c r="NYY105"/>
      <c r="NYZ105"/>
      <c r="NZA105"/>
      <c r="NZB105"/>
      <c r="NZC105"/>
      <c r="NZD105"/>
      <c r="NZE105"/>
      <c r="NZF105"/>
      <c r="NZG105"/>
      <c r="NZH105"/>
      <c r="NZI105"/>
      <c r="NZJ105"/>
      <c r="NZK105"/>
      <c r="NZL105"/>
      <c r="NZM105"/>
      <c r="NZN105"/>
      <c r="NZO105"/>
      <c r="NZP105"/>
      <c r="NZQ105"/>
      <c r="NZR105"/>
      <c r="NZS105"/>
      <c r="NZT105"/>
      <c r="NZU105"/>
      <c r="NZV105"/>
      <c r="NZW105"/>
      <c r="NZX105"/>
      <c r="NZY105"/>
      <c r="NZZ105"/>
      <c r="OAA105"/>
      <c r="OAB105"/>
      <c r="OAC105"/>
      <c r="OAD105"/>
      <c r="OAE105"/>
      <c r="OAF105"/>
      <c r="OAG105"/>
      <c r="OAH105"/>
      <c r="OAI105"/>
      <c r="OAJ105"/>
      <c r="OAK105"/>
      <c r="OAL105"/>
      <c r="OAM105"/>
      <c r="OAN105"/>
      <c r="OAO105"/>
      <c r="OAP105"/>
      <c r="OAQ105"/>
      <c r="OAR105"/>
      <c r="OAS105"/>
      <c r="OAT105"/>
      <c r="OAU105"/>
      <c r="OAV105"/>
      <c r="OAW105"/>
      <c r="OAX105"/>
      <c r="OAY105"/>
      <c r="OAZ105"/>
      <c r="OBA105"/>
      <c r="OBB105"/>
      <c r="OBC105"/>
      <c r="OBD105"/>
      <c r="OBE105"/>
      <c r="OBF105"/>
      <c r="OBG105"/>
      <c r="OBH105"/>
      <c r="OBI105"/>
      <c r="OBJ105"/>
      <c r="OBK105"/>
      <c r="OBL105"/>
      <c r="OBM105"/>
      <c r="OBN105"/>
      <c r="OBO105"/>
      <c r="OBP105"/>
      <c r="OBQ105"/>
      <c r="OBR105"/>
      <c r="OBS105"/>
      <c r="OBT105"/>
      <c r="OBU105"/>
      <c r="OBV105"/>
      <c r="OBW105"/>
      <c r="OBX105"/>
      <c r="OBY105"/>
      <c r="OBZ105"/>
      <c r="OCA105"/>
      <c r="OCB105"/>
      <c r="OCC105"/>
      <c r="OCD105"/>
      <c r="OCE105"/>
      <c r="OCF105"/>
      <c r="OCG105"/>
      <c r="OCH105"/>
      <c r="OCI105"/>
      <c r="OCJ105"/>
      <c r="OCK105"/>
      <c r="OCL105"/>
      <c r="OCM105"/>
      <c r="OCN105"/>
      <c r="OCO105"/>
      <c r="OCP105"/>
      <c r="OCQ105"/>
      <c r="OCR105"/>
      <c r="OCS105"/>
      <c r="OCT105"/>
      <c r="OCU105"/>
      <c r="OCV105"/>
      <c r="OCW105"/>
      <c r="OCX105"/>
      <c r="OCY105"/>
      <c r="OCZ105"/>
      <c r="ODA105"/>
      <c r="ODB105"/>
      <c r="ODC105"/>
      <c r="ODD105"/>
      <c r="ODE105"/>
      <c r="ODF105"/>
      <c r="ODG105"/>
      <c r="ODH105"/>
      <c r="ODI105"/>
      <c r="ODJ105"/>
      <c r="ODK105"/>
      <c r="ODL105"/>
      <c r="ODM105"/>
      <c r="ODN105"/>
      <c r="ODO105"/>
      <c r="ODP105"/>
      <c r="ODQ105"/>
      <c r="ODR105"/>
      <c r="ODS105"/>
      <c r="ODT105"/>
      <c r="ODU105"/>
      <c r="ODV105"/>
      <c r="ODW105"/>
      <c r="ODX105"/>
      <c r="ODY105"/>
      <c r="ODZ105"/>
      <c r="OEA105"/>
      <c r="OEB105"/>
      <c r="OEC105"/>
      <c r="OED105"/>
      <c r="OEE105"/>
      <c r="OEF105"/>
      <c r="OEG105"/>
      <c r="OEH105"/>
      <c r="OEI105"/>
      <c r="OEJ105"/>
      <c r="OEK105"/>
      <c r="OEL105"/>
      <c r="OEM105"/>
      <c r="OEN105"/>
      <c r="OEO105"/>
      <c r="OEP105"/>
      <c r="OEQ105"/>
      <c r="OER105"/>
      <c r="OES105"/>
      <c r="OET105"/>
      <c r="OEU105"/>
      <c r="OEV105"/>
      <c r="OEW105"/>
      <c r="OEX105"/>
      <c r="OEY105"/>
      <c r="OEZ105"/>
      <c r="OFA105"/>
      <c r="OFB105"/>
      <c r="OFC105"/>
      <c r="OFD105"/>
      <c r="OFE105"/>
      <c r="OFF105"/>
      <c r="OFG105"/>
      <c r="OFH105"/>
      <c r="OFI105"/>
      <c r="OFJ105"/>
      <c r="OFK105"/>
      <c r="OFL105"/>
      <c r="OFM105"/>
      <c r="OFN105"/>
      <c r="OFO105"/>
      <c r="OFP105"/>
      <c r="OFQ105"/>
      <c r="OFR105"/>
      <c r="OFS105"/>
      <c r="OFT105"/>
      <c r="OFU105"/>
      <c r="OFV105"/>
      <c r="OFW105"/>
      <c r="OFX105"/>
      <c r="OFY105"/>
      <c r="OFZ105"/>
      <c r="OGA105"/>
      <c r="OGB105"/>
      <c r="OGC105"/>
      <c r="OGD105"/>
      <c r="OGE105"/>
      <c r="OGF105"/>
      <c r="OGG105"/>
      <c r="OGH105"/>
      <c r="OGI105"/>
      <c r="OGJ105"/>
      <c r="OGK105"/>
      <c r="OGL105"/>
      <c r="OGM105"/>
      <c r="OGN105"/>
      <c r="OGO105"/>
      <c r="OGP105"/>
      <c r="OGQ105"/>
      <c r="OGR105"/>
      <c r="OGS105"/>
      <c r="OGT105"/>
      <c r="OGU105"/>
      <c r="OGV105"/>
      <c r="OGW105"/>
      <c r="OGX105"/>
      <c r="OGY105"/>
      <c r="OGZ105"/>
      <c r="OHA105"/>
      <c r="OHB105"/>
      <c r="OHC105"/>
      <c r="OHD105"/>
      <c r="OHE105"/>
      <c r="OHF105"/>
      <c r="OHG105"/>
      <c r="OHH105"/>
      <c r="OHI105"/>
      <c r="OHJ105"/>
      <c r="OHK105"/>
      <c r="OHL105"/>
      <c r="OHM105"/>
      <c r="OHN105"/>
      <c r="OHO105"/>
      <c r="OHP105"/>
      <c r="OHQ105"/>
      <c r="OHR105"/>
      <c r="OHS105"/>
      <c r="OHT105"/>
      <c r="OHU105"/>
      <c r="OHV105"/>
      <c r="OHW105"/>
      <c r="OHX105"/>
      <c r="OHY105"/>
      <c r="OHZ105"/>
      <c r="OIA105"/>
      <c r="OIB105"/>
      <c r="OIC105"/>
      <c r="OID105"/>
      <c r="OIE105"/>
      <c r="OIF105"/>
      <c r="OIG105"/>
      <c r="OIH105"/>
      <c r="OII105"/>
      <c r="OIJ105"/>
      <c r="OIK105"/>
      <c r="OIL105"/>
      <c r="OIM105"/>
      <c r="OIN105"/>
      <c r="OIO105"/>
      <c r="OIP105"/>
      <c r="OIQ105"/>
      <c r="OIR105"/>
      <c r="OIS105"/>
      <c r="OIT105"/>
      <c r="OIU105"/>
      <c r="OIV105"/>
      <c r="OIW105"/>
      <c r="OIX105"/>
      <c r="OIY105"/>
      <c r="OIZ105"/>
      <c r="OJA105"/>
      <c r="OJB105"/>
      <c r="OJC105"/>
      <c r="OJD105"/>
      <c r="OJE105"/>
      <c r="OJF105"/>
      <c r="OJG105"/>
      <c r="OJH105"/>
      <c r="OJI105"/>
      <c r="OJJ105"/>
      <c r="OJK105"/>
      <c r="OJL105"/>
      <c r="OJM105"/>
      <c r="OJN105"/>
      <c r="OJO105"/>
      <c r="OJP105"/>
      <c r="OJQ105"/>
      <c r="OJR105"/>
      <c r="OJS105"/>
      <c r="OJT105"/>
      <c r="OJU105"/>
      <c r="OJV105"/>
      <c r="OJW105"/>
      <c r="OJX105"/>
      <c r="OJY105"/>
      <c r="OJZ105"/>
      <c r="OKA105"/>
      <c r="OKB105"/>
      <c r="OKC105"/>
      <c r="OKD105"/>
      <c r="OKE105"/>
      <c r="OKF105"/>
      <c r="OKG105"/>
      <c r="OKH105"/>
      <c r="OKI105"/>
      <c r="OKJ105"/>
      <c r="OKK105"/>
      <c r="OKL105"/>
      <c r="OKM105"/>
      <c r="OKN105"/>
      <c r="OKO105"/>
      <c r="OKP105"/>
      <c r="OKQ105"/>
      <c r="OKR105"/>
      <c r="OKS105"/>
      <c r="OKT105"/>
      <c r="OKU105"/>
      <c r="OKV105"/>
      <c r="OKW105"/>
      <c r="OKX105"/>
      <c r="OKY105"/>
      <c r="OKZ105"/>
      <c r="OLA105"/>
      <c r="OLB105"/>
      <c r="OLC105"/>
      <c r="OLD105"/>
      <c r="OLE105"/>
      <c r="OLF105"/>
      <c r="OLG105"/>
      <c r="OLH105"/>
      <c r="OLI105"/>
      <c r="OLJ105"/>
      <c r="OLK105"/>
      <c r="OLL105"/>
      <c r="OLM105"/>
      <c r="OLN105"/>
      <c r="OLO105"/>
      <c r="OLP105"/>
      <c r="OLQ105"/>
      <c r="OLR105"/>
      <c r="OLS105"/>
      <c r="OLT105"/>
      <c r="OLU105"/>
      <c r="OLV105"/>
      <c r="OLW105"/>
      <c r="OLX105"/>
      <c r="OLY105"/>
      <c r="OLZ105"/>
      <c r="OMA105"/>
      <c r="OMB105"/>
      <c r="OMC105"/>
      <c r="OMD105"/>
      <c r="OME105"/>
      <c r="OMF105"/>
      <c r="OMG105"/>
      <c r="OMH105"/>
      <c r="OMI105"/>
      <c r="OMJ105"/>
      <c r="OMK105"/>
      <c r="OML105"/>
      <c r="OMM105"/>
      <c r="OMN105"/>
      <c r="OMO105"/>
      <c r="OMP105"/>
      <c r="OMQ105"/>
      <c r="OMR105"/>
      <c r="OMS105"/>
      <c r="OMT105"/>
      <c r="OMU105"/>
      <c r="OMV105"/>
      <c r="OMW105"/>
      <c r="OMX105"/>
      <c r="OMY105"/>
      <c r="OMZ105"/>
      <c r="ONA105"/>
      <c r="ONB105"/>
      <c r="ONC105"/>
      <c r="OND105"/>
      <c r="ONE105"/>
      <c r="ONF105"/>
      <c r="ONG105"/>
      <c r="ONH105"/>
      <c r="ONI105"/>
      <c r="ONJ105"/>
      <c r="ONK105"/>
      <c r="ONL105"/>
      <c r="ONM105"/>
      <c r="ONN105"/>
      <c r="ONO105"/>
      <c r="ONP105"/>
      <c r="ONQ105"/>
      <c r="ONR105"/>
      <c r="ONS105"/>
      <c r="ONT105"/>
      <c r="ONU105"/>
      <c r="ONV105"/>
      <c r="ONW105"/>
      <c r="ONX105"/>
      <c r="ONY105"/>
      <c r="ONZ105"/>
      <c r="OOA105"/>
      <c r="OOB105"/>
      <c r="OOC105"/>
      <c r="OOD105"/>
      <c r="OOE105"/>
      <c r="OOF105"/>
      <c r="OOG105"/>
      <c r="OOH105"/>
      <c r="OOI105"/>
      <c r="OOJ105"/>
      <c r="OOK105"/>
      <c r="OOL105"/>
      <c r="OOM105"/>
      <c r="OON105"/>
      <c r="OOO105"/>
      <c r="OOP105"/>
      <c r="OOQ105"/>
      <c r="OOR105"/>
      <c r="OOS105"/>
      <c r="OOT105"/>
      <c r="OOU105"/>
      <c r="OOV105"/>
      <c r="OOW105"/>
      <c r="OOX105"/>
      <c r="OOY105"/>
      <c r="OOZ105"/>
      <c r="OPA105"/>
      <c r="OPB105"/>
      <c r="OPC105"/>
      <c r="OPD105"/>
      <c r="OPE105"/>
      <c r="OPF105"/>
      <c r="OPG105"/>
      <c r="OPH105"/>
      <c r="OPI105"/>
      <c r="OPJ105"/>
      <c r="OPK105"/>
      <c r="OPL105"/>
      <c r="OPM105"/>
      <c r="OPN105"/>
      <c r="OPO105"/>
      <c r="OPP105"/>
      <c r="OPQ105"/>
      <c r="OPR105"/>
      <c r="OPS105"/>
      <c r="OPT105"/>
      <c r="OPU105"/>
      <c r="OPV105"/>
      <c r="OPW105"/>
      <c r="OPX105"/>
      <c r="OPY105"/>
      <c r="OPZ105"/>
      <c r="OQA105"/>
      <c r="OQB105"/>
      <c r="OQC105"/>
      <c r="OQD105"/>
      <c r="OQE105"/>
      <c r="OQF105"/>
      <c r="OQG105"/>
      <c r="OQH105"/>
      <c r="OQI105"/>
      <c r="OQJ105"/>
      <c r="OQK105"/>
      <c r="OQL105"/>
      <c r="OQM105"/>
      <c r="OQN105"/>
      <c r="OQO105"/>
      <c r="OQP105"/>
      <c r="OQQ105"/>
      <c r="OQR105"/>
      <c r="OQS105"/>
      <c r="OQT105"/>
      <c r="OQU105"/>
      <c r="OQV105"/>
      <c r="OQW105"/>
      <c r="OQX105"/>
      <c r="OQY105"/>
      <c r="OQZ105"/>
      <c r="ORA105"/>
      <c r="ORB105"/>
      <c r="ORC105"/>
      <c r="ORD105"/>
      <c r="ORE105"/>
      <c r="ORF105"/>
      <c r="ORG105"/>
      <c r="ORH105"/>
      <c r="ORI105"/>
      <c r="ORJ105"/>
      <c r="ORK105"/>
      <c r="ORL105"/>
      <c r="ORM105"/>
      <c r="ORN105"/>
      <c r="ORO105"/>
      <c r="ORP105"/>
      <c r="ORQ105"/>
      <c r="ORR105"/>
      <c r="ORS105"/>
      <c r="ORT105"/>
      <c r="ORU105"/>
      <c r="ORV105"/>
      <c r="ORW105"/>
      <c r="ORX105"/>
      <c r="ORY105"/>
      <c r="ORZ105"/>
      <c r="OSA105"/>
      <c r="OSB105"/>
      <c r="OSC105"/>
      <c r="OSD105"/>
      <c r="OSE105"/>
      <c r="OSF105"/>
      <c r="OSG105"/>
      <c r="OSH105"/>
      <c r="OSI105"/>
      <c r="OSJ105"/>
      <c r="OSK105"/>
      <c r="OSL105"/>
      <c r="OSM105"/>
      <c r="OSN105"/>
      <c r="OSO105"/>
      <c r="OSP105"/>
      <c r="OSQ105"/>
      <c r="OSR105"/>
      <c r="OSS105"/>
      <c r="OST105"/>
      <c r="OSU105"/>
      <c r="OSV105"/>
      <c r="OSW105"/>
      <c r="OSX105"/>
      <c r="OSY105"/>
      <c r="OSZ105"/>
      <c r="OTA105"/>
      <c r="OTB105"/>
      <c r="OTC105"/>
      <c r="OTD105"/>
      <c r="OTE105"/>
      <c r="OTF105"/>
      <c r="OTG105"/>
      <c r="OTH105"/>
      <c r="OTI105"/>
      <c r="OTJ105"/>
      <c r="OTK105"/>
      <c r="OTL105"/>
      <c r="OTM105"/>
      <c r="OTN105"/>
      <c r="OTO105"/>
      <c r="OTP105"/>
      <c r="OTQ105"/>
      <c r="OTR105"/>
      <c r="OTS105"/>
      <c r="OTT105"/>
      <c r="OTU105"/>
      <c r="OTV105"/>
      <c r="OTW105"/>
      <c r="OTX105"/>
      <c r="OTY105"/>
      <c r="OTZ105"/>
      <c r="OUA105"/>
      <c r="OUB105"/>
      <c r="OUC105"/>
      <c r="OUD105"/>
      <c r="OUE105"/>
      <c r="OUF105"/>
      <c r="OUG105"/>
      <c r="OUH105"/>
      <c r="OUI105"/>
      <c r="OUJ105"/>
      <c r="OUK105"/>
      <c r="OUL105"/>
      <c r="OUM105"/>
      <c r="OUN105"/>
      <c r="OUO105"/>
      <c r="OUP105"/>
      <c r="OUQ105"/>
      <c r="OUR105"/>
      <c r="OUS105"/>
      <c r="OUT105"/>
      <c r="OUU105"/>
      <c r="OUV105"/>
      <c r="OUW105"/>
      <c r="OUX105"/>
      <c r="OUY105"/>
      <c r="OUZ105"/>
      <c r="OVA105"/>
      <c r="OVB105"/>
      <c r="OVC105"/>
      <c r="OVD105"/>
      <c r="OVE105"/>
      <c r="OVF105"/>
      <c r="OVG105"/>
      <c r="OVH105"/>
      <c r="OVI105"/>
      <c r="OVJ105"/>
      <c r="OVK105"/>
      <c r="OVL105"/>
      <c r="OVM105"/>
      <c r="OVN105"/>
      <c r="OVO105"/>
      <c r="OVP105"/>
      <c r="OVQ105"/>
      <c r="OVR105"/>
      <c r="OVS105"/>
      <c r="OVT105"/>
      <c r="OVU105"/>
      <c r="OVV105"/>
      <c r="OVW105"/>
      <c r="OVX105"/>
      <c r="OVY105"/>
      <c r="OVZ105"/>
      <c r="OWA105"/>
      <c r="OWB105"/>
      <c r="OWC105"/>
      <c r="OWD105"/>
      <c r="OWE105"/>
      <c r="OWF105"/>
      <c r="OWG105"/>
      <c r="OWH105"/>
      <c r="OWI105"/>
      <c r="OWJ105"/>
      <c r="OWK105"/>
      <c r="OWL105"/>
      <c r="OWM105"/>
      <c r="OWN105"/>
      <c r="OWO105"/>
      <c r="OWP105"/>
      <c r="OWQ105"/>
      <c r="OWR105"/>
      <c r="OWS105"/>
      <c r="OWT105"/>
      <c r="OWU105"/>
      <c r="OWV105"/>
      <c r="OWW105"/>
      <c r="OWX105"/>
      <c r="OWY105"/>
      <c r="OWZ105"/>
      <c r="OXA105"/>
      <c r="OXB105"/>
      <c r="OXC105"/>
      <c r="OXD105"/>
      <c r="OXE105"/>
      <c r="OXF105"/>
      <c r="OXG105"/>
      <c r="OXH105"/>
      <c r="OXI105"/>
      <c r="OXJ105"/>
      <c r="OXK105"/>
      <c r="OXL105"/>
      <c r="OXM105"/>
      <c r="OXN105"/>
      <c r="OXO105"/>
      <c r="OXP105"/>
      <c r="OXQ105"/>
      <c r="OXR105"/>
      <c r="OXS105"/>
      <c r="OXT105"/>
      <c r="OXU105"/>
      <c r="OXV105"/>
      <c r="OXW105"/>
      <c r="OXX105"/>
      <c r="OXY105"/>
      <c r="OXZ105"/>
      <c r="OYA105"/>
      <c r="OYB105"/>
      <c r="OYC105"/>
      <c r="OYD105"/>
      <c r="OYE105"/>
      <c r="OYF105"/>
      <c r="OYG105"/>
      <c r="OYH105"/>
      <c r="OYI105"/>
      <c r="OYJ105"/>
      <c r="OYK105"/>
      <c r="OYL105"/>
      <c r="OYM105"/>
      <c r="OYN105"/>
      <c r="OYO105"/>
      <c r="OYP105"/>
      <c r="OYQ105"/>
      <c r="OYR105"/>
      <c r="OYS105"/>
      <c r="OYT105"/>
      <c r="OYU105"/>
      <c r="OYV105"/>
      <c r="OYW105"/>
      <c r="OYX105"/>
      <c r="OYY105"/>
      <c r="OYZ105"/>
      <c r="OZA105"/>
      <c r="OZB105"/>
      <c r="OZC105"/>
      <c r="OZD105"/>
      <c r="OZE105"/>
      <c r="OZF105"/>
      <c r="OZG105"/>
      <c r="OZH105"/>
      <c r="OZI105"/>
      <c r="OZJ105"/>
      <c r="OZK105"/>
      <c r="OZL105"/>
      <c r="OZM105"/>
      <c r="OZN105"/>
      <c r="OZO105"/>
      <c r="OZP105"/>
      <c r="OZQ105"/>
      <c r="OZR105"/>
      <c r="OZS105"/>
      <c r="OZT105"/>
      <c r="OZU105"/>
      <c r="OZV105"/>
      <c r="OZW105"/>
      <c r="OZX105"/>
      <c r="OZY105"/>
      <c r="OZZ105"/>
      <c r="PAA105"/>
      <c r="PAB105"/>
      <c r="PAC105"/>
      <c r="PAD105"/>
      <c r="PAE105"/>
      <c r="PAF105"/>
      <c r="PAG105"/>
      <c r="PAH105"/>
      <c r="PAI105"/>
      <c r="PAJ105"/>
      <c r="PAK105"/>
      <c r="PAL105"/>
      <c r="PAM105"/>
      <c r="PAN105"/>
      <c r="PAO105"/>
      <c r="PAP105"/>
      <c r="PAQ105"/>
      <c r="PAR105"/>
      <c r="PAS105"/>
      <c r="PAT105"/>
      <c r="PAU105"/>
      <c r="PAV105"/>
      <c r="PAW105"/>
      <c r="PAX105"/>
      <c r="PAY105"/>
      <c r="PAZ105"/>
      <c r="PBA105"/>
      <c r="PBB105"/>
      <c r="PBC105"/>
      <c r="PBD105"/>
      <c r="PBE105"/>
      <c r="PBF105"/>
      <c r="PBG105"/>
      <c r="PBH105"/>
      <c r="PBI105"/>
      <c r="PBJ105"/>
      <c r="PBK105"/>
      <c r="PBL105"/>
      <c r="PBM105"/>
      <c r="PBN105"/>
      <c r="PBO105"/>
      <c r="PBP105"/>
      <c r="PBQ105"/>
      <c r="PBR105"/>
      <c r="PBS105"/>
      <c r="PBT105"/>
      <c r="PBU105"/>
      <c r="PBV105"/>
      <c r="PBW105"/>
      <c r="PBX105"/>
      <c r="PBY105"/>
      <c r="PBZ105"/>
      <c r="PCA105"/>
      <c r="PCB105"/>
      <c r="PCC105"/>
      <c r="PCD105"/>
      <c r="PCE105"/>
      <c r="PCF105"/>
      <c r="PCG105"/>
      <c r="PCH105"/>
      <c r="PCI105"/>
      <c r="PCJ105"/>
      <c r="PCK105"/>
      <c r="PCL105"/>
      <c r="PCM105"/>
      <c r="PCN105"/>
      <c r="PCO105"/>
      <c r="PCP105"/>
      <c r="PCQ105"/>
      <c r="PCR105"/>
      <c r="PCS105"/>
      <c r="PCT105"/>
      <c r="PCU105"/>
      <c r="PCV105"/>
      <c r="PCW105"/>
      <c r="PCX105"/>
      <c r="PCY105"/>
      <c r="PCZ105"/>
      <c r="PDA105"/>
      <c r="PDB105"/>
      <c r="PDC105"/>
      <c r="PDD105"/>
      <c r="PDE105"/>
      <c r="PDF105"/>
      <c r="PDG105"/>
      <c r="PDH105"/>
      <c r="PDI105"/>
      <c r="PDJ105"/>
      <c r="PDK105"/>
      <c r="PDL105"/>
      <c r="PDM105"/>
      <c r="PDN105"/>
      <c r="PDO105"/>
      <c r="PDP105"/>
      <c r="PDQ105"/>
      <c r="PDR105"/>
      <c r="PDS105"/>
      <c r="PDT105"/>
      <c r="PDU105"/>
      <c r="PDV105"/>
      <c r="PDW105"/>
      <c r="PDX105"/>
      <c r="PDY105"/>
      <c r="PDZ105"/>
      <c r="PEA105"/>
      <c r="PEB105"/>
      <c r="PEC105"/>
      <c r="PED105"/>
      <c r="PEE105"/>
      <c r="PEF105"/>
      <c r="PEG105"/>
      <c r="PEH105"/>
      <c r="PEI105"/>
      <c r="PEJ105"/>
      <c r="PEK105"/>
      <c r="PEL105"/>
      <c r="PEM105"/>
      <c r="PEN105"/>
      <c r="PEO105"/>
      <c r="PEP105"/>
      <c r="PEQ105"/>
      <c r="PER105"/>
      <c r="PES105"/>
      <c r="PET105"/>
      <c r="PEU105"/>
      <c r="PEV105"/>
      <c r="PEW105"/>
      <c r="PEX105"/>
      <c r="PEY105"/>
      <c r="PEZ105"/>
      <c r="PFA105"/>
      <c r="PFB105"/>
      <c r="PFC105"/>
      <c r="PFD105"/>
      <c r="PFE105"/>
      <c r="PFF105"/>
      <c r="PFG105"/>
      <c r="PFH105"/>
      <c r="PFI105"/>
      <c r="PFJ105"/>
      <c r="PFK105"/>
      <c r="PFL105"/>
      <c r="PFM105"/>
      <c r="PFN105"/>
      <c r="PFO105"/>
      <c r="PFP105"/>
      <c r="PFQ105"/>
      <c r="PFR105"/>
      <c r="PFS105"/>
      <c r="PFT105"/>
      <c r="PFU105"/>
      <c r="PFV105"/>
      <c r="PFW105"/>
      <c r="PFX105"/>
      <c r="PFY105"/>
      <c r="PFZ105"/>
      <c r="PGA105"/>
      <c r="PGB105"/>
      <c r="PGC105"/>
      <c r="PGD105"/>
      <c r="PGE105"/>
      <c r="PGF105"/>
      <c r="PGG105"/>
      <c r="PGH105"/>
      <c r="PGI105"/>
      <c r="PGJ105"/>
      <c r="PGK105"/>
      <c r="PGL105"/>
      <c r="PGM105"/>
      <c r="PGN105"/>
      <c r="PGO105"/>
      <c r="PGP105"/>
      <c r="PGQ105"/>
      <c r="PGR105"/>
      <c r="PGS105"/>
      <c r="PGT105"/>
      <c r="PGU105"/>
      <c r="PGV105"/>
      <c r="PGW105"/>
      <c r="PGX105"/>
      <c r="PGY105"/>
      <c r="PGZ105"/>
      <c r="PHA105"/>
      <c r="PHB105"/>
      <c r="PHC105"/>
      <c r="PHD105"/>
      <c r="PHE105"/>
      <c r="PHF105"/>
      <c r="PHG105"/>
      <c r="PHH105"/>
      <c r="PHI105"/>
      <c r="PHJ105"/>
      <c r="PHK105"/>
      <c r="PHL105"/>
      <c r="PHM105"/>
      <c r="PHN105"/>
      <c r="PHO105"/>
      <c r="PHP105"/>
      <c r="PHQ105"/>
      <c r="PHR105"/>
      <c r="PHS105"/>
      <c r="PHT105"/>
      <c r="PHU105"/>
      <c r="PHV105"/>
      <c r="PHW105"/>
      <c r="PHX105"/>
      <c r="PHY105"/>
      <c r="PHZ105"/>
      <c r="PIA105"/>
      <c r="PIB105"/>
      <c r="PIC105"/>
      <c r="PID105"/>
      <c r="PIE105"/>
      <c r="PIF105"/>
      <c r="PIG105"/>
      <c r="PIH105"/>
      <c r="PII105"/>
      <c r="PIJ105"/>
      <c r="PIK105"/>
      <c r="PIL105"/>
      <c r="PIM105"/>
      <c r="PIN105"/>
      <c r="PIO105"/>
      <c r="PIP105"/>
      <c r="PIQ105"/>
      <c r="PIR105"/>
      <c r="PIS105"/>
      <c r="PIT105"/>
      <c r="PIU105"/>
      <c r="PIV105"/>
      <c r="PIW105"/>
      <c r="PIX105"/>
      <c r="PIY105"/>
      <c r="PIZ105"/>
      <c r="PJA105"/>
      <c r="PJB105"/>
      <c r="PJC105"/>
      <c r="PJD105"/>
      <c r="PJE105"/>
      <c r="PJF105"/>
      <c r="PJG105"/>
      <c r="PJH105"/>
      <c r="PJI105"/>
      <c r="PJJ105"/>
      <c r="PJK105"/>
      <c r="PJL105"/>
      <c r="PJM105"/>
      <c r="PJN105"/>
      <c r="PJO105"/>
      <c r="PJP105"/>
      <c r="PJQ105"/>
      <c r="PJR105"/>
      <c r="PJS105"/>
      <c r="PJT105"/>
      <c r="PJU105"/>
      <c r="PJV105"/>
      <c r="PJW105"/>
      <c r="PJX105"/>
      <c r="PJY105"/>
      <c r="PJZ105"/>
      <c r="PKA105"/>
      <c r="PKB105"/>
      <c r="PKC105"/>
      <c r="PKD105"/>
      <c r="PKE105"/>
      <c r="PKF105"/>
      <c r="PKG105"/>
      <c r="PKH105"/>
      <c r="PKI105"/>
      <c r="PKJ105"/>
      <c r="PKK105"/>
      <c r="PKL105"/>
      <c r="PKM105"/>
      <c r="PKN105"/>
      <c r="PKO105"/>
      <c r="PKP105"/>
      <c r="PKQ105"/>
      <c r="PKR105"/>
      <c r="PKS105"/>
      <c r="PKT105"/>
      <c r="PKU105"/>
      <c r="PKV105"/>
      <c r="PKW105"/>
      <c r="PKX105"/>
      <c r="PKY105"/>
      <c r="PKZ105"/>
      <c r="PLA105"/>
      <c r="PLB105"/>
      <c r="PLC105"/>
      <c r="PLD105"/>
      <c r="PLE105"/>
      <c r="PLF105"/>
      <c r="PLG105"/>
      <c r="PLH105"/>
      <c r="PLI105"/>
      <c r="PLJ105"/>
      <c r="PLK105"/>
      <c r="PLL105"/>
      <c r="PLM105"/>
      <c r="PLN105"/>
      <c r="PLO105"/>
      <c r="PLP105"/>
      <c r="PLQ105"/>
      <c r="PLR105"/>
      <c r="PLS105"/>
      <c r="PLT105"/>
      <c r="PLU105"/>
      <c r="PLV105"/>
      <c r="PLW105"/>
      <c r="PLX105"/>
      <c r="PLY105"/>
      <c r="PLZ105"/>
      <c r="PMA105"/>
      <c r="PMB105"/>
      <c r="PMC105"/>
      <c r="PMD105"/>
      <c r="PME105"/>
      <c r="PMF105"/>
      <c r="PMG105"/>
      <c r="PMH105"/>
      <c r="PMI105"/>
      <c r="PMJ105"/>
      <c r="PMK105"/>
      <c r="PML105"/>
      <c r="PMM105"/>
      <c r="PMN105"/>
      <c r="PMO105"/>
      <c r="PMP105"/>
      <c r="PMQ105"/>
      <c r="PMR105"/>
      <c r="PMS105"/>
      <c r="PMT105"/>
      <c r="PMU105"/>
      <c r="PMV105"/>
      <c r="PMW105"/>
      <c r="PMX105"/>
      <c r="PMY105"/>
      <c r="PMZ105"/>
      <c r="PNA105"/>
      <c r="PNB105"/>
      <c r="PNC105"/>
      <c r="PND105"/>
      <c r="PNE105"/>
      <c r="PNF105"/>
      <c r="PNG105"/>
      <c r="PNH105"/>
      <c r="PNI105"/>
      <c r="PNJ105"/>
      <c r="PNK105"/>
      <c r="PNL105"/>
      <c r="PNM105"/>
      <c r="PNN105"/>
      <c r="PNO105"/>
      <c r="PNP105"/>
      <c r="PNQ105"/>
      <c r="PNR105"/>
      <c r="PNS105"/>
      <c r="PNT105"/>
      <c r="PNU105"/>
      <c r="PNV105"/>
      <c r="PNW105"/>
      <c r="PNX105"/>
      <c r="PNY105"/>
      <c r="PNZ105"/>
      <c r="POA105"/>
      <c r="POB105"/>
      <c r="POC105"/>
      <c r="POD105"/>
      <c r="POE105"/>
      <c r="POF105"/>
      <c r="POG105"/>
      <c r="POH105"/>
      <c r="POI105"/>
      <c r="POJ105"/>
      <c r="POK105"/>
      <c r="POL105"/>
      <c r="POM105"/>
      <c r="PON105"/>
      <c r="POO105"/>
      <c r="POP105"/>
      <c r="POQ105"/>
      <c r="POR105"/>
      <c r="POS105"/>
      <c r="POT105"/>
      <c r="POU105"/>
      <c r="POV105"/>
      <c r="POW105"/>
      <c r="POX105"/>
      <c r="POY105"/>
      <c r="POZ105"/>
      <c r="PPA105"/>
      <c r="PPB105"/>
      <c r="PPC105"/>
      <c r="PPD105"/>
      <c r="PPE105"/>
      <c r="PPF105"/>
      <c r="PPG105"/>
      <c r="PPH105"/>
      <c r="PPI105"/>
      <c r="PPJ105"/>
      <c r="PPK105"/>
      <c r="PPL105"/>
      <c r="PPM105"/>
      <c r="PPN105"/>
      <c r="PPO105"/>
      <c r="PPP105"/>
      <c r="PPQ105"/>
      <c r="PPR105"/>
      <c r="PPS105"/>
      <c r="PPT105"/>
      <c r="PPU105"/>
      <c r="PPV105"/>
      <c r="PPW105"/>
      <c r="PPX105"/>
      <c r="PPY105"/>
      <c r="PPZ105"/>
      <c r="PQA105"/>
      <c r="PQB105"/>
      <c r="PQC105"/>
      <c r="PQD105"/>
      <c r="PQE105"/>
      <c r="PQF105"/>
      <c r="PQG105"/>
      <c r="PQH105"/>
      <c r="PQI105"/>
      <c r="PQJ105"/>
      <c r="PQK105"/>
      <c r="PQL105"/>
      <c r="PQM105"/>
      <c r="PQN105"/>
      <c r="PQO105"/>
      <c r="PQP105"/>
      <c r="PQQ105"/>
      <c r="PQR105"/>
      <c r="PQS105"/>
      <c r="PQT105"/>
      <c r="PQU105"/>
      <c r="PQV105"/>
      <c r="PQW105"/>
      <c r="PQX105"/>
      <c r="PQY105"/>
      <c r="PQZ105"/>
      <c r="PRA105"/>
      <c r="PRB105"/>
      <c r="PRC105"/>
      <c r="PRD105"/>
      <c r="PRE105"/>
      <c r="PRF105"/>
      <c r="PRG105"/>
      <c r="PRH105"/>
      <c r="PRI105"/>
      <c r="PRJ105"/>
      <c r="PRK105"/>
      <c r="PRL105"/>
      <c r="PRM105"/>
      <c r="PRN105"/>
      <c r="PRO105"/>
      <c r="PRP105"/>
      <c r="PRQ105"/>
      <c r="PRR105"/>
      <c r="PRS105"/>
      <c r="PRT105"/>
      <c r="PRU105"/>
      <c r="PRV105"/>
      <c r="PRW105"/>
      <c r="PRX105"/>
      <c r="PRY105"/>
      <c r="PRZ105"/>
      <c r="PSA105"/>
      <c r="PSB105"/>
      <c r="PSC105"/>
      <c r="PSD105"/>
      <c r="PSE105"/>
      <c r="PSF105"/>
      <c r="PSG105"/>
      <c r="PSH105"/>
      <c r="PSI105"/>
      <c r="PSJ105"/>
      <c r="PSK105"/>
      <c r="PSL105"/>
      <c r="PSM105"/>
      <c r="PSN105"/>
      <c r="PSO105"/>
      <c r="PSP105"/>
      <c r="PSQ105"/>
      <c r="PSR105"/>
      <c r="PSS105"/>
      <c r="PST105"/>
      <c r="PSU105"/>
      <c r="PSV105"/>
      <c r="PSW105"/>
      <c r="PSX105"/>
      <c r="PSY105"/>
      <c r="PSZ105"/>
      <c r="PTA105"/>
      <c r="PTB105"/>
      <c r="PTC105"/>
      <c r="PTD105"/>
      <c r="PTE105"/>
      <c r="PTF105"/>
      <c r="PTG105"/>
      <c r="PTH105"/>
      <c r="PTI105"/>
      <c r="PTJ105"/>
      <c r="PTK105"/>
      <c r="PTL105"/>
      <c r="PTM105"/>
      <c r="PTN105"/>
      <c r="PTO105"/>
      <c r="PTP105"/>
      <c r="PTQ105"/>
      <c r="PTR105"/>
      <c r="PTS105"/>
      <c r="PTT105"/>
      <c r="PTU105"/>
      <c r="PTV105"/>
      <c r="PTW105"/>
      <c r="PTX105"/>
      <c r="PTY105"/>
      <c r="PTZ105"/>
      <c r="PUA105"/>
      <c r="PUB105"/>
      <c r="PUC105"/>
      <c r="PUD105"/>
      <c r="PUE105"/>
      <c r="PUF105"/>
      <c r="PUG105"/>
      <c r="PUH105"/>
      <c r="PUI105"/>
      <c r="PUJ105"/>
      <c r="PUK105"/>
      <c r="PUL105"/>
      <c r="PUM105"/>
      <c r="PUN105"/>
      <c r="PUO105"/>
      <c r="PUP105"/>
      <c r="PUQ105"/>
      <c r="PUR105"/>
      <c r="PUS105"/>
      <c r="PUT105"/>
      <c r="PUU105"/>
      <c r="PUV105"/>
      <c r="PUW105"/>
      <c r="PUX105"/>
      <c r="PUY105"/>
      <c r="PUZ105"/>
      <c r="PVA105"/>
      <c r="PVB105"/>
      <c r="PVC105"/>
      <c r="PVD105"/>
      <c r="PVE105"/>
      <c r="PVF105"/>
      <c r="PVG105"/>
      <c r="PVH105"/>
      <c r="PVI105"/>
      <c r="PVJ105"/>
      <c r="PVK105"/>
      <c r="PVL105"/>
      <c r="PVM105"/>
      <c r="PVN105"/>
      <c r="PVO105"/>
      <c r="PVP105"/>
      <c r="PVQ105"/>
      <c r="PVR105"/>
      <c r="PVS105"/>
      <c r="PVT105"/>
      <c r="PVU105"/>
      <c r="PVV105"/>
      <c r="PVW105"/>
      <c r="PVX105"/>
      <c r="PVY105"/>
      <c r="PVZ105"/>
      <c r="PWA105"/>
      <c r="PWB105"/>
      <c r="PWC105"/>
      <c r="PWD105"/>
      <c r="PWE105"/>
      <c r="PWF105"/>
      <c r="PWG105"/>
      <c r="PWH105"/>
      <c r="PWI105"/>
      <c r="PWJ105"/>
      <c r="PWK105"/>
      <c r="PWL105"/>
      <c r="PWM105"/>
      <c r="PWN105"/>
      <c r="PWO105"/>
      <c r="PWP105"/>
      <c r="PWQ105"/>
      <c r="PWR105"/>
      <c r="PWS105"/>
      <c r="PWT105"/>
      <c r="PWU105"/>
      <c r="PWV105"/>
      <c r="PWW105"/>
      <c r="PWX105"/>
      <c r="PWY105"/>
      <c r="PWZ105"/>
      <c r="PXA105"/>
      <c r="PXB105"/>
      <c r="PXC105"/>
      <c r="PXD105"/>
      <c r="PXE105"/>
      <c r="PXF105"/>
      <c r="PXG105"/>
      <c r="PXH105"/>
      <c r="PXI105"/>
      <c r="PXJ105"/>
      <c r="PXK105"/>
      <c r="PXL105"/>
      <c r="PXM105"/>
      <c r="PXN105"/>
      <c r="PXO105"/>
      <c r="PXP105"/>
      <c r="PXQ105"/>
      <c r="PXR105"/>
      <c r="PXS105"/>
      <c r="PXT105"/>
      <c r="PXU105"/>
      <c r="PXV105"/>
      <c r="PXW105"/>
      <c r="PXX105"/>
      <c r="PXY105"/>
      <c r="PXZ105"/>
      <c r="PYA105"/>
      <c r="PYB105"/>
      <c r="PYC105"/>
      <c r="PYD105"/>
      <c r="PYE105"/>
      <c r="PYF105"/>
      <c r="PYG105"/>
      <c r="PYH105"/>
      <c r="PYI105"/>
      <c r="PYJ105"/>
      <c r="PYK105"/>
      <c r="PYL105"/>
      <c r="PYM105"/>
      <c r="PYN105"/>
      <c r="PYO105"/>
      <c r="PYP105"/>
      <c r="PYQ105"/>
      <c r="PYR105"/>
      <c r="PYS105"/>
      <c r="PYT105"/>
      <c r="PYU105"/>
      <c r="PYV105"/>
      <c r="PYW105"/>
      <c r="PYX105"/>
      <c r="PYY105"/>
      <c r="PYZ105"/>
      <c r="PZA105"/>
      <c r="PZB105"/>
      <c r="PZC105"/>
      <c r="PZD105"/>
      <c r="PZE105"/>
      <c r="PZF105"/>
      <c r="PZG105"/>
      <c r="PZH105"/>
      <c r="PZI105"/>
      <c r="PZJ105"/>
      <c r="PZK105"/>
      <c r="PZL105"/>
      <c r="PZM105"/>
      <c r="PZN105"/>
      <c r="PZO105"/>
      <c r="PZP105"/>
      <c r="PZQ105"/>
      <c r="PZR105"/>
      <c r="PZS105"/>
      <c r="PZT105"/>
      <c r="PZU105"/>
      <c r="PZV105"/>
      <c r="PZW105"/>
      <c r="PZX105"/>
      <c r="PZY105"/>
      <c r="PZZ105"/>
      <c r="QAA105"/>
      <c r="QAB105"/>
      <c r="QAC105"/>
      <c r="QAD105"/>
      <c r="QAE105"/>
      <c r="QAF105"/>
      <c r="QAG105"/>
      <c r="QAH105"/>
      <c r="QAI105"/>
      <c r="QAJ105"/>
      <c r="QAK105"/>
      <c r="QAL105"/>
      <c r="QAM105"/>
      <c r="QAN105"/>
      <c r="QAO105"/>
      <c r="QAP105"/>
      <c r="QAQ105"/>
      <c r="QAR105"/>
      <c r="QAS105"/>
      <c r="QAT105"/>
      <c r="QAU105"/>
      <c r="QAV105"/>
      <c r="QAW105"/>
      <c r="QAX105"/>
      <c r="QAY105"/>
      <c r="QAZ105"/>
      <c r="QBA105"/>
      <c r="QBB105"/>
      <c r="QBC105"/>
      <c r="QBD105"/>
      <c r="QBE105"/>
      <c r="QBF105"/>
      <c r="QBG105"/>
      <c r="QBH105"/>
      <c r="QBI105"/>
      <c r="QBJ105"/>
      <c r="QBK105"/>
      <c r="QBL105"/>
      <c r="QBM105"/>
      <c r="QBN105"/>
      <c r="QBO105"/>
      <c r="QBP105"/>
      <c r="QBQ105"/>
      <c r="QBR105"/>
      <c r="QBS105"/>
      <c r="QBT105"/>
      <c r="QBU105"/>
      <c r="QBV105"/>
      <c r="QBW105"/>
      <c r="QBX105"/>
      <c r="QBY105"/>
      <c r="QBZ105"/>
      <c r="QCA105"/>
      <c r="QCB105"/>
      <c r="QCC105"/>
      <c r="QCD105"/>
      <c r="QCE105"/>
      <c r="QCF105"/>
      <c r="QCG105"/>
      <c r="QCH105"/>
      <c r="QCI105"/>
      <c r="QCJ105"/>
      <c r="QCK105"/>
      <c r="QCL105"/>
      <c r="QCM105"/>
      <c r="QCN105"/>
      <c r="QCO105"/>
      <c r="QCP105"/>
      <c r="QCQ105"/>
      <c r="QCR105"/>
      <c r="QCS105"/>
      <c r="QCT105"/>
      <c r="QCU105"/>
      <c r="QCV105"/>
      <c r="QCW105"/>
      <c r="QCX105"/>
      <c r="QCY105"/>
      <c r="QCZ105"/>
      <c r="QDA105"/>
      <c r="QDB105"/>
      <c r="QDC105"/>
      <c r="QDD105"/>
      <c r="QDE105"/>
      <c r="QDF105"/>
      <c r="QDG105"/>
      <c r="QDH105"/>
      <c r="QDI105"/>
      <c r="QDJ105"/>
      <c r="QDK105"/>
      <c r="QDL105"/>
      <c r="QDM105"/>
      <c r="QDN105"/>
      <c r="QDO105"/>
      <c r="QDP105"/>
      <c r="QDQ105"/>
      <c r="QDR105"/>
      <c r="QDS105"/>
      <c r="QDT105"/>
      <c r="QDU105"/>
      <c r="QDV105"/>
      <c r="QDW105"/>
      <c r="QDX105"/>
      <c r="QDY105"/>
      <c r="QDZ105"/>
      <c r="QEA105"/>
      <c r="QEB105"/>
      <c r="QEC105"/>
      <c r="QED105"/>
      <c r="QEE105"/>
      <c r="QEF105"/>
      <c r="QEG105"/>
      <c r="QEH105"/>
      <c r="QEI105"/>
      <c r="QEJ105"/>
      <c r="QEK105"/>
      <c r="QEL105"/>
      <c r="QEM105"/>
      <c r="QEN105"/>
      <c r="QEO105"/>
      <c r="QEP105"/>
      <c r="QEQ105"/>
      <c r="QER105"/>
      <c r="QES105"/>
      <c r="QET105"/>
      <c r="QEU105"/>
      <c r="QEV105"/>
      <c r="QEW105"/>
      <c r="QEX105"/>
      <c r="QEY105"/>
      <c r="QEZ105"/>
      <c r="QFA105"/>
      <c r="QFB105"/>
      <c r="QFC105"/>
      <c r="QFD105"/>
      <c r="QFE105"/>
      <c r="QFF105"/>
      <c r="QFG105"/>
      <c r="QFH105"/>
      <c r="QFI105"/>
      <c r="QFJ105"/>
      <c r="QFK105"/>
      <c r="QFL105"/>
      <c r="QFM105"/>
      <c r="QFN105"/>
      <c r="QFO105"/>
      <c r="QFP105"/>
      <c r="QFQ105"/>
      <c r="QFR105"/>
      <c r="QFS105"/>
      <c r="QFT105"/>
      <c r="QFU105"/>
      <c r="QFV105"/>
      <c r="QFW105"/>
      <c r="QFX105"/>
      <c r="QFY105"/>
      <c r="QFZ105"/>
      <c r="QGA105"/>
      <c r="QGB105"/>
      <c r="QGC105"/>
      <c r="QGD105"/>
      <c r="QGE105"/>
      <c r="QGF105"/>
      <c r="QGG105"/>
      <c r="QGH105"/>
      <c r="QGI105"/>
      <c r="QGJ105"/>
      <c r="QGK105"/>
      <c r="QGL105"/>
      <c r="QGM105"/>
      <c r="QGN105"/>
      <c r="QGO105"/>
      <c r="QGP105"/>
      <c r="QGQ105"/>
      <c r="QGR105"/>
      <c r="QGS105"/>
      <c r="QGT105"/>
      <c r="QGU105"/>
      <c r="QGV105"/>
      <c r="QGW105"/>
      <c r="QGX105"/>
      <c r="QGY105"/>
      <c r="QGZ105"/>
      <c r="QHA105"/>
      <c r="QHB105"/>
      <c r="QHC105"/>
      <c r="QHD105"/>
      <c r="QHE105"/>
      <c r="QHF105"/>
      <c r="QHG105"/>
      <c r="QHH105"/>
      <c r="QHI105"/>
      <c r="QHJ105"/>
      <c r="QHK105"/>
      <c r="QHL105"/>
      <c r="QHM105"/>
      <c r="QHN105"/>
      <c r="QHO105"/>
      <c r="QHP105"/>
      <c r="QHQ105"/>
      <c r="QHR105"/>
      <c r="QHS105"/>
      <c r="QHT105"/>
      <c r="QHU105"/>
      <c r="QHV105"/>
      <c r="QHW105"/>
      <c r="QHX105"/>
      <c r="QHY105"/>
      <c r="QHZ105"/>
      <c r="QIA105"/>
      <c r="QIB105"/>
      <c r="QIC105"/>
      <c r="QID105"/>
      <c r="QIE105"/>
      <c r="QIF105"/>
      <c r="QIG105"/>
      <c r="QIH105"/>
      <c r="QII105"/>
      <c r="QIJ105"/>
      <c r="QIK105"/>
      <c r="QIL105"/>
      <c r="QIM105"/>
      <c r="QIN105"/>
      <c r="QIO105"/>
      <c r="QIP105"/>
      <c r="QIQ105"/>
      <c r="QIR105"/>
      <c r="QIS105"/>
      <c r="QIT105"/>
      <c r="QIU105"/>
      <c r="QIV105"/>
      <c r="QIW105"/>
      <c r="QIX105"/>
      <c r="QIY105"/>
      <c r="QIZ105"/>
      <c r="QJA105"/>
      <c r="QJB105"/>
      <c r="QJC105"/>
      <c r="QJD105"/>
      <c r="QJE105"/>
      <c r="QJF105"/>
      <c r="QJG105"/>
      <c r="QJH105"/>
      <c r="QJI105"/>
      <c r="QJJ105"/>
      <c r="QJK105"/>
      <c r="QJL105"/>
      <c r="QJM105"/>
      <c r="QJN105"/>
      <c r="QJO105"/>
      <c r="QJP105"/>
      <c r="QJQ105"/>
      <c r="QJR105"/>
      <c r="QJS105"/>
      <c r="QJT105"/>
      <c r="QJU105"/>
      <c r="QJV105"/>
      <c r="QJW105"/>
      <c r="QJX105"/>
      <c r="QJY105"/>
      <c r="QJZ105"/>
      <c r="QKA105"/>
      <c r="QKB105"/>
      <c r="QKC105"/>
      <c r="QKD105"/>
      <c r="QKE105"/>
      <c r="QKF105"/>
      <c r="QKG105"/>
      <c r="QKH105"/>
      <c r="QKI105"/>
      <c r="QKJ105"/>
      <c r="QKK105"/>
      <c r="QKL105"/>
      <c r="QKM105"/>
      <c r="QKN105"/>
      <c r="QKO105"/>
      <c r="QKP105"/>
      <c r="QKQ105"/>
      <c r="QKR105"/>
      <c r="QKS105"/>
      <c r="QKT105"/>
      <c r="QKU105"/>
      <c r="QKV105"/>
      <c r="QKW105"/>
      <c r="QKX105"/>
      <c r="QKY105"/>
      <c r="QKZ105"/>
      <c r="QLA105"/>
      <c r="QLB105"/>
      <c r="QLC105"/>
      <c r="QLD105"/>
      <c r="QLE105"/>
      <c r="QLF105"/>
      <c r="QLG105"/>
      <c r="QLH105"/>
      <c r="QLI105"/>
      <c r="QLJ105"/>
      <c r="QLK105"/>
      <c r="QLL105"/>
      <c r="QLM105"/>
      <c r="QLN105"/>
      <c r="QLO105"/>
      <c r="QLP105"/>
      <c r="QLQ105"/>
      <c r="QLR105"/>
      <c r="QLS105"/>
      <c r="QLT105"/>
      <c r="QLU105"/>
      <c r="QLV105"/>
      <c r="QLW105"/>
      <c r="QLX105"/>
      <c r="QLY105"/>
      <c r="QLZ105"/>
      <c r="QMA105"/>
      <c r="QMB105"/>
      <c r="QMC105"/>
      <c r="QMD105"/>
      <c r="QME105"/>
      <c r="QMF105"/>
      <c r="QMG105"/>
      <c r="QMH105"/>
      <c r="QMI105"/>
      <c r="QMJ105"/>
      <c r="QMK105"/>
      <c r="QML105"/>
      <c r="QMM105"/>
      <c r="QMN105"/>
      <c r="QMO105"/>
      <c r="QMP105"/>
      <c r="QMQ105"/>
      <c r="QMR105"/>
      <c r="QMS105"/>
      <c r="QMT105"/>
      <c r="QMU105"/>
      <c r="QMV105"/>
      <c r="QMW105"/>
      <c r="QMX105"/>
      <c r="QMY105"/>
      <c r="QMZ105"/>
      <c r="QNA105"/>
      <c r="QNB105"/>
      <c r="QNC105"/>
      <c r="QND105"/>
      <c r="QNE105"/>
      <c r="QNF105"/>
      <c r="QNG105"/>
      <c r="QNH105"/>
      <c r="QNI105"/>
      <c r="QNJ105"/>
      <c r="QNK105"/>
      <c r="QNL105"/>
      <c r="QNM105"/>
      <c r="QNN105"/>
      <c r="QNO105"/>
      <c r="QNP105"/>
      <c r="QNQ105"/>
      <c r="QNR105"/>
      <c r="QNS105"/>
      <c r="QNT105"/>
      <c r="QNU105"/>
      <c r="QNV105"/>
      <c r="QNW105"/>
      <c r="QNX105"/>
      <c r="QNY105"/>
      <c r="QNZ105"/>
      <c r="QOA105"/>
      <c r="QOB105"/>
      <c r="QOC105"/>
      <c r="QOD105"/>
      <c r="QOE105"/>
      <c r="QOF105"/>
      <c r="QOG105"/>
      <c r="QOH105"/>
      <c r="QOI105"/>
      <c r="QOJ105"/>
      <c r="QOK105"/>
      <c r="QOL105"/>
      <c r="QOM105"/>
      <c r="QON105"/>
      <c r="QOO105"/>
      <c r="QOP105"/>
      <c r="QOQ105"/>
      <c r="QOR105"/>
      <c r="QOS105"/>
      <c r="QOT105"/>
      <c r="QOU105"/>
      <c r="QOV105"/>
      <c r="QOW105"/>
      <c r="QOX105"/>
      <c r="QOY105"/>
      <c r="QOZ105"/>
      <c r="QPA105"/>
      <c r="QPB105"/>
      <c r="QPC105"/>
      <c r="QPD105"/>
      <c r="QPE105"/>
      <c r="QPF105"/>
      <c r="QPG105"/>
      <c r="QPH105"/>
      <c r="QPI105"/>
      <c r="QPJ105"/>
      <c r="QPK105"/>
      <c r="QPL105"/>
      <c r="QPM105"/>
      <c r="QPN105"/>
      <c r="QPO105"/>
      <c r="QPP105"/>
      <c r="QPQ105"/>
      <c r="QPR105"/>
      <c r="QPS105"/>
      <c r="QPT105"/>
      <c r="QPU105"/>
      <c r="QPV105"/>
      <c r="QPW105"/>
      <c r="QPX105"/>
      <c r="QPY105"/>
      <c r="QPZ105"/>
      <c r="QQA105"/>
      <c r="QQB105"/>
      <c r="QQC105"/>
      <c r="QQD105"/>
      <c r="QQE105"/>
      <c r="QQF105"/>
      <c r="QQG105"/>
      <c r="QQH105"/>
      <c r="QQI105"/>
      <c r="QQJ105"/>
      <c r="QQK105"/>
      <c r="QQL105"/>
      <c r="QQM105"/>
      <c r="QQN105"/>
      <c r="QQO105"/>
      <c r="QQP105"/>
      <c r="QQQ105"/>
      <c r="QQR105"/>
      <c r="QQS105"/>
      <c r="QQT105"/>
      <c r="QQU105"/>
      <c r="QQV105"/>
      <c r="QQW105"/>
      <c r="QQX105"/>
      <c r="QQY105"/>
      <c r="QQZ105"/>
      <c r="QRA105"/>
      <c r="QRB105"/>
      <c r="QRC105"/>
      <c r="QRD105"/>
      <c r="QRE105"/>
      <c r="QRF105"/>
      <c r="QRG105"/>
      <c r="QRH105"/>
      <c r="QRI105"/>
      <c r="QRJ105"/>
      <c r="QRK105"/>
      <c r="QRL105"/>
      <c r="QRM105"/>
      <c r="QRN105"/>
      <c r="QRO105"/>
      <c r="QRP105"/>
      <c r="QRQ105"/>
      <c r="QRR105"/>
      <c r="QRS105"/>
      <c r="QRT105"/>
      <c r="QRU105"/>
      <c r="QRV105"/>
      <c r="QRW105"/>
      <c r="QRX105"/>
      <c r="QRY105"/>
      <c r="QRZ105"/>
      <c r="QSA105"/>
      <c r="QSB105"/>
      <c r="QSC105"/>
      <c r="QSD105"/>
      <c r="QSE105"/>
      <c r="QSF105"/>
      <c r="QSG105"/>
      <c r="QSH105"/>
      <c r="QSI105"/>
      <c r="QSJ105"/>
      <c r="QSK105"/>
      <c r="QSL105"/>
      <c r="QSM105"/>
      <c r="QSN105"/>
      <c r="QSO105"/>
      <c r="QSP105"/>
      <c r="QSQ105"/>
      <c r="QSR105"/>
      <c r="QSS105"/>
      <c r="QST105"/>
      <c r="QSU105"/>
      <c r="QSV105"/>
      <c r="QSW105"/>
      <c r="QSX105"/>
      <c r="QSY105"/>
      <c r="QSZ105"/>
      <c r="QTA105"/>
      <c r="QTB105"/>
      <c r="QTC105"/>
      <c r="QTD105"/>
      <c r="QTE105"/>
      <c r="QTF105"/>
      <c r="QTG105"/>
      <c r="QTH105"/>
      <c r="QTI105"/>
      <c r="QTJ105"/>
      <c r="QTK105"/>
      <c r="QTL105"/>
      <c r="QTM105"/>
      <c r="QTN105"/>
      <c r="QTO105"/>
      <c r="QTP105"/>
      <c r="QTQ105"/>
      <c r="QTR105"/>
      <c r="QTS105"/>
      <c r="QTT105"/>
      <c r="QTU105"/>
      <c r="QTV105"/>
      <c r="QTW105"/>
      <c r="QTX105"/>
      <c r="QTY105"/>
      <c r="QTZ105"/>
      <c r="QUA105"/>
      <c r="QUB105"/>
      <c r="QUC105"/>
      <c r="QUD105"/>
      <c r="QUE105"/>
      <c r="QUF105"/>
      <c r="QUG105"/>
      <c r="QUH105"/>
      <c r="QUI105"/>
      <c r="QUJ105"/>
      <c r="QUK105"/>
      <c r="QUL105"/>
      <c r="QUM105"/>
      <c r="QUN105"/>
      <c r="QUO105"/>
      <c r="QUP105"/>
      <c r="QUQ105"/>
      <c r="QUR105"/>
      <c r="QUS105"/>
      <c r="QUT105"/>
      <c r="QUU105"/>
      <c r="QUV105"/>
      <c r="QUW105"/>
      <c r="QUX105"/>
      <c r="QUY105"/>
      <c r="QUZ105"/>
      <c r="QVA105"/>
      <c r="QVB105"/>
      <c r="QVC105"/>
      <c r="QVD105"/>
      <c r="QVE105"/>
      <c r="QVF105"/>
      <c r="QVG105"/>
      <c r="QVH105"/>
      <c r="QVI105"/>
      <c r="QVJ105"/>
      <c r="QVK105"/>
      <c r="QVL105"/>
      <c r="QVM105"/>
      <c r="QVN105"/>
      <c r="QVO105"/>
      <c r="QVP105"/>
      <c r="QVQ105"/>
      <c r="QVR105"/>
      <c r="QVS105"/>
      <c r="QVT105"/>
      <c r="QVU105"/>
      <c r="QVV105"/>
      <c r="QVW105"/>
      <c r="QVX105"/>
      <c r="QVY105"/>
      <c r="QVZ105"/>
      <c r="QWA105"/>
      <c r="QWB105"/>
      <c r="QWC105"/>
      <c r="QWD105"/>
      <c r="QWE105"/>
      <c r="QWF105"/>
      <c r="QWG105"/>
      <c r="QWH105"/>
      <c r="QWI105"/>
      <c r="QWJ105"/>
      <c r="QWK105"/>
      <c r="QWL105"/>
      <c r="QWM105"/>
      <c r="QWN105"/>
      <c r="QWO105"/>
      <c r="QWP105"/>
      <c r="QWQ105"/>
      <c r="QWR105"/>
      <c r="QWS105"/>
      <c r="QWT105"/>
      <c r="QWU105"/>
      <c r="QWV105"/>
      <c r="QWW105"/>
      <c r="QWX105"/>
      <c r="QWY105"/>
      <c r="QWZ105"/>
      <c r="QXA105"/>
      <c r="QXB105"/>
      <c r="QXC105"/>
      <c r="QXD105"/>
      <c r="QXE105"/>
      <c r="QXF105"/>
      <c r="QXG105"/>
      <c r="QXH105"/>
      <c r="QXI105"/>
      <c r="QXJ105"/>
      <c r="QXK105"/>
      <c r="QXL105"/>
      <c r="QXM105"/>
      <c r="QXN105"/>
      <c r="QXO105"/>
      <c r="QXP105"/>
      <c r="QXQ105"/>
      <c r="QXR105"/>
      <c r="QXS105"/>
      <c r="QXT105"/>
      <c r="QXU105"/>
      <c r="QXV105"/>
      <c r="QXW105"/>
      <c r="QXX105"/>
      <c r="QXY105"/>
      <c r="QXZ105"/>
      <c r="QYA105"/>
      <c r="QYB105"/>
      <c r="QYC105"/>
      <c r="QYD105"/>
      <c r="QYE105"/>
      <c r="QYF105"/>
      <c r="QYG105"/>
      <c r="QYH105"/>
      <c r="QYI105"/>
      <c r="QYJ105"/>
      <c r="QYK105"/>
      <c r="QYL105"/>
      <c r="QYM105"/>
      <c r="QYN105"/>
      <c r="QYO105"/>
      <c r="QYP105"/>
      <c r="QYQ105"/>
      <c r="QYR105"/>
      <c r="QYS105"/>
      <c r="QYT105"/>
      <c r="QYU105"/>
      <c r="QYV105"/>
      <c r="QYW105"/>
      <c r="QYX105"/>
      <c r="QYY105"/>
      <c r="QYZ105"/>
      <c r="QZA105"/>
      <c r="QZB105"/>
      <c r="QZC105"/>
      <c r="QZD105"/>
      <c r="QZE105"/>
      <c r="QZF105"/>
      <c r="QZG105"/>
      <c r="QZH105"/>
      <c r="QZI105"/>
      <c r="QZJ105"/>
      <c r="QZK105"/>
      <c r="QZL105"/>
      <c r="QZM105"/>
      <c r="QZN105"/>
      <c r="QZO105"/>
      <c r="QZP105"/>
      <c r="QZQ105"/>
      <c r="QZR105"/>
      <c r="QZS105"/>
      <c r="QZT105"/>
      <c r="QZU105"/>
      <c r="QZV105"/>
      <c r="QZW105"/>
      <c r="QZX105"/>
      <c r="QZY105"/>
      <c r="QZZ105"/>
      <c r="RAA105"/>
      <c r="RAB105"/>
      <c r="RAC105"/>
      <c r="RAD105"/>
      <c r="RAE105"/>
      <c r="RAF105"/>
      <c r="RAG105"/>
      <c r="RAH105"/>
      <c r="RAI105"/>
      <c r="RAJ105"/>
      <c r="RAK105"/>
      <c r="RAL105"/>
      <c r="RAM105"/>
      <c r="RAN105"/>
      <c r="RAO105"/>
      <c r="RAP105"/>
      <c r="RAQ105"/>
      <c r="RAR105"/>
      <c r="RAS105"/>
      <c r="RAT105"/>
      <c r="RAU105"/>
      <c r="RAV105"/>
      <c r="RAW105"/>
      <c r="RAX105"/>
      <c r="RAY105"/>
      <c r="RAZ105"/>
      <c r="RBA105"/>
      <c r="RBB105"/>
      <c r="RBC105"/>
      <c r="RBD105"/>
      <c r="RBE105"/>
      <c r="RBF105"/>
      <c r="RBG105"/>
      <c r="RBH105"/>
      <c r="RBI105"/>
      <c r="RBJ105"/>
      <c r="RBK105"/>
      <c r="RBL105"/>
      <c r="RBM105"/>
      <c r="RBN105"/>
      <c r="RBO105"/>
      <c r="RBP105"/>
      <c r="RBQ105"/>
      <c r="RBR105"/>
      <c r="RBS105"/>
      <c r="RBT105"/>
      <c r="RBU105"/>
      <c r="RBV105"/>
      <c r="RBW105"/>
      <c r="RBX105"/>
      <c r="RBY105"/>
      <c r="RBZ105"/>
      <c r="RCA105"/>
      <c r="RCB105"/>
      <c r="RCC105"/>
      <c r="RCD105"/>
      <c r="RCE105"/>
      <c r="RCF105"/>
      <c r="RCG105"/>
      <c r="RCH105"/>
      <c r="RCI105"/>
      <c r="RCJ105"/>
      <c r="RCK105"/>
      <c r="RCL105"/>
      <c r="RCM105"/>
      <c r="RCN105"/>
      <c r="RCO105"/>
      <c r="RCP105"/>
      <c r="RCQ105"/>
      <c r="RCR105"/>
      <c r="RCS105"/>
      <c r="RCT105"/>
      <c r="RCU105"/>
      <c r="RCV105"/>
      <c r="RCW105"/>
      <c r="RCX105"/>
      <c r="RCY105"/>
      <c r="RCZ105"/>
      <c r="RDA105"/>
      <c r="RDB105"/>
      <c r="RDC105"/>
      <c r="RDD105"/>
      <c r="RDE105"/>
      <c r="RDF105"/>
      <c r="RDG105"/>
      <c r="RDH105"/>
      <c r="RDI105"/>
      <c r="RDJ105"/>
      <c r="RDK105"/>
      <c r="RDL105"/>
      <c r="RDM105"/>
      <c r="RDN105"/>
      <c r="RDO105"/>
      <c r="RDP105"/>
      <c r="RDQ105"/>
      <c r="RDR105"/>
      <c r="RDS105"/>
      <c r="RDT105"/>
      <c r="RDU105"/>
      <c r="RDV105"/>
      <c r="RDW105"/>
      <c r="RDX105"/>
      <c r="RDY105"/>
      <c r="RDZ105"/>
      <c r="REA105"/>
      <c r="REB105"/>
      <c r="REC105"/>
      <c r="RED105"/>
      <c r="REE105"/>
      <c r="REF105"/>
      <c r="REG105"/>
      <c r="REH105"/>
      <c r="REI105"/>
      <c r="REJ105"/>
      <c r="REK105"/>
      <c r="REL105"/>
      <c r="REM105"/>
      <c r="REN105"/>
      <c r="REO105"/>
      <c r="REP105"/>
      <c r="REQ105"/>
      <c r="RER105"/>
      <c r="RES105"/>
      <c r="RET105"/>
      <c r="REU105"/>
      <c r="REV105"/>
      <c r="REW105"/>
      <c r="REX105"/>
      <c r="REY105"/>
      <c r="REZ105"/>
      <c r="RFA105"/>
      <c r="RFB105"/>
      <c r="RFC105"/>
      <c r="RFD105"/>
      <c r="RFE105"/>
      <c r="RFF105"/>
      <c r="RFG105"/>
      <c r="RFH105"/>
      <c r="RFI105"/>
      <c r="RFJ105"/>
      <c r="RFK105"/>
      <c r="RFL105"/>
      <c r="RFM105"/>
      <c r="RFN105"/>
      <c r="RFO105"/>
      <c r="RFP105"/>
      <c r="RFQ105"/>
      <c r="RFR105"/>
      <c r="RFS105"/>
      <c r="RFT105"/>
      <c r="RFU105"/>
      <c r="RFV105"/>
      <c r="RFW105"/>
      <c r="RFX105"/>
      <c r="RFY105"/>
      <c r="RFZ105"/>
      <c r="RGA105"/>
      <c r="RGB105"/>
      <c r="RGC105"/>
      <c r="RGD105"/>
      <c r="RGE105"/>
      <c r="RGF105"/>
      <c r="RGG105"/>
      <c r="RGH105"/>
      <c r="RGI105"/>
      <c r="RGJ105"/>
      <c r="RGK105"/>
      <c r="RGL105"/>
      <c r="RGM105"/>
      <c r="RGN105"/>
      <c r="RGO105"/>
      <c r="RGP105"/>
      <c r="RGQ105"/>
      <c r="RGR105"/>
      <c r="RGS105"/>
      <c r="RGT105"/>
      <c r="RGU105"/>
      <c r="RGV105"/>
      <c r="RGW105"/>
      <c r="RGX105"/>
      <c r="RGY105"/>
      <c r="RGZ105"/>
      <c r="RHA105"/>
      <c r="RHB105"/>
      <c r="RHC105"/>
      <c r="RHD105"/>
      <c r="RHE105"/>
      <c r="RHF105"/>
      <c r="RHG105"/>
      <c r="RHH105"/>
      <c r="RHI105"/>
      <c r="RHJ105"/>
      <c r="RHK105"/>
      <c r="RHL105"/>
      <c r="RHM105"/>
      <c r="RHN105"/>
      <c r="RHO105"/>
      <c r="RHP105"/>
      <c r="RHQ105"/>
      <c r="RHR105"/>
      <c r="RHS105"/>
      <c r="RHT105"/>
      <c r="RHU105"/>
      <c r="RHV105"/>
      <c r="RHW105"/>
      <c r="RHX105"/>
      <c r="RHY105"/>
      <c r="RHZ105"/>
      <c r="RIA105"/>
      <c r="RIB105"/>
      <c r="RIC105"/>
      <c r="RID105"/>
      <c r="RIE105"/>
      <c r="RIF105"/>
      <c r="RIG105"/>
      <c r="RIH105"/>
      <c r="RII105"/>
      <c r="RIJ105"/>
      <c r="RIK105"/>
      <c r="RIL105"/>
      <c r="RIM105"/>
      <c r="RIN105"/>
      <c r="RIO105"/>
      <c r="RIP105"/>
      <c r="RIQ105"/>
      <c r="RIR105"/>
      <c r="RIS105"/>
      <c r="RIT105"/>
      <c r="RIU105"/>
      <c r="RIV105"/>
      <c r="RIW105"/>
      <c r="RIX105"/>
      <c r="RIY105"/>
      <c r="RIZ105"/>
      <c r="RJA105"/>
      <c r="RJB105"/>
      <c r="RJC105"/>
      <c r="RJD105"/>
      <c r="RJE105"/>
      <c r="RJF105"/>
      <c r="RJG105"/>
      <c r="RJH105"/>
      <c r="RJI105"/>
      <c r="RJJ105"/>
      <c r="RJK105"/>
      <c r="RJL105"/>
      <c r="RJM105"/>
      <c r="RJN105"/>
      <c r="RJO105"/>
      <c r="RJP105"/>
      <c r="RJQ105"/>
      <c r="RJR105"/>
      <c r="RJS105"/>
      <c r="RJT105"/>
      <c r="RJU105"/>
      <c r="RJV105"/>
      <c r="RJW105"/>
      <c r="RJX105"/>
      <c r="RJY105"/>
      <c r="RJZ105"/>
      <c r="RKA105"/>
      <c r="RKB105"/>
      <c r="RKC105"/>
      <c r="RKD105"/>
      <c r="RKE105"/>
      <c r="RKF105"/>
      <c r="RKG105"/>
      <c r="RKH105"/>
      <c r="RKI105"/>
      <c r="RKJ105"/>
      <c r="RKK105"/>
      <c r="RKL105"/>
      <c r="RKM105"/>
      <c r="RKN105"/>
      <c r="RKO105"/>
      <c r="RKP105"/>
      <c r="RKQ105"/>
      <c r="RKR105"/>
      <c r="RKS105"/>
      <c r="RKT105"/>
      <c r="RKU105"/>
      <c r="RKV105"/>
      <c r="RKW105"/>
      <c r="RKX105"/>
      <c r="RKY105"/>
      <c r="RKZ105"/>
      <c r="RLA105"/>
      <c r="RLB105"/>
      <c r="RLC105"/>
      <c r="RLD105"/>
      <c r="RLE105"/>
      <c r="RLF105"/>
      <c r="RLG105"/>
      <c r="RLH105"/>
      <c r="RLI105"/>
      <c r="RLJ105"/>
      <c r="RLK105"/>
      <c r="RLL105"/>
      <c r="RLM105"/>
      <c r="RLN105"/>
      <c r="RLO105"/>
      <c r="RLP105"/>
      <c r="RLQ105"/>
      <c r="RLR105"/>
      <c r="RLS105"/>
      <c r="RLT105"/>
      <c r="RLU105"/>
      <c r="RLV105"/>
      <c r="RLW105"/>
      <c r="RLX105"/>
      <c r="RLY105"/>
      <c r="RLZ105"/>
      <c r="RMA105"/>
      <c r="RMB105"/>
      <c r="RMC105"/>
      <c r="RMD105"/>
      <c r="RME105"/>
      <c r="RMF105"/>
      <c r="RMG105"/>
      <c r="RMH105"/>
      <c r="RMI105"/>
      <c r="RMJ105"/>
      <c r="RMK105"/>
      <c r="RML105"/>
      <c r="RMM105"/>
      <c r="RMN105"/>
      <c r="RMO105"/>
      <c r="RMP105"/>
      <c r="RMQ105"/>
      <c r="RMR105"/>
      <c r="RMS105"/>
      <c r="RMT105"/>
      <c r="RMU105"/>
      <c r="RMV105"/>
      <c r="RMW105"/>
      <c r="RMX105"/>
      <c r="RMY105"/>
      <c r="RMZ105"/>
      <c r="RNA105"/>
      <c r="RNB105"/>
      <c r="RNC105"/>
      <c r="RND105"/>
      <c r="RNE105"/>
      <c r="RNF105"/>
      <c r="RNG105"/>
      <c r="RNH105"/>
      <c r="RNI105"/>
      <c r="RNJ105"/>
      <c r="RNK105"/>
      <c r="RNL105"/>
      <c r="RNM105"/>
      <c r="RNN105"/>
      <c r="RNO105"/>
      <c r="RNP105"/>
      <c r="RNQ105"/>
      <c r="RNR105"/>
      <c r="RNS105"/>
      <c r="RNT105"/>
      <c r="RNU105"/>
      <c r="RNV105"/>
      <c r="RNW105"/>
      <c r="RNX105"/>
      <c r="RNY105"/>
      <c r="RNZ105"/>
      <c r="ROA105"/>
      <c r="ROB105"/>
      <c r="ROC105"/>
      <c r="ROD105"/>
      <c r="ROE105"/>
      <c r="ROF105"/>
      <c r="ROG105"/>
      <c r="ROH105"/>
      <c r="ROI105"/>
      <c r="ROJ105"/>
      <c r="ROK105"/>
      <c r="ROL105"/>
      <c r="ROM105"/>
      <c r="RON105"/>
      <c r="ROO105"/>
      <c r="ROP105"/>
      <c r="ROQ105"/>
      <c r="ROR105"/>
      <c r="ROS105"/>
      <c r="ROT105"/>
      <c r="ROU105"/>
      <c r="ROV105"/>
      <c r="ROW105"/>
      <c r="ROX105"/>
      <c r="ROY105"/>
      <c r="ROZ105"/>
      <c r="RPA105"/>
      <c r="RPB105"/>
      <c r="RPC105"/>
      <c r="RPD105"/>
      <c r="RPE105"/>
      <c r="RPF105"/>
      <c r="RPG105"/>
      <c r="RPH105"/>
      <c r="RPI105"/>
      <c r="RPJ105"/>
      <c r="RPK105"/>
      <c r="RPL105"/>
      <c r="RPM105"/>
      <c r="RPN105"/>
      <c r="RPO105"/>
      <c r="RPP105"/>
      <c r="RPQ105"/>
      <c r="RPR105"/>
      <c r="RPS105"/>
      <c r="RPT105"/>
      <c r="RPU105"/>
      <c r="RPV105"/>
      <c r="RPW105"/>
      <c r="RPX105"/>
      <c r="RPY105"/>
      <c r="RPZ105"/>
      <c r="RQA105"/>
      <c r="RQB105"/>
      <c r="RQC105"/>
      <c r="RQD105"/>
      <c r="RQE105"/>
      <c r="RQF105"/>
      <c r="RQG105"/>
      <c r="RQH105"/>
      <c r="RQI105"/>
      <c r="RQJ105"/>
      <c r="RQK105"/>
      <c r="RQL105"/>
      <c r="RQM105"/>
      <c r="RQN105"/>
      <c r="RQO105"/>
      <c r="RQP105"/>
      <c r="RQQ105"/>
      <c r="RQR105"/>
      <c r="RQS105"/>
      <c r="RQT105"/>
      <c r="RQU105"/>
      <c r="RQV105"/>
      <c r="RQW105"/>
      <c r="RQX105"/>
      <c r="RQY105"/>
      <c r="RQZ105"/>
      <c r="RRA105"/>
      <c r="RRB105"/>
      <c r="RRC105"/>
      <c r="RRD105"/>
      <c r="RRE105"/>
      <c r="RRF105"/>
      <c r="RRG105"/>
      <c r="RRH105"/>
      <c r="RRI105"/>
      <c r="RRJ105"/>
      <c r="RRK105"/>
      <c r="RRL105"/>
      <c r="RRM105"/>
      <c r="RRN105"/>
      <c r="RRO105"/>
      <c r="RRP105"/>
      <c r="RRQ105"/>
      <c r="RRR105"/>
      <c r="RRS105"/>
      <c r="RRT105"/>
      <c r="RRU105"/>
      <c r="RRV105"/>
      <c r="RRW105"/>
      <c r="RRX105"/>
      <c r="RRY105"/>
      <c r="RRZ105"/>
      <c r="RSA105"/>
      <c r="RSB105"/>
      <c r="RSC105"/>
      <c r="RSD105"/>
      <c r="RSE105"/>
      <c r="RSF105"/>
      <c r="RSG105"/>
      <c r="RSH105"/>
      <c r="RSI105"/>
      <c r="RSJ105"/>
      <c r="RSK105"/>
      <c r="RSL105"/>
      <c r="RSM105"/>
      <c r="RSN105"/>
      <c r="RSO105"/>
      <c r="RSP105"/>
      <c r="RSQ105"/>
      <c r="RSR105"/>
      <c r="RSS105"/>
      <c r="RST105"/>
      <c r="RSU105"/>
      <c r="RSV105"/>
      <c r="RSW105"/>
      <c r="RSX105"/>
      <c r="RSY105"/>
      <c r="RSZ105"/>
      <c r="RTA105"/>
      <c r="RTB105"/>
      <c r="RTC105"/>
      <c r="RTD105"/>
      <c r="RTE105"/>
      <c r="RTF105"/>
      <c r="RTG105"/>
      <c r="RTH105"/>
      <c r="RTI105"/>
      <c r="RTJ105"/>
      <c r="RTK105"/>
      <c r="RTL105"/>
      <c r="RTM105"/>
      <c r="RTN105"/>
      <c r="RTO105"/>
      <c r="RTP105"/>
      <c r="RTQ105"/>
      <c r="RTR105"/>
      <c r="RTS105"/>
      <c r="RTT105"/>
      <c r="RTU105"/>
      <c r="RTV105"/>
      <c r="RTW105"/>
      <c r="RTX105"/>
      <c r="RTY105"/>
      <c r="RTZ105"/>
      <c r="RUA105"/>
      <c r="RUB105"/>
      <c r="RUC105"/>
      <c r="RUD105"/>
      <c r="RUE105"/>
      <c r="RUF105"/>
      <c r="RUG105"/>
      <c r="RUH105"/>
      <c r="RUI105"/>
      <c r="RUJ105"/>
      <c r="RUK105"/>
      <c r="RUL105"/>
      <c r="RUM105"/>
      <c r="RUN105"/>
      <c r="RUO105"/>
      <c r="RUP105"/>
      <c r="RUQ105"/>
      <c r="RUR105"/>
      <c r="RUS105"/>
      <c r="RUT105"/>
      <c r="RUU105"/>
      <c r="RUV105"/>
      <c r="RUW105"/>
      <c r="RUX105"/>
      <c r="RUY105"/>
      <c r="RUZ105"/>
      <c r="RVA105"/>
      <c r="RVB105"/>
      <c r="RVC105"/>
      <c r="RVD105"/>
      <c r="RVE105"/>
      <c r="RVF105"/>
      <c r="RVG105"/>
      <c r="RVH105"/>
      <c r="RVI105"/>
      <c r="RVJ105"/>
      <c r="RVK105"/>
      <c r="RVL105"/>
      <c r="RVM105"/>
      <c r="RVN105"/>
      <c r="RVO105"/>
      <c r="RVP105"/>
      <c r="RVQ105"/>
      <c r="RVR105"/>
      <c r="RVS105"/>
      <c r="RVT105"/>
      <c r="RVU105"/>
      <c r="RVV105"/>
      <c r="RVW105"/>
      <c r="RVX105"/>
      <c r="RVY105"/>
      <c r="RVZ105"/>
      <c r="RWA105"/>
      <c r="RWB105"/>
      <c r="RWC105"/>
      <c r="RWD105"/>
      <c r="RWE105"/>
      <c r="RWF105"/>
      <c r="RWG105"/>
      <c r="RWH105"/>
      <c r="RWI105"/>
      <c r="RWJ105"/>
      <c r="RWK105"/>
      <c r="RWL105"/>
      <c r="RWM105"/>
      <c r="RWN105"/>
      <c r="RWO105"/>
      <c r="RWP105"/>
      <c r="RWQ105"/>
      <c r="RWR105"/>
      <c r="RWS105"/>
      <c r="RWT105"/>
      <c r="RWU105"/>
      <c r="RWV105"/>
      <c r="RWW105"/>
      <c r="RWX105"/>
      <c r="RWY105"/>
      <c r="RWZ105"/>
      <c r="RXA105"/>
      <c r="RXB105"/>
      <c r="RXC105"/>
      <c r="RXD105"/>
      <c r="RXE105"/>
      <c r="RXF105"/>
      <c r="RXG105"/>
      <c r="RXH105"/>
      <c r="RXI105"/>
      <c r="RXJ105"/>
      <c r="RXK105"/>
      <c r="RXL105"/>
      <c r="RXM105"/>
      <c r="RXN105"/>
      <c r="RXO105"/>
      <c r="RXP105"/>
      <c r="RXQ105"/>
      <c r="RXR105"/>
      <c r="RXS105"/>
      <c r="RXT105"/>
      <c r="RXU105"/>
      <c r="RXV105"/>
      <c r="RXW105"/>
      <c r="RXX105"/>
      <c r="RXY105"/>
      <c r="RXZ105"/>
      <c r="RYA105"/>
      <c r="RYB105"/>
      <c r="RYC105"/>
      <c r="RYD105"/>
      <c r="RYE105"/>
      <c r="RYF105"/>
      <c r="RYG105"/>
      <c r="RYH105"/>
      <c r="RYI105"/>
      <c r="RYJ105"/>
      <c r="RYK105"/>
      <c r="RYL105"/>
      <c r="RYM105"/>
      <c r="RYN105"/>
      <c r="RYO105"/>
      <c r="RYP105"/>
      <c r="RYQ105"/>
      <c r="RYR105"/>
      <c r="RYS105"/>
      <c r="RYT105"/>
      <c r="RYU105"/>
      <c r="RYV105"/>
      <c r="RYW105"/>
      <c r="RYX105"/>
      <c r="RYY105"/>
      <c r="RYZ105"/>
      <c r="RZA105"/>
      <c r="RZB105"/>
      <c r="RZC105"/>
      <c r="RZD105"/>
      <c r="RZE105"/>
      <c r="RZF105"/>
      <c r="RZG105"/>
      <c r="RZH105"/>
      <c r="RZI105"/>
      <c r="RZJ105"/>
      <c r="RZK105"/>
      <c r="RZL105"/>
      <c r="RZM105"/>
      <c r="RZN105"/>
      <c r="RZO105"/>
      <c r="RZP105"/>
      <c r="RZQ105"/>
      <c r="RZR105"/>
      <c r="RZS105"/>
      <c r="RZT105"/>
      <c r="RZU105"/>
      <c r="RZV105"/>
      <c r="RZW105"/>
      <c r="RZX105"/>
      <c r="RZY105"/>
      <c r="RZZ105"/>
      <c r="SAA105"/>
      <c r="SAB105"/>
      <c r="SAC105"/>
      <c r="SAD105"/>
      <c r="SAE105"/>
      <c r="SAF105"/>
      <c r="SAG105"/>
      <c r="SAH105"/>
      <c r="SAI105"/>
      <c r="SAJ105"/>
      <c r="SAK105"/>
      <c r="SAL105"/>
      <c r="SAM105"/>
      <c r="SAN105"/>
      <c r="SAO105"/>
      <c r="SAP105"/>
      <c r="SAQ105"/>
      <c r="SAR105"/>
      <c r="SAS105"/>
      <c r="SAT105"/>
      <c r="SAU105"/>
      <c r="SAV105"/>
      <c r="SAW105"/>
      <c r="SAX105"/>
      <c r="SAY105"/>
      <c r="SAZ105"/>
      <c r="SBA105"/>
      <c r="SBB105"/>
      <c r="SBC105"/>
      <c r="SBD105"/>
      <c r="SBE105"/>
      <c r="SBF105"/>
      <c r="SBG105"/>
      <c r="SBH105"/>
      <c r="SBI105"/>
      <c r="SBJ105"/>
      <c r="SBK105"/>
      <c r="SBL105"/>
      <c r="SBM105"/>
      <c r="SBN105"/>
      <c r="SBO105"/>
      <c r="SBP105"/>
      <c r="SBQ105"/>
      <c r="SBR105"/>
      <c r="SBS105"/>
      <c r="SBT105"/>
      <c r="SBU105"/>
      <c r="SBV105"/>
      <c r="SBW105"/>
      <c r="SBX105"/>
      <c r="SBY105"/>
      <c r="SBZ105"/>
      <c r="SCA105"/>
      <c r="SCB105"/>
      <c r="SCC105"/>
      <c r="SCD105"/>
      <c r="SCE105"/>
      <c r="SCF105"/>
      <c r="SCG105"/>
      <c r="SCH105"/>
      <c r="SCI105"/>
      <c r="SCJ105"/>
      <c r="SCK105"/>
      <c r="SCL105"/>
      <c r="SCM105"/>
      <c r="SCN105"/>
      <c r="SCO105"/>
      <c r="SCP105"/>
      <c r="SCQ105"/>
      <c r="SCR105"/>
      <c r="SCS105"/>
      <c r="SCT105"/>
      <c r="SCU105"/>
      <c r="SCV105"/>
      <c r="SCW105"/>
      <c r="SCX105"/>
      <c r="SCY105"/>
      <c r="SCZ105"/>
      <c r="SDA105"/>
      <c r="SDB105"/>
      <c r="SDC105"/>
      <c r="SDD105"/>
      <c r="SDE105"/>
      <c r="SDF105"/>
      <c r="SDG105"/>
      <c r="SDH105"/>
      <c r="SDI105"/>
      <c r="SDJ105"/>
      <c r="SDK105"/>
      <c r="SDL105"/>
      <c r="SDM105"/>
      <c r="SDN105"/>
      <c r="SDO105"/>
      <c r="SDP105"/>
      <c r="SDQ105"/>
      <c r="SDR105"/>
      <c r="SDS105"/>
      <c r="SDT105"/>
      <c r="SDU105"/>
      <c r="SDV105"/>
      <c r="SDW105"/>
      <c r="SDX105"/>
      <c r="SDY105"/>
      <c r="SDZ105"/>
      <c r="SEA105"/>
      <c r="SEB105"/>
      <c r="SEC105"/>
      <c r="SED105"/>
      <c r="SEE105"/>
      <c r="SEF105"/>
      <c r="SEG105"/>
      <c r="SEH105"/>
      <c r="SEI105"/>
      <c r="SEJ105"/>
      <c r="SEK105"/>
      <c r="SEL105"/>
      <c r="SEM105"/>
      <c r="SEN105"/>
      <c r="SEO105"/>
      <c r="SEP105"/>
      <c r="SEQ105"/>
      <c r="SER105"/>
      <c r="SES105"/>
      <c r="SET105"/>
      <c r="SEU105"/>
      <c r="SEV105"/>
      <c r="SEW105"/>
      <c r="SEX105"/>
      <c r="SEY105"/>
      <c r="SEZ105"/>
      <c r="SFA105"/>
      <c r="SFB105"/>
      <c r="SFC105"/>
      <c r="SFD105"/>
      <c r="SFE105"/>
      <c r="SFF105"/>
      <c r="SFG105"/>
      <c r="SFH105"/>
      <c r="SFI105"/>
      <c r="SFJ105"/>
      <c r="SFK105"/>
      <c r="SFL105"/>
      <c r="SFM105"/>
      <c r="SFN105"/>
      <c r="SFO105"/>
      <c r="SFP105"/>
      <c r="SFQ105"/>
      <c r="SFR105"/>
      <c r="SFS105"/>
      <c r="SFT105"/>
      <c r="SFU105"/>
      <c r="SFV105"/>
      <c r="SFW105"/>
      <c r="SFX105"/>
      <c r="SFY105"/>
      <c r="SFZ105"/>
      <c r="SGA105"/>
      <c r="SGB105"/>
      <c r="SGC105"/>
      <c r="SGD105"/>
      <c r="SGE105"/>
      <c r="SGF105"/>
      <c r="SGG105"/>
      <c r="SGH105"/>
      <c r="SGI105"/>
      <c r="SGJ105"/>
      <c r="SGK105"/>
      <c r="SGL105"/>
      <c r="SGM105"/>
      <c r="SGN105"/>
      <c r="SGO105"/>
      <c r="SGP105"/>
      <c r="SGQ105"/>
      <c r="SGR105"/>
      <c r="SGS105"/>
      <c r="SGT105"/>
      <c r="SGU105"/>
      <c r="SGV105"/>
      <c r="SGW105"/>
      <c r="SGX105"/>
      <c r="SGY105"/>
      <c r="SGZ105"/>
      <c r="SHA105"/>
      <c r="SHB105"/>
      <c r="SHC105"/>
      <c r="SHD105"/>
      <c r="SHE105"/>
      <c r="SHF105"/>
      <c r="SHG105"/>
      <c r="SHH105"/>
      <c r="SHI105"/>
      <c r="SHJ105"/>
      <c r="SHK105"/>
      <c r="SHL105"/>
      <c r="SHM105"/>
      <c r="SHN105"/>
      <c r="SHO105"/>
      <c r="SHP105"/>
      <c r="SHQ105"/>
      <c r="SHR105"/>
      <c r="SHS105"/>
      <c r="SHT105"/>
      <c r="SHU105"/>
      <c r="SHV105"/>
      <c r="SHW105"/>
      <c r="SHX105"/>
      <c r="SHY105"/>
      <c r="SHZ105"/>
      <c r="SIA105"/>
      <c r="SIB105"/>
      <c r="SIC105"/>
      <c r="SID105"/>
      <c r="SIE105"/>
      <c r="SIF105"/>
      <c r="SIG105"/>
      <c r="SIH105"/>
      <c r="SII105"/>
      <c r="SIJ105"/>
      <c r="SIK105"/>
      <c r="SIL105"/>
      <c r="SIM105"/>
      <c r="SIN105"/>
      <c r="SIO105"/>
      <c r="SIP105"/>
      <c r="SIQ105"/>
      <c r="SIR105"/>
      <c r="SIS105"/>
      <c r="SIT105"/>
      <c r="SIU105"/>
      <c r="SIV105"/>
      <c r="SIW105"/>
      <c r="SIX105"/>
      <c r="SIY105"/>
      <c r="SIZ105"/>
      <c r="SJA105"/>
      <c r="SJB105"/>
      <c r="SJC105"/>
      <c r="SJD105"/>
      <c r="SJE105"/>
      <c r="SJF105"/>
      <c r="SJG105"/>
      <c r="SJH105"/>
      <c r="SJI105"/>
      <c r="SJJ105"/>
      <c r="SJK105"/>
      <c r="SJL105"/>
      <c r="SJM105"/>
      <c r="SJN105"/>
      <c r="SJO105"/>
      <c r="SJP105"/>
      <c r="SJQ105"/>
      <c r="SJR105"/>
      <c r="SJS105"/>
      <c r="SJT105"/>
      <c r="SJU105"/>
      <c r="SJV105"/>
      <c r="SJW105"/>
      <c r="SJX105"/>
      <c r="SJY105"/>
      <c r="SJZ105"/>
      <c r="SKA105"/>
      <c r="SKB105"/>
      <c r="SKC105"/>
      <c r="SKD105"/>
      <c r="SKE105"/>
      <c r="SKF105"/>
      <c r="SKG105"/>
      <c r="SKH105"/>
      <c r="SKI105"/>
      <c r="SKJ105"/>
      <c r="SKK105"/>
      <c r="SKL105"/>
      <c r="SKM105"/>
      <c r="SKN105"/>
      <c r="SKO105"/>
      <c r="SKP105"/>
      <c r="SKQ105"/>
      <c r="SKR105"/>
      <c r="SKS105"/>
      <c r="SKT105"/>
      <c r="SKU105"/>
      <c r="SKV105"/>
      <c r="SKW105"/>
      <c r="SKX105"/>
      <c r="SKY105"/>
      <c r="SKZ105"/>
      <c r="SLA105"/>
      <c r="SLB105"/>
      <c r="SLC105"/>
      <c r="SLD105"/>
      <c r="SLE105"/>
      <c r="SLF105"/>
      <c r="SLG105"/>
      <c r="SLH105"/>
      <c r="SLI105"/>
      <c r="SLJ105"/>
      <c r="SLK105"/>
      <c r="SLL105"/>
      <c r="SLM105"/>
      <c r="SLN105"/>
      <c r="SLO105"/>
      <c r="SLP105"/>
      <c r="SLQ105"/>
      <c r="SLR105"/>
      <c r="SLS105"/>
      <c r="SLT105"/>
      <c r="SLU105"/>
      <c r="SLV105"/>
      <c r="SLW105"/>
      <c r="SLX105"/>
      <c r="SLY105"/>
      <c r="SLZ105"/>
      <c r="SMA105"/>
      <c r="SMB105"/>
      <c r="SMC105"/>
      <c r="SMD105"/>
      <c r="SME105"/>
      <c r="SMF105"/>
      <c r="SMG105"/>
      <c r="SMH105"/>
      <c r="SMI105"/>
      <c r="SMJ105"/>
      <c r="SMK105"/>
      <c r="SML105"/>
      <c r="SMM105"/>
      <c r="SMN105"/>
      <c r="SMO105"/>
      <c r="SMP105"/>
      <c r="SMQ105"/>
      <c r="SMR105"/>
      <c r="SMS105"/>
      <c r="SMT105"/>
      <c r="SMU105"/>
      <c r="SMV105"/>
      <c r="SMW105"/>
      <c r="SMX105"/>
      <c r="SMY105"/>
      <c r="SMZ105"/>
      <c r="SNA105"/>
      <c r="SNB105"/>
      <c r="SNC105"/>
      <c r="SND105"/>
      <c r="SNE105"/>
      <c r="SNF105"/>
      <c r="SNG105"/>
      <c r="SNH105"/>
      <c r="SNI105"/>
      <c r="SNJ105"/>
      <c r="SNK105"/>
      <c r="SNL105"/>
      <c r="SNM105"/>
      <c r="SNN105"/>
      <c r="SNO105"/>
      <c r="SNP105"/>
      <c r="SNQ105"/>
      <c r="SNR105"/>
      <c r="SNS105"/>
      <c r="SNT105"/>
      <c r="SNU105"/>
      <c r="SNV105"/>
      <c r="SNW105"/>
      <c r="SNX105"/>
      <c r="SNY105"/>
      <c r="SNZ105"/>
      <c r="SOA105"/>
      <c r="SOB105"/>
      <c r="SOC105"/>
      <c r="SOD105"/>
      <c r="SOE105"/>
      <c r="SOF105"/>
      <c r="SOG105"/>
      <c r="SOH105"/>
      <c r="SOI105"/>
      <c r="SOJ105"/>
      <c r="SOK105"/>
      <c r="SOL105"/>
      <c r="SOM105"/>
      <c r="SON105"/>
      <c r="SOO105"/>
      <c r="SOP105"/>
      <c r="SOQ105"/>
      <c r="SOR105"/>
      <c r="SOS105"/>
      <c r="SOT105"/>
      <c r="SOU105"/>
      <c r="SOV105"/>
      <c r="SOW105"/>
      <c r="SOX105"/>
      <c r="SOY105"/>
      <c r="SOZ105"/>
      <c r="SPA105"/>
      <c r="SPB105"/>
      <c r="SPC105"/>
      <c r="SPD105"/>
      <c r="SPE105"/>
      <c r="SPF105"/>
      <c r="SPG105"/>
      <c r="SPH105"/>
      <c r="SPI105"/>
      <c r="SPJ105"/>
      <c r="SPK105"/>
      <c r="SPL105"/>
      <c r="SPM105"/>
      <c r="SPN105"/>
      <c r="SPO105"/>
      <c r="SPP105"/>
      <c r="SPQ105"/>
      <c r="SPR105"/>
      <c r="SPS105"/>
      <c r="SPT105"/>
      <c r="SPU105"/>
      <c r="SPV105"/>
      <c r="SPW105"/>
      <c r="SPX105"/>
      <c r="SPY105"/>
      <c r="SPZ105"/>
      <c r="SQA105"/>
      <c r="SQB105"/>
      <c r="SQC105"/>
      <c r="SQD105"/>
      <c r="SQE105"/>
      <c r="SQF105"/>
      <c r="SQG105"/>
      <c r="SQH105"/>
      <c r="SQI105"/>
      <c r="SQJ105"/>
      <c r="SQK105"/>
      <c r="SQL105"/>
      <c r="SQM105"/>
      <c r="SQN105"/>
      <c r="SQO105"/>
      <c r="SQP105"/>
      <c r="SQQ105"/>
      <c r="SQR105"/>
      <c r="SQS105"/>
      <c r="SQT105"/>
      <c r="SQU105"/>
      <c r="SQV105"/>
      <c r="SQW105"/>
      <c r="SQX105"/>
      <c r="SQY105"/>
      <c r="SQZ105"/>
      <c r="SRA105"/>
      <c r="SRB105"/>
      <c r="SRC105"/>
      <c r="SRD105"/>
      <c r="SRE105"/>
      <c r="SRF105"/>
      <c r="SRG105"/>
      <c r="SRH105"/>
      <c r="SRI105"/>
      <c r="SRJ105"/>
      <c r="SRK105"/>
      <c r="SRL105"/>
      <c r="SRM105"/>
      <c r="SRN105"/>
      <c r="SRO105"/>
      <c r="SRP105"/>
      <c r="SRQ105"/>
      <c r="SRR105"/>
      <c r="SRS105"/>
      <c r="SRT105"/>
      <c r="SRU105"/>
      <c r="SRV105"/>
      <c r="SRW105"/>
      <c r="SRX105"/>
      <c r="SRY105"/>
      <c r="SRZ105"/>
      <c r="SSA105"/>
      <c r="SSB105"/>
      <c r="SSC105"/>
      <c r="SSD105"/>
      <c r="SSE105"/>
      <c r="SSF105"/>
      <c r="SSG105"/>
      <c r="SSH105"/>
      <c r="SSI105"/>
      <c r="SSJ105"/>
      <c r="SSK105"/>
      <c r="SSL105"/>
      <c r="SSM105"/>
      <c r="SSN105"/>
      <c r="SSO105"/>
      <c r="SSP105"/>
      <c r="SSQ105"/>
      <c r="SSR105"/>
      <c r="SSS105"/>
      <c r="SST105"/>
      <c r="SSU105"/>
      <c r="SSV105"/>
      <c r="SSW105"/>
      <c r="SSX105"/>
      <c r="SSY105"/>
      <c r="SSZ105"/>
      <c r="STA105"/>
      <c r="STB105"/>
      <c r="STC105"/>
      <c r="STD105"/>
      <c r="STE105"/>
      <c r="STF105"/>
      <c r="STG105"/>
      <c r="STH105"/>
      <c r="STI105"/>
      <c r="STJ105"/>
      <c r="STK105"/>
      <c r="STL105"/>
      <c r="STM105"/>
      <c r="STN105"/>
      <c r="STO105"/>
      <c r="STP105"/>
      <c r="STQ105"/>
      <c r="STR105"/>
      <c r="STS105"/>
      <c r="STT105"/>
      <c r="STU105"/>
      <c r="STV105"/>
      <c r="STW105"/>
      <c r="STX105"/>
      <c r="STY105"/>
      <c r="STZ105"/>
      <c r="SUA105"/>
      <c r="SUB105"/>
      <c r="SUC105"/>
      <c r="SUD105"/>
      <c r="SUE105"/>
      <c r="SUF105"/>
      <c r="SUG105"/>
      <c r="SUH105"/>
      <c r="SUI105"/>
      <c r="SUJ105"/>
      <c r="SUK105"/>
      <c r="SUL105"/>
      <c r="SUM105"/>
      <c r="SUN105"/>
      <c r="SUO105"/>
      <c r="SUP105"/>
      <c r="SUQ105"/>
      <c r="SUR105"/>
      <c r="SUS105"/>
      <c r="SUT105"/>
      <c r="SUU105"/>
      <c r="SUV105"/>
      <c r="SUW105"/>
      <c r="SUX105"/>
      <c r="SUY105"/>
      <c r="SUZ105"/>
      <c r="SVA105"/>
      <c r="SVB105"/>
      <c r="SVC105"/>
      <c r="SVD105"/>
      <c r="SVE105"/>
      <c r="SVF105"/>
      <c r="SVG105"/>
      <c r="SVH105"/>
      <c r="SVI105"/>
      <c r="SVJ105"/>
      <c r="SVK105"/>
      <c r="SVL105"/>
      <c r="SVM105"/>
      <c r="SVN105"/>
      <c r="SVO105"/>
      <c r="SVP105"/>
      <c r="SVQ105"/>
      <c r="SVR105"/>
      <c r="SVS105"/>
      <c r="SVT105"/>
      <c r="SVU105"/>
      <c r="SVV105"/>
      <c r="SVW105"/>
      <c r="SVX105"/>
      <c r="SVY105"/>
      <c r="SVZ105"/>
      <c r="SWA105"/>
      <c r="SWB105"/>
      <c r="SWC105"/>
      <c r="SWD105"/>
      <c r="SWE105"/>
      <c r="SWF105"/>
      <c r="SWG105"/>
      <c r="SWH105"/>
      <c r="SWI105"/>
      <c r="SWJ105"/>
      <c r="SWK105"/>
      <c r="SWL105"/>
      <c r="SWM105"/>
      <c r="SWN105"/>
      <c r="SWO105"/>
      <c r="SWP105"/>
      <c r="SWQ105"/>
      <c r="SWR105"/>
      <c r="SWS105"/>
      <c r="SWT105"/>
      <c r="SWU105"/>
      <c r="SWV105"/>
      <c r="SWW105"/>
      <c r="SWX105"/>
      <c r="SWY105"/>
      <c r="SWZ105"/>
      <c r="SXA105"/>
      <c r="SXB105"/>
      <c r="SXC105"/>
      <c r="SXD105"/>
      <c r="SXE105"/>
      <c r="SXF105"/>
      <c r="SXG105"/>
      <c r="SXH105"/>
      <c r="SXI105"/>
      <c r="SXJ105"/>
      <c r="SXK105"/>
      <c r="SXL105"/>
      <c r="SXM105"/>
      <c r="SXN105"/>
      <c r="SXO105"/>
      <c r="SXP105"/>
      <c r="SXQ105"/>
      <c r="SXR105"/>
      <c r="SXS105"/>
      <c r="SXT105"/>
      <c r="SXU105"/>
      <c r="SXV105"/>
      <c r="SXW105"/>
      <c r="SXX105"/>
      <c r="SXY105"/>
      <c r="SXZ105"/>
      <c r="SYA105"/>
      <c r="SYB105"/>
      <c r="SYC105"/>
      <c r="SYD105"/>
      <c r="SYE105"/>
      <c r="SYF105"/>
      <c r="SYG105"/>
      <c r="SYH105"/>
      <c r="SYI105"/>
      <c r="SYJ105"/>
      <c r="SYK105"/>
      <c r="SYL105"/>
      <c r="SYM105"/>
      <c r="SYN105"/>
      <c r="SYO105"/>
      <c r="SYP105"/>
      <c r="SYQ105"/>
      <c r="SYR105"/>
      <c r="SYS105"/>
      <c r="SYT105"/>
      <c r="SYU105"/>
      <c r="SYV105"/>
      <c r="SYW105"/>
      <c r="SYX105"/>
      <c r="SYY105"/>
      <c r="SYZ105"/>
      <c r="SZA105"/>
      <c r="SZB105"/>
      <c r="SZC105"/>
      <c r="SZD105"/>
      <c r="SZE105"/>
      <c r="SZF105"/>
      <c r="SZG105"/>
      <c r="SZH105"/>
      <c r="SZI105"/>
      <c r="SZJ105"/>
      <c r="SZK105"/>
      <c r="SZL105"/>
      <c r="SZM105"/>
      <c r="SZN105"/>
      <c r="SZO105"/>
      <c r="SZP105"/>
      <c r="SZQ105"/>
      <c r="SZR105"/>
      <c r="SZS105"/>
      <c r="SZT105"/>
      <c r="SZU105"/>
      <c r="SZV105"/>
      <c r="SZW105"/>
      <c r="SZX105"/>
      <c r="SZY105"/>
      <c r="SZZ105"/>
      <c r="TAA105"/>
      <c r="TAB105"/>
      <c r="TAC105"/>
      <c r="TAD105"/>
      <c r="TAE105"/>
      <c r="TAF105"/>
      <c r="TAG105"/>
      <c r="TAH105"/>
      <c r="TAI105"/>
      <c r="TAJ105"/>
      <c r="TAK105"/>
      <c r="TAL105"/>
      <c r="TAM105"/>
      <c r="TAN105"/>
      <c r="TAO105"/>
      <c r="TAP105"/>
      <c r="TAQ105"/>
      <c r="TAR105"/>
      <c r="TAS105"/>
      <c r="TAT105"/>
      <c r="TAU105"/>
      <c r="TAV105"/>
      <c r="TAW105"/>
      <c r="TAX105"/>
      <c r="TAY105"/>
      <c r="TAZ105"/>
      <c r="TBA105"/>
      <c r="TBB105"/>
      <c r="TBC105"/>
      <c r="TBD105"/>
      <c r="TBE105"/>
      <c r="TBF105"/>
      <c r="TBG105"/>
      <c r="TBH105"/>
      <c r="TBI105"/>
      <c r="TBJ105"/>
      <c r="TBK105"/>
      <c r="TBL105"/>
      <c r="TBM105"/>
      <c r="TBN105"/>
      <c r="TBO105"/>
      <c r="TBP105"/>
      <c r="TBQ105"/>
      <c r="TBR105"/>
      <c r="TBS105"/>
      <c r="TBT105"/>
      <c r="TBU105"/>
      <c r="TBV105"/>
      <c r="TBW105"/>
      <c r="TBX105"/>
      <c r="TBY105"/>
      <c r="TBZ105"/>
      <c r="TCA105"/>
      <c r="TCB105"/>
      <c r="TCC105"/>
      <c r="TCD105"/>
      <c r="TCE105"/>
      <c r="TCF105"/>
      <c r="TCG105"/>
      <c r="TCH105"/>
      <c r="TCI105"/>
      <c r="TCJ105"/>
      <c r="TCK105"/>
      <c r="TCL105"/>
      <c r="TCM105"/>
      <c r="TCN105"/>
      <c r="TCO105"/>
      <c r="TCP105"/>
      <c r="TCQ105"/>
      <c r="TCR105"/>
      <c r="TCS105"/>
      <c r="TCT105"/>
      <c r="TCU105"/>
      <c r="TCV105"/>
      <c r="TCW105"/>
      <c r="TCX105"/>
      <c r="TCY105"/>
      <c r="TCZ105"/>
      <c r="TDA105"/>
      <c r="TDB105"/>
      <c r="TDC105"/>
      <c r="TDD105"/>
      <c r="TDE105"/>
      <c r="TDF105"/>
      <c r="TDG105"/>
      <c r="TDH105"/>
      <c r="TDI105"/>
      <c r="TDJ105"/>
      <c r="TDK105"/>
      <c r="TDL105"/>
      <c r="TDM105"/>
      <c r="TDN105"/>
      <c r="TDO105"/>
      <c r="TDP105"/>
      <c r="TDQ105"/>
      <c r="TDR105"/>
      <c r="TDS105"/>
      <c r="TDT105"/>
      <c r="TDU105"/>
      <c r="TDV105"/>
      <c r="TDW105"/>
      <c r="TDX105"/>
      <c r="TDY105"/>
      <c r="TDZ105"/>
      <c r="TEA105"/>
      <c r="TEB105"/>
      <c r="TEC105"/>
      <c r="TED105"/>
      <c r="TEE105"/>
      <c r="TEF105"/>
      <c r="TEG105"/>
      <c r="TEH105"/>
      <c r="TEI105"/>
      <c r="TEJ105"/>
      <c r="TEK105"/>
      <c r="TEL105"/>
      <c r="TEM105"/>
      <c r="TEN105"/>
      <c r="TEO105"/>
      <c r="TEP105"/>
      <c r="TEQ105"/>
      <c r="TER105"/>
      <c r="TES105"/>
      <c r="TET105"/>
      <c r="TEU105"/>
      <c r="TEV105"/>
      <c r="TEW105"/>
      <c r="TEX105"/>
      <c r="TEY105"/>
      <c r="TEZ105"/>
      <c r="TFA105"/>
      <c r="TFB105"/>
      <c r="TFC105"/>
      <c r="TFD105"/>
      <c r="TFE105"/>
      <c r="TFF105"/>
      <c r="TFG105"/>
      <c r="TFH105"/>
      <c r="TFI105"/>
      <c r="TFJ105"/>
      <c r="TFK105"/>
      <c r="TFL105"/>
      <c r="TFM105"/>
      <c r="TFN105"/>
      <c r="TFO105"/>
      <c r="TFP105"/>
      <c r="TFQ105"/>
      <c r="TFR105"/>
      <c r="TFS105"/>
      <c r="TFT105"/>
      <c r="TFU105"/>
      <c r="TFV105"/>
      <c r="TFW105"/>
      <c r="TFX105"/>
      <c r="TFY105"/>
      <c r="TFZ105"/>
      <c r="TGA105"/>
      <c r="TGB105"/>
      <c r="TGC105"/>
      <c r="TGD105"/>
      <c r="TGE105"/>
      <c r="TGF105"/>
      <c r="TGG105"/>
      <c r="TGH105"/>
      <c r="TGI105"/>
      <c r="TGJ105"/>
      <c r="TGK105"/>
      <c r="TGL105"/>
      <c r="TGM105"/>
      <c r="TGN105"/>
      <c r="TGO105"/>
      <c r="TGP105"/>
      <c r="TGQ105"/>
      <c r="TGR105"/>
      <c r="TGS105"/>
      <c r="TGT105"/>
      <c r="TGU105"/>
      <c r="TGV105"/>
      <c r="TGW105"/>
      <c r="TGX105"/>
      <c r="TGY105"/>
      <c r="TGZ105"/>
      <c r="THA105"/>
      <c r="THB105"/>
      <c r="THC105"/>
      <c r="THD105"/>
      <c r="THE105"/>
      <c r="THF105"/>
      <c r="THG105"/>
      <c r="THH105"/>
      <c r="THI105"/>
      <c r="THJ105"/>
      <c r="THK105"/>
      <c r="THL105"/>
      <c r="THM105"/>
      <c r="THN105"/>
      <c r="THO105"/>
      <c r="THP105"/>
      <c r="THQ105"/>
      <c r="THR105"/>
      <c r="THS105"/>
      <c r="THT105"/>
      <c r="THU105"/>
      <c r="THV105"/>
      <c r="THW105"/>
      <c r="THX105"/>
      <c r="THY105"/>
      <c r="THZ105"/>
      <c r="TIA105"/>
      <c r="TIB105"/>
      <c r="TIC105"/>
      <c r="TID105"/>
      <c r="TIE105"/>
      <c r="TIF105"/>
      <c r="TIG105"/>
      <c r="TIH105"/>
      <c r="TII105"/>
      <c r="TIJ105"/>
      <c r="TIK105"/>
      <c r="TIL105"/>
      <c r="TIM105"/>
      <c r="TIN105"/>
      <c r="TIO105"/>
      <c r="TIP105"/>
      <c r="TIQ105"/>
      <c r="TIR105"/>
      <c r="TIS105"/>
      <c r="TIT105"/>
      <c r="TIU105"/>
      <c r="TIV105"/>
      <c r="TIW105"/>
      <c r="TIX105"/>
      <c r="TIY105"/>
      <c r="TIZ105"/>
      <c r="TJA105"/>
      <c r="TJB105"/>
      <c r="TJC105"/>
      <c r="TJD105"/>
      <c r="TJE105"/>
      <c r="TJF105"/>
      <c r="TJG105"/>
      <c r="TJH105"/>
      <c r="TJI105"/>
      <c r="TJJ105"/>
      <c r="TJK105"/>
      <c r="TJL105"/>
      <c r="TJM105"/>
      <c r="TJN105"/>
      <c r="TJO105"/>
      <c r="TJP105"/>
      <c r="TJQ105"/>
      <c r="TJR105"/>
      <c r="TJS105"/>
      <c r="TJT105"/>
      <c r="TJU105"/>
      <c r="TJV105"/>
      <c r="TJW105"/>
      <c r="TJX105"/>
      <c r="TJY105"/>
      <c r="TJZ105"/>
      <c r="TKA105"/>
      <c r="TKB105"/>
      <c r="TKC105"/>
      <c r="TKD105"/>
      <c r="TKE105"/>
      <c r="TKF105"/>
      <c r="TKG105"/>
      <c r="TKH105"/>
      <c r="TKI105"/>
      <c r="TKJ105"/>
      <c r="TKK105"/>
      <c r="TKL105"/>
      <c r="TKM105"/>
      <c r="TKN105"/>
      <c r="TKO105"/>
      <c r="TKP105"/>
      <c r="TKQ105"/>
      <c r="TKR105"/>
      <c r="TKS105"/>
      <c r="TKT105"/>
      <c r="TKU105"/>
      <c r="TKV105"/>
      <c r="TKW105"/>
      <c r="TKX105"/>
      <c r="TKY105"/>
      <c r="TKZ105"/>
      <c r="TLA105"/>
      <c r="TLB105"/>
      <c r="TLC105"/>
      <c r="TLD105"/>
      <c r="TLE105"/>
      <c r="TLF105"/>
      <c r="TLG105"/>
      <c r="TLH105"/>
      <c r="TLI105"/>
      <c r="TLJ105"/>
      <c r="TLK105"/>
      <c r="TLL105"/>
      <c r="TLM105"/>
      <c r="TLN105"/>
      <c r="TLO105"/>
      <c r="TLP105"/>
      <c r="TLQ105"/>
      <c r="TLR105"/>
      <c r="TLS105"/>
      <c r="TLT105"/>
      <c r="TLU105"/>
      <c r="TLV105"/>
      <c r="TLW105"/>
      <c r="TLX105"/>
      <c r="TLY105"/>
      <c r="TLZ105"/>
      <c r="TMA105"/>
      <c r="TMB105"/>
      <c r="TMC105"/>
      <c r="TMD105"/>
      <c r="TME105"/>
      <c r="TMF105"/>
      <c r="TMG105"/>
      <c r="TMH105"/>
      <c r="TMI105"/>
      <c r="TMJ105"/>
      <c r="TMK105"/>
      <c r="TML105"/>
      <c r="TMM105"/>
      <c r="TMN105"/>
      <c r="TMO105"/>
      <c r="TMP105"/>
      <c r="TMQ105"/>
      <c r="TMR105"/>
      <c r="TMS105"/>
      <c r="TMT105"/>
      <c r="TMU105"/>
      <c r="TMV105"/>
      <c r="TMW105"/>
      <c r="TMX105"/>
      <c r="TMY105"/>
      <c r="TMZ105"/>
      <c r="TNA105"/>
      <c r="TNB105"/>
      <c r="TNC105"/>
      <c r="TND105"/>
      <c r="TNE105"/>
      <c r="TNF105"/>
      <c r="TNG105"/>
      <c r="TNH105"/>
      <c r="TNI105"/>
      <c r="TNJ105"/>
      <c r="TNK105"/>
      <c r="TNL105"/>
      <c r="TNM105"/>
      <c r="TNN105"/>
      <c r="TNO105"/>
      <c r="TNP105"/>
      <c r="TNQ105"/>
      <c r="TNR105"/>
      <c r="TNS105"/>
      <c r="TNT105"/>
      <c r="TNU105"/>
      <c r="TNV105"/>
      <c r="TNW105"/>
      <c r="TNX105"/>
      <c r="TNY105"/>
      <c r="TNZ105"/>
      <c r="TOA105"/>
      <c r="TOB105"/>
      <c r="TOC105"/>
      <c r="TOD105"/>
      <c r="TOE105"/>
      <c r="TOF105"/>
      <c r="TOG105"/>
      <c r="TOH105"/>
      <c r="TOI105"/>
      <c r="TOJ105"/>
      <c r="TOK105"/>
      <c r="TOL105"/>
      <c r="TOM105"/>
      <c r="TON105"/>
      <c r="TOO105"/>
      <c r="TOP105"/>
      <c r="TOQ105"/>
      <c r="TOR105"/>
      <c r="TOS105"/>
      <c r="TOT105"/>
      <c r="TOU105"/>
      <c r="TOV105"/>
      <c r="TOW105"/>
      <c r="TOX105"/>
      <c r="TOY105"/>
      <c r="TOZ105"/>
      <c r="TPA105"/>
      <c r="TPB105"/>
      <c r="TPC105"/>
      <c r="TPD105"/>
      <c r="TPE105"/>
      <c r="TPF105"/>
      <c r="TPG105"/>
      <c r="TPH105"/>
      <c r="TPI105"/>
      <c r="TPJ105"/>
      <c r="TPK105"/>
      <c r="TPL105"/>
      <c r="TPM105"/>
      <c r="TPN105"/>
      <c r="TPO105"/>
      <c r="TPP105"/>
      <c r="TPQ105"/>
      <c r="TPR105"/>
      <c r="TPS105"/>
      <c r="TPT105"/>
      <c r="TPU105"/>
      <c r="TPV105"/>
      <c r="TPW105"/>
      <c r="TPX105"/>
      <c r="TPY105"/>
      <c r="TPZ105"/>
      <c r="TQA105"/>
      <c r="TQB105"/>
      <c r="TQC105"/>
      <c r="TQD105"/>
      <c r="TQE105"/>
      <c r="TQF105"/>
      <c r="TQG105"/>
      <c r="TQH105"/>
      <c r="TQI105"/>
      <c r="TQJ105"/>
      <c r="TQK105"/>
      <c r="TQL105"/>
      <c r="TQM105"/>
      <c r="TQN105"/>
      <c r="TQO105"/>
      <c r="TQP105"/>
      <c r="TQQ105"/>
      <c r="TQR105"/>
      <c r="TQS105"/>
      <c r="TQT105"/>
      <c r="TQU105"/>
      <c r="TQV105"/>
      <c r="TQW105"/>
      <c r="TQX105"/>
      <c r="TQY105"/>
      <c r="TQZ105"/>
      <c r="TRA105"/>
      <c r="TRB105"/>
      <c r="TRC105"/>
      <c r="TRD105"/>
      <c r="TRE105"/>
      <c r="TRF105"/>
      <c r="TRG105"/>
      <c r="TRH105"/>
      <c r="TRI105"/>
      <c r="TRJ105"/>
      <c r="TRK105"/>
      <c r="TRL105"/>
      <c r="TRM105"/>
      <c r="TRN105"/>
      <c r="TRO105"/>
      <c r="TRP105"/>
      <c r="TRQ105"/>
      <c r="TRR105"/>
      <c r="TRS105"/>
      <c r="TRT105"/>
      <c r="TRU105"/>
      <c r="TRV105"/>
      <c r="TRW105"/>
      <c r="TRX105"/>
      <c r="TRY105"/>
      <c r="TRZ105"/>
      <c r="TSA105"/>
      <c r="TSB105"/>
      <c r="TSC105"/>
      <c r="TSD105"/>
      <c r="TSE105"/>
      <c r="TSF105"/>
      <c r="TSG105"/>
      <c r="TSH105"/>
      <c r="TSI105"/>
      <c r="TSJ105"/>
      <c r="TSK105"/>
      <c r="TSL105"/>
      <c r="TSM105"/>
      <c r="TSN105"/>
      <c r="TSO105"/>
      <c r="TSP105"/>
      <c r="TSQ105"/>
      <c r="TSR105"/>
      <c r="TSS105"/>
      <c r="TST105"/>
      <c r="TSU105"/>
      <c r="TSV105"/>
      <c r="TSW105"/>
      <c r="TSX105"/>
      <c r="TSY105"/>
      <c r="TSZ105"/>
      <c r="TTA105"/>
      <c r="TTB105"/>
      <c r="TTC105"/>
      <c r="TTD105"/>
      <c r="TTE105"/>
      <c r="TTF105"/>
      <c r="TTG105"/>
      <c r="TTH105"/>
      <c r="TTI105"/>
      <c r="TTJ105"/>
      <c r="TTK105"/>
      <c r="TTL105"/>
      <c r="TTM105"/>
      <c r="TTN105"/>
      <c r="TTO105"/>
      <c r="TTP105"/>
      <c r="TTQ105"/>
      <c r="TTR105"/>
      <c r="TTS105"/>
      <c r="TTT105"/>
      <c r="TTU105"/>
      <c r="TTV105"/>
      <c r="TTW105"/>
      <c r="TTX105"/>
      <c r="TTY105"/>
      <c r="TTZ105"/>
      <c r="TUA105"/>
      <c r="TUB105"/>
      <c r="TUC105"/>
      <c r="TUD105"/>
      <c r="TUE105"/>
      <c r="TUF105"/>
      <c r="TUG105"/>
      <c r="TUH105"/>
      <c r="TUI105"/>
      <c r="TUJ105"/>
      <c r="TUK105"/>
      <c r="TUL105"/>
      <c r="TUM105"/>
      <c r="TUN105"/>
      <c r="TUO105"/>
      <c r="TUP105"/>
      <c r="TUQ105"/>
      <c r="TUR105"/>
      <c r="TUS105"/>
      <c r="TUT105"/>
      <c r="TUU105"/>
      <c r="TUV105"/>
      <c r="TUW105"/>
      <c r="TUX105"/>
      <c r="TUY105"/>
      <c r="TUZ105"/>
      <c r="TVA105"/>
      <c r="TVB105"/>
      <c r="TVC105"/>
      <c r="TVD105"/>
      <c r="TVE105"/>
      <c r="TVF105"/>
      <c r="TVG105"/>
      <c r="TVH105"/>
      <c r="TVI105"/>
      <c r="TVJ105"/>
      <c r="TVK105"/>
      <c r="TVL105"/>
      <c r="TVM105"/>
      <c r="TVN105"/>
      <c r="TVO105"/>
      <c r="TVP105"/>
      <c r="TVQ105"/>
      <c r="TVR105"/>
      <c r="TVS105"/>
      <c r="TVT105"/>
      <c r="TVU105"/>
      <c r="TVV105"/>
      <c r="TVW105"/>
      <c r="TVX105"/>
      <c r="TVY105"/>
      <c r="TVZ105"/>
      <c r="TWA105"/>
      <c r="TWB105"/>
      <c r="TWC105"/>
      <c r="TWD105"/>
      <c r="TWE105"/>
      <c r="TWF105"/>
      <c r="TWG105"/>
      <c r="TWH105"/>
      <c r="TWI105"/>
      <c r="TWJ105"/>
      <c r="TWK105"/>
      <c r="TWL105"/>
      <c r="TWM105"/>
      <c r="TWN105"/>
      <c r="TWO105"/>
      <c r="TWP105"/>
      <c r="TWQ105"/>
      <c r="TWR105"/>
      <c r="TWS105"/>
      <c r="TWT105"/>
      <c r="TWU105"/>
      <c r="TWV105"/>
      <c r="TWW105"/>
      <c r="TWX105"/>
      <c r="TWY105"/>
      <c r="TWZ105"/>
      <c r="TXA105"/>
      <c r="TXB105"/>
      <c r="TXC105"/>
      <c r="TXD105"/>
      <c r="TXE105"/>
      <c r="TXF105"/>
      <c r="TXG105"/>
      <c r="TXH105"/>
      <c r="TXI105"/>
      <c r="TXJ105"/>
      <c r="TXK105"/>
      <c r="TXL105"/>
      <c r="TXM105"/>
      <c r="TXN105"/>
      <c r="TXO105"/>
      <c r="TXP105"/>
      <c r="TXQ105"/>
      <c r="TXR105"/>
      <c r="TXS105"/>
      <c r="TXT105"/>
      <c r="TXU105"/>
      <c r="TXV105"/>
      <c r="TXW105"/>
      <c r="TXX105"/>
      <c r="TXY105"/>
      <c r="TXZ105"/>
      <c r="TYA105"/>
      <c r="TYB105"/>
      <c r="TYC105"/>
      <c r="TYD105"/>
      <c r="TYE105"/>
      <c r="TYF105"/>
      <c r="TYG105"/>
      <c r="TYH105"/>
      <c r="TYI105"/>
      <c r="TYJ105"/>
      <c r="TYK105"/>
      <c r="TYL105"/>
      <c r="TYM105"/>
      <c r="TYN105"/>
      <c r="TYO105"/>
      <c r="TYP105"/>
      <c r="TYQ105"/>
      <c r="TYR105"/>
      <c r="TYS105"/>
      <c r="TYT105"/>
      <c r="TYU105"/>
      <c r="TYV105"/>
      <c r="TYW105"/>
      <c r="TYX105"/>
      <c r="TYY105"/>
      <c r="TYZ105"/>
      <c r="TZA105"/>
      <c r="TZB105"/>
      <c r="TZC105"/>
      <c r="TZD105"/>
      <c r="TZE105"/>
      <c r="TZF105"/>
      <c r="TZG105"/>
      <c r="TZH105"/>
      <c r="TZI105"/>
      <c r="TZJ105"/>
      <c r="TZK105"/>
      <c r="TZL105"/>
      <c r="TZM105"/>
      <c r="TZN105"/>
      <c r="TZO105"/>
      <c r="TZP105"/>
      <c r="TZQ105"/>
      <c r="TZR105"/>
      <c r="TZS105"/>
      <c r="TZT105"/>
      <c r="TZU105"/>
      <c r="TZV105"/>
      <c r="TZW105"/>
      <c r="TZX105"/>
      <c r="TZY105"/>
      <c r="TZZ105"/>
      <c r="UAA105"/>
      <c r="UAB105"/>
      <c r="UAC105"/>
      <c r="UAD105"/>
      <c r="UAE105"/>
      <c r="UAF105"/>
      <c r="UAG105"/>
      <c r="UAH105"/>
      <c r="UAI105"/>
      <c r="UAJ105"/>
      <c r="UAK105"/>
      <c r="UAL105"/>
      <c r="UAM105"/>
      <c r="UAN105"/>
      <c r="UAO105"/>
      <c r="UAP105"/>
      <c r="UAQ105"/>
      <c r="UAR105"/>
      <c r="UAS105"/>
      <c r="UAT105"/>
      <c r="UAU105"/>
      <c r="UAV105"/>
      <c r="UAW105"/>
      <c r="UAX105"/>
      <c r="UAY105"/>
      <c r="UAZ105"/>
      <c r="UBA105"/>
      <c r="UBB105"/>
      <c r="UBC105"/>
      <c r="UBD105"/>
      <c r="UBE105"/>
      <c r="UBF105"/>
      <c r="UBG105"/>
      <c r="UBH105"/>
      <c r="UBI105"/>
      <c r="UBJ105"/>
      <c r="UBK105"/>
      <c r="UBL105"/>
      <c r="UBM105"/>
      <c r="UBN105"/>
      <c r="UBO105"/>
      <c r="UBP105"/>
      <c r="UBQ105"/>
      <c r="UBR105"/>
      <c r="UBS105"/>
      <c r="UBT105"/>
      <c r="UBU105"/>
      <c r="UBV105"/>
      <c r="UBW105"/>
      <c r="UBX105"/>
      <c r="UBY105"/>
      <c r="UBZ105"/>
      <c r="UCA105"/>
      <c r="UCB105"/>
      <c r="UCC105"/>
      <c r="UCD105"/>
      <c r="UCE105"/>
      <c r="UCF105"/>
      <c r="UCG105"/>
      <c r="UCH105"/>
      <c r="UCI105"/>
      <c r="UCJ105"/>
      <c r="UCK105"/>
      <c r="UCL105"/>
      <c r="UCM105"/>
      <c r="UCN105"/>
      <c r="UCO105"/>
      <c r="UCP105"/>
      <c r="UCQ105"/>
      <c r="UCR105"/>
      <c r="UCS105"/>
      <c r="UCT105"/>
      <c r="UCU105"/>
      <c r="UCV105"/>
      <c r="UCW105"/>
      <c r="UCX105"/>
      <c r="UCY105"/>
      <c r="UCZ105"/>
      <c r="UDA105"/>
      <c r="UDB105"/>
      <c r="UDC105"/>
      <c r="UDD105"/>
      <c r="UDE105"/>
      <c r="UDF105"/>
      <c r="UDG105"/>
      <c r="UDH105"/>
      <c r="UDI105"/>
      <c r="UDJ105"/>
      <c r="UDK105"/>
      <c r="UDL105"/>
      <c r="UDM105"/>
      <c r="UDN105"/>
      <c r="UDO105"/>
      <c r="UDP105"/>
      <c r="UDQ105"/>
      <c r="UDR105"/>
      <c r="UDS105"/>
      <c r="UDT105"/>
      <c r="UDU105"/>
      <c r="UDV105"/>
      <c r="UDW105"/>
      <c r="UDX105"/>
      <c r="UDY105"/>
      <c r="UDZ105"/>
      <c r="UEA105"/>
      <c r="UEB105"/>
      <c r="UEC105"/>
      <c r="UED105"/>
      <c r="UEE105"/>
      <c r="UEF105"/>
      <c r="UEG105"/>
      <c r="UEH105"/>
      <c r="UEI105"/>
      <c r="UEJ105"/>
      <c r="UEK105"/>
      <c r="UEL105"/>
      <c r="UEM105"/>
      <c r="UEN105"/>
      <c r="UEO105"/>
      <c r="UEP105"/>
      <c r="UEQ105"/>
      <c r="UER105"/>
      <c r="UES105"/>
      <c r="UET105"/>
      <c r="UEU105"/>
      <c r="UEV105"/>
      <c r="UEW105"/>
      <c r="UEX105"/>
      <c r="UEY105"/>
      <c r="UEZ105"/>
      <c r="UFA105"/>
      <c r="UFB105"/>
      <c r="UFC105"/>
      <c r="UFD105"/>
      <c r="UFE105"/>
      <c r="UFF105"/>
      <c r="UFG105"/>
      <c r="UFH105"/>
      <c r="UFI105"/>
      <c r="UFJ105"/>
      <c r="UFK105"/>
      <c r="UFL105"/>
      <c r="UFM105"/>
      <c r="UFN105"/>
      <c r="UFO105"/>
      <c r="UFP105"/>
      <c r="UFQ105"/>
      <c r="UFR105"/>
      <c r="UFS105"/>
      <c r="UFT105"/>
      <c r="UFU105"/>
      <c r="UFV105"/>
      <c r="UFW105"/>
      <c r="UFX105"/>
      <c r="UFY105"/>
      <c r="UFZ105"/>
      <c r="UGA105"/>
      <c r="UGB105"/>
      <c r="UGC105"/>
      <c r="UGD105"/>
      <c r="UGE105"/>
      <c r="UGF105"/>
      <c r="UGG105"/>
      <c r="UGH105"/>
      <c r="UGI105"/>
      <c r="UGJ105"/>
      <c r="UGK105"/>
      <c r="UGL105"/>
      <c r="UGM105"/>
      <c r="UGN105"/>
      <c r="UGO105"/>
      <c r="UGP105"/>
      <c r="UGQ105"/>
      <c r="UGR105"/>
      <c r="UGS105"/>
      <c r="UGT105"/>
      <c r="UGU105"/>
      <c r="UGV105"/>
      <c r="UGW105"/>
      <c r="UGX105"/>
      <c r="UGY105"/>
      <c r="UGZ105"/>
      <c r="UHA105"/>
      <c r="UHB105"/>
      <c r="UHC105"/>
      <c r="UHD105"/>
      <c r="UHE105"/>
      <c r="UHF105"/>
      <c r="UHG105"/>
      <c r="UHH105"/>
      <c r="UHI105"/>
      <c r="UHJ105"/>
      <c r="UHK105"/>
      <c r="UHL105"/>
      <c r="UHM105"/>
      <c r="UHN105"/>
      <c r="UHO105"/>
      <c r="UHP105"/>
      <c r="UHQ105"/>
      <c r="UHR105"/>
      <c r="UHS105"/>
      <c r="UHT105"/>
      <c r="UHU105"/>
      <c r="UHV105"/>
      <c r="UHW105"/>
      <c r="UHX105"/>
      <c r="UHY105"/>
      <c r="UHZ105"/>
      <c r="UIA105"/>
      <c r="UIB105"/>
      <c r="UIC105"/>
      <c r="UID105"/>
      <c r="UIE105"/>
      <c r="UIF105"/>
      <c r="UIG105"/>
      <c r="UIH105"/>
      <c r="UII105"/>
      <c r="UIJ105"/>
      <c r="UIK105"/>
      <c r="UIL105"/>
      <c r="UIM105"/>
      <c r="UIN105"/>
      <c r="UIO105"/>
      <c r="UIP105"/>
      <c r="UIQ105"/>
      <c r="UIR105"/>
      <c r="UIS105"/>
      <c r="UIT105"/>
      <c r="UIU105"/>
      <c r="UIV105"/>
      <c r="UIW105"/>
      <c r="UIX105"/>
      <c r="UIY105"/>
      <c r="UIZ105"/>
      <c r="UJA105"/>
      <c r="UJB105"/>
      <c r="UJC105"/>
      <c r="UJD105"/>
      <c r="UJE105"/>
      <c r="UJF105"/>
      <c r="UJG105"/>
      <c r="UJH105"/>
      <c r="UJI105"/>
      <c r="UJJ105"/>
      <c r="UJK105"/>
      <c r="UJL105"/>
      <c r="UJM105"/>
      <c r="UJN105"/>
      <c r="UJO105"/>
      <c r="UJP105"/>
      <c r="UJQ105"/>
      <c r="UJR105"/>
      <c r="UJS105"/>
      <c r="UJT105"/>
      <c r="UJU105"/>
      <c r="UJV105"/>
      <c r="UJW105"/>
      <c r="UJX105"/>
      <c r="UJY105"/>
      <c r="UJZ105"/>
      <c r="UKA105"/>
      <c r="UKB105"/>
      <c r="UKC105"/>
      <c r="UKD105"/>
      <c r="UKE105"/>
      <c r="UKF105"/>
      <c r="UKG105"/>
      <c r="UKH105"/>
      <c r="UKI105"/>
      <c r="UKJ105"/>
      <c r="UKK105"/>
      <c r="UKL105"/>
      <c r="UKM105"/>
      <c r="UKN105"/>
      <c r="UKO105"/>
      <c r="UKP105"/>
      <c r="UKQ105"/>
      <c r="UKR105"/>
      <c r="UKS105"/>
      <c r="UKT105"/>
      <c r="UKU105"/>
      <c r="UKV105"/>
      <c r="UKW105"/>
      <c r="UKX105"/>
      <c r="UKY105"/>
      <c r="UKZ105"/>
      <c r="ULA105"/>
      <c r="ULB105"/>
      <c r="ULC105"/>
      <c r="ULD105"/>
      <c r="ULE105"/>
      <c r="ULF105"/>
      <c r="ULG105"/>
      <c r="ULH105"/>
      <c r="ULI105"/>
      <c r="ULJ105"/>
      <c r="ULK105"/>
      <c r="ULL105"/>
      <c r="ULM105"/>
      <c r="ULN105"/>
      <c r="ULO105"/>
      <c r="ULP105"/>
      <c r="ULQ105"/>
      <c r="ULR105"/>
      <c r="ULS105"/>
      <c r="ULT105"/>
      <c r="ULU105"/>
      <c r="ULV105"/>
      <c r="ULW105"/>
      <c r="ULX105"/>
      <c r="ULY105"/>
      <c r="ULZ105"/>
      <c r="UMA105"/>
      <c r="UMB105"/>
      <c r="UMC105"/>
      <c r="UMD105"/>
      <c r="UME105"/>
      <c r="UMF105"/>
      <c r="UMG105"/>
      <c r="UMH105"/>
      <c r="UMI105"/>
      <c r="UMJ105"/>
      <c r="UMK105"/>
      <c r="UML105"/>
      <c r="UMM105"/>
      <c r="UMN105"/>
      <c r="UMO105"/>
      <c r="UMP105"/>
      <c r="UMQ105"/>
      <c r="UMR105"/>
      <c r="UMS105"/>
      <c r="UMT105"/>
      <c r="UMU105"/>
      <c r="UMV105"/>
      <c r="UMW105"/>
      <c r="UMX105"/>
      <c r="UMY105"/>
      <c r="UMZ105"/>
      <c r="UNA105"/>
      <c r="UNB105"/>
      <c r="UNC105"/>
      <c r="UND105"/>
      <c r="UNE105"/>
      <c r="UNF105"/>
      <c r="UNG105"/>
      <c r="UNH105"/>
      <c r="UNI105"/>
      <c r="UNJ105"/>
      <c r="UNK105"/>
      <c r="UNL105"/>
      <c r="UNM105"/>
      <c r="UNN105"/>
      <c r="UNO105"/>
      <c r="UNP105"/>
      <c r="UNQ105"/>
      <c r="UNR105"/>
      <c r="UNS105"/>
      <c r="UNT105"/>
      <c r="UNU105"/>
      <c r="UNV105"/>
      <c r="UNW105"/>
      <c r="UNX105"/>
      <c r="UNY105"/>
      <c r="UNZ105"/>
      <c r="UOA105"/>
      <c r="UOB105"/>
      <c r="UOC105"/>
      <c r="UOD105"/>
      <c r="UOE105"/>
      <c r="UOF105"/>
      <c r="UOG105"/>
      <c r="UOH105"/>
      <c r="UOI105"/>
      <c r="UOJ105"/>
      <c r="UOK105"/>
      <c r="UOL105"/>
      <c r="UOM105"/>
      <c r="UON105"/>
      <c r="UOO105"/>
      <c r="UOP105"/>
      <c r="UOQ105"/>
      <c r="UOR105"/>
      <c r="UOS105"/>
      <c r="UOT105"/>
      <c r="UOU105"/>
      <c r="UOV105"/>
      <c r="UOW105"/>
      <c r="UOX105"/>
      <c r="UOY105"/>
      <c r="UOZ105"/>
      <c r="UPA105"/>
      <c r="UPB105"/>
      <c r="UPC105"/>
      <c r="UPD105"/>
      <c r="UPE105"/>
      <c r="UPF105"/>
      <c r="UPG105"/>
      <c r="UPH105"/>
      <c r="UPI105"/>
      <c r="UPJ105"/>
      <c r="UPK105"/>
      <c r="UPL105"/>
      <c r="UPM105"/>
      <c r="UPN105"/>
      <c r="UPO105"/>
      <c r="UPP105"/>
      <c r="UPQ105"/>
      <c r="UPR105"/>
      <c r="UPS105"/>
      <c r="UPT105"/>
      <c r="UPU105"/>
      <c r="UPV105"/>
      <c r="UPW105"/>
      <c r="UPX105"/>
      <c r="UPY105"/>
      <c r="UPZ105"/>
      <c r="UQA105"/>
      <c r="UQB105"/>
      <c r="UQC105"/>
      <c r="UQD105"/>
      <c r="UQE105"/>
      <c r="UQF105"/>
      <c r="UQG105"/>
      <c r="UQH105"/>
      <c r="UQI105"/>
      <c r="UQJ105"/>
      <c r="UQK105"/>
      <c r="UQL105"/>
      <c r="UQM105"/>
      <c r="UQN105"/>
      <c r="UQO105"/>
      <c r="UQP105"/>
      <c r="UQQ105"/>
      <c r="UQR105"/>
      <c r="UQS105"/>
      <c r="UQT105"/>
      <c r="UQU105"/>
      <c r="UQV105"/>
      <c r="UQW105"/>
      <c r="UQX105"/>
      <c r="UQY105"/>
      <c r="UQZ105"/>
      <c r="URA105"/>
      <c r="URB105"/>
      <c r="URC105"/>
      <c r="URD105"/>
      <c r="URE105"/>
      <c r="URF105"/>
      <c r="URG105"/>
      <c r="URH105"/>
      <c r="URI105"/>
      <c r="URJ105"/>
      <c r="URK105"/>
      <c r="URL105"/>
      <c r="URM105"/>
      <c r="URN105"/>
      <c r="URO105"/>
      <c r="URP105"/>
      <c r="URQ105"/>
      <c r="URR105"/>
      <c r="URS105"/>
      <c r="URT105"/>
      <c r="URU105"/>
      <c r="URV105"/>
      <c r="URW105"/>
      <c r="URX105"/>
      <c r="URY105"/>
      <c r="URZ105"/>
      <c r="USA105"/>
      <c r="USB105"/>
      <c r="USC105"/>
      <c r="USD105"/>
      <c r="USE105"/>
      <c r="USF105"/>
      <c r="USG105"/>
      <c r="USH105"/>
      <c r="USI105"/>
      <c r="USJ105"/>
      <c r="USK105"/>
      <c r="USL105"/>
      <c r="USM105"/>
      <c r="USN105"/>
      <c r="USO105"/>
      <c r="USP105"/>
      <c r="USQ105"/>
      <c r="USR105"/>
      <c r="USS105"/>
      <c r="UST105"/>
      <c r="USU105"/>
      <c r="USV105"/>
      <c r="USW105"/>
      <c r="USX105"/>
      <c r="USY105"/>
      <c r="USZ105"/>
      <c r="UTA105"/>
      <c r="UTB105"/>
      <c r="UTC105"/>
      <c r="UTD105"/>
      <c r="UTE105"/>
      <c r="UTF105"/>
      <c r="UTG105"/>
      <c r="UTH105"/>
      <c r="UTI105"/>
      <c r="UTJ105"/>
      <c r="UTK105"/>
      <c r="UTL105"/>
      <c r="UTM105"/>
      <c r="UTN105"/>
      <c r="UTO105"/>
      <c r="UTP105"/>
      <c r="UTQ105"/>
      <c r="UTR105"/>
      <c r="UTS105"/>
      <c r="UTT105"/>
      <c r="UTU105"/>
      <c r="UTV105"/>
      <c r="UTW105"/>
      <c r="UTX105"/>
      <c r="UTY105"/>
      <c r="UTZ105"/>
      <c r="UUA105"/>
      <c r="UUB105"/>
      <c r="UUC105"/>
      <c r="UUD105"/>
      <c r="UUE105"/>
      <c r="UUF105"/>
      <c r="UUG105"/>
      <c r="UUH105"/>
      <c r="UUI105"/>
      <c r="UUJ105"/>
      <c r="UUK105"/>
      <c r="UUL105"/>
      <c r="UUM105"/>
      <c r="UUN105"/>
      <c r="UUO105"/>
      <c r="UUP105"/>
      <c r="UUQ105"/>
      <c r="UUR105"/>
      <c r="UUS105"/>
      <c r="UUT105"/>
      <c r="UUU105"/>
      <c r="UUV105"/>
      <c r="UUW105"/>
      <c r="UUX105"/>
      <c r="UUY105"/>
      <c r="UUZ105"/>
      <c r="UVA105"/>
      <c r="UVB105"/>
      <c r="UVC105"/>
      <c r="UVD105"/>
      <c r="UVE105"/>
      <c r="UVF105"/>
      <c r="UVG105"/>
      <c r="UVH105"/>
      <c r="UVI105"/>
      <c r="UVJ105"/>
      <c r="UVK105"/>
      <c r="UVL105"/>
      <c r="UVM105"/>
      <c r="UVN105"/>
      <c r="UVO105"/>
      <c r="UVP105"/>
      <c r="UVQ105"/>
      <c r="UVR105"/>
      <c r="UVS105"/>
      <c r="UVT105"/>
      <c r="UVU105"/>
      <c r="UVV105"/>
      <c r="UVW105"/>
      <c r="UVX105"/>
      <c r="UVY105"/>
      <c r="UVZ105"/>
      <c r="UWA105"/>
      <c r="UWB105"/>
      <c r="UWC105"/>
      <c r="UWD105"/>
      <c r="UWE105"/>
      <c r="UWF105"/>
      <c r="UWG105"/>
      <c r="UWH105"/>
      <c r="UWI105"/>
      <c r="UWJ105"/>
      <c r="UWK105"/>
      <c r="UWL105"/>
      <c r="UWM105"/>
      <c r="UWN105"/>
      <c r="UWO105"/>
      <c r="UWP105"/>
      <c r="UWQ105"/>
      <c r="UWR105"/>
      <c r="UWS105"/>
      <c r="UWT105"/>
      <c r="UWU105"/>
      <c r="UWV105"/>
      <c r="UWW105"/>
      <c r="UWX105"/>
      <c r="UWY105"/>
      <c r="UWZ105"/>
      <c r="UXA105"/>
      <c r="UXB105"/>
      <c r="UXC105"/>
      <c r="UXD105"/>
      <c r="UXE105"/>
      <c r="UXF105"/>
      <c r="UXG105"/>
      <c r="UXH105"/>
      <c r="UXI105"/>
      <c r="UXJ105"/>
      <c r="UXK105"/>
      <c r="UXL105"/>
      <c r="UXM105"/>
      <c r="UXN105"/>
      <c r="UXO105"/>
      <c r="UXP105"/>
      <c r="UXQ105"/>
      <c r="UXR105"/>
      <c r="UXS105"/>
      <c r="UXT105"/>
      <c r="UXU105"/>
      <c r="UXV105"/>
      <c r="UXW105"/>
      <c r="UXX105"/>
      <c r="UXY105"/>
      <c r="UXZ105"/>
      <c r="UYA105"/>
      <c r="UYB105"/>
      <c r="UYC105"/>
      <c r="UYD105"/>
      <c r="UYE105"/>
      <c r="UYF105"/>
      <c r="UYG105"/>
      <c r="UYH105"/>
      <c r="UYI105"/>
      <c r="UYJ105"/>
      <c r="UYK105"/>
      <c r="UYL105"/>
      <c r="UYM105"/>
      <c r="UYN105"/>
      <c r="UYO105"/>
      <c r="UYP105"/>
      <c r="UYQ105"/>
      <c r="UYR105"/>
      <c r="UYS105"/>
      <c r="UYT105"/>
      <c r="UYU105"/>
      <c r="UYV105"/>
      <c r="UYW105"/>
      <c r="UYX105"/>
      <c r="UYY105"/>
      <c r="UYZ105"/>
      <c r="UZA105"/>
      <c r="UZB105"/>
      <c r="UZC105"/>
      <c r="UZD105"/>
      <c r="UZE105"/>
      <c r="UZF105"/>
      <c r="UZG105"/>
      <c r="UZH105"/>
      <c r="UZI105"/>
      <c r="UZJ105"/>
      <c r="UZK105"/>
      <c r="UZL105"/>
      <c r="UZM105"/>
      <c r="UZN105"/>
      <c r="UZO105"/>
      <c r="UZP105"/>
      <c r="UZQ105"/>
      <c r="UZR105"/>
      <c r="UZS105"/>
      <c r="UZT105"/>
      <c r="UZU105"/>
      <c r="UZV105"/>
      <c r="UZW105"/>
      <c r="UZX105"/>
      <c r="UZY105"/>
      <c r="UZZ105"/>
      <c r="VAA105"/>
      <c r="VAB105"/>
      <c r="VAC105"/>
      <c r="VAD105"/>
      <c r="VAE105"/>
      <c r="VAF105"/>
      <c r="VAG105"/>
      <c r="VAH105"/>
      <c r="VAI105"/>
      <c r="VAJ105"/>
      <c r="VAK105"/>
      <c r="VAL105"/>
      <c r="VAM105"/>
      <c r="VAN105"/>
      <c r="VAO105"/>
      <c r="VAP105"/>
      <c r="VAQ105"/>
      <c r="VAR105"/>
      <c r="VAS105"/>
      <c r="VAT105"/>
      <c r="VAU105"/>
      <c r="VAV105"/>
      <c r="VAW105"/>
      <c r="VAX105"/>
      <c r="VAY105"/>
      <c r="VAZ105"/>
      <c r="VBA105"/>
      <c r="VBB105"/>
      <c r="VBC105"/>
      <c r="VBD105"/>
      <c r="VBE105"/>
      <c r="VBF105"/>
      <c r="VBG105"/>
      <c r="VBH105"/>
      <c r="VBI105"/>
      <c r="VBJ105"/>
      <c r="VBK105"/>
      <c r="VBL105"/>
      <c r="VBM105"/>
      <c r="VBN105"/>
      <c r="VBO105"/>
      <c r="VBP105"/>
      <c r="VBQ105"/>
      <c r="VBR105"/>
      <c r="VBS105"/>
      <c r="VBT105"/>
      <c r="VBU105"/>
      <c r="VBV105"/>
      <c r="VBW105"/>
      <c r="VBX105"/>
      <c r="VBY105"/>
      <c r="VBZ105"/>
      <c r="VCA105"/>
      <c r="VCB105"/>
      <c r="VCC105"/>
      <c r="VCD105"/>
      <c r="VCE105"/>
      <c r="VCF105"/>
      <c r="VCG105"/>
      <c r="VCH105"/>
      <c r="VCI105"/>
      <c r="VCJ105"/>
      <c r="VCK105"/>
      <c r="VCL105"/>
      <c r="VCM105"/>
      <c r="VCN105"/>
      <c r="VCO105"/>
      <c r="VCP105"/>
      <c r="VCQ105"/>
      <c r="VCR105"/>
      <c r="VCS105"/>
      <c r="VCT105"/>
      <c r="VCU105"/>
      <c r="VCV105"/>
      <c r="VCW105"/>
      <c r="VCX105"/>
      <c r="VCY105"/>
      <c r="VCZ105"/>
      <c r="VDA105"/>
      <c r="VDB105"/>
      <c r="VDC105"/>
      <c r="VDD105"/>
      <c r="VDE105"/>
      <c r="VDF105"/>
      <c r="VDG105"/>
      <c r="VDH105"/>
      <c r="VDI105"/>
      <c r="VDJ105"/>
      <c r="VDK105"/>
      <c r="VDL105"/>
      <c r="VDM105"/>
      <c r="VDN105"/>
      <c r="VDO105"/>
      <c r="VDP105"/>
      <c r="VDQ105"/>
      <c r="VDR105"/>
      <c r="VDS105"/>
      <c r="VDT105"/>
      <c r="VDU105"/>
      <c r="VDV105"/>
      <c r="VDW105"/>
      <c r="VDX105"/>
      <c r="VDY105"/>
      <c r="VDZ105"/>
      <c r="VEA105"/>
      <c r="VEB105"/>
      <c r="VEC105"/>
      <c r="VED105"/>
      <c r="VEE105"/>
      <c r="VEF105"/>
      <c r="VEG105"/>
      <c r="VEH105"/>
      <c r="VEI105"/>
      <c r="VEJ105"/>
      <c r="VEK105"/>
      <c r="VEL105"/>
      <c r="VEM105"/>
      <c r="VEN105"/>
      <c r="VEO105"/>
      <c r="VEP105"/>
      <c r="VEQ105"/>
      <c r="VER105"/>
      <c r="VES105"/>
      <c r="VET105"/>
      <c r="VEU105"/>
      <c r="VEV105"/>
      <c r="VEW105"/>
      <c r="VEX105"/>
      <c r="VEY105"/>
      <c r="VEZ105"/>
      <c r="VFA105"/>
      <c r="VFB105"/>
      <c r="VFC105"/>
      <c r="VFD105"/>
      <c r="VFE105"/>
      <c r="VFF105"/>
      <c r="VFG105"/>
      <c r="VFH105"/>
      <c r="VFI105"/>
      <c r="VFJ105"/>
      <c r="VFK105"/>
      <c r="VFL105"/>
      <c r="VFM105"/>
      <c r="VFN105"/>
      <c r="VFO105"/>
      <c r="VFP105"/>
      <c r="VFQ105"/>
      <c r="VFR105"/>
      <c r="VFS105"/>
      <c r="VFT105"/>
      <c r="VFU105"/>
      <c r="VFV105"/>
      <c r="VFW105"/>
      <c r="VFX105"/>
      <c r="VFY105"/>
      <c r="VFZ105"/>
      <c r="VGA105"/>
      <c r="VGB105"/>
      <c r="VGC105"/>
      <c r="VGD105"/>
      <c r="VGE105"/>
      <c r="VGF105"/>
      <c r="VGG105"/>
      <c r="VGH105"/>
      <c r="VGI105"/>
      <c r="VGJ105"/>
      <c r="VGK105"/>
      <c r="VGL105"/>
      <c r="VGM105"/>
      <c r="VGN105"/>
      <c r="VGO105"/>
      <c r="VGP105"/>
      <c r="VGQ105"/>
      <c r="VGR105"/>
      <c r="VGS105"/>
      <c r="VGT105"/>
      <c r="VGU105"/>
      <c r="VGV105"/>
      <c r="VGW105"/>
      <c r="VGX105"/>
      <c r="VGY105"/>
      <c r="VGZ105"/>
      <c r="VHA105"/>
      <c r="VHB105"/>
      <c r="VHC105"/>
      <c r="VHD105"/>
      <c r="VHE105"/>
      <c r="VHF105"/>
      <c r="VHG105"/>
      <c r="VHH105"/>
      <c r="VHI105"/>
      <c r="VHJ105"/>
      <c r="VHK105"/>
      <c r="VHL105"/>
      <c r="VHM105"/>
      <c r="VHN105"/>
      <c r="VHO105"/>
      <c r="VHP105"/>
      <c r="VHQ105"/>
      <c r="VHR105"/>
      <c r="VHS105"/>
      <c r="VHT105"/>
      <c r="VHU105"/>
      <c r="VHV105"/>
      <c r="VHW105"/>
      <c r="VHX105"/>
      <c r="VHY105"/>
      <c r="VHZ105"/>
      <c r="VIA105"/>
      <c r="VIB105"/>
      <c r="VIC105"/>
      <c r="VID105"/>
      <c r="VIE105"/>
      <c r="VIF105"/>
      <c r="VIG105"/>
      <c r="VIH105"/>
      <c r="VII105"/>
      <c r="VIJ105"/>
      <c r="VIK105"/>
      <c r="VIL105"/>
      <c r="VIM105"/>
      <c r="VIN105"/>
      <c r="VIO105"/>
      <c r="VIP105"/>
      <c r="VIQ105"/>
      <c r="VIR105"/>
      <c r="VIS105"/>
      <c r="VIT105"/>
      <c r="VIU105"/>
      <c r="VIV105"/>
      <c r="VIW105"/>
      <c r="VIX105"/>
      <c r="VIY105"/>
      <c r="VIZ105"/>
      <c r="VJA105"/>
      <c r="VJB105"/>
      <c r="VJC105"/>
      <c r="VJD105"/>
      <c r="VJE105"/>
      <c r="VJF105"/>
      <c r="VJG105"/>
      <c r="VJH105"/>
      <c r="VJI105"/>
      <c r="VJJ105"/>
      <c r="VJK105"/>
      <c r="VJL105"/>
      <c r="VJM105"/>
      <c r="VJN105"/>
      <c r="VJO105"/>
      <c r="VJP105"/>
      <c r="VJQ105"/>
      <c r="VJR105"/>
      <c r="VJS105"/>
      <c r="VJT105"/>
      <c r="VJU105"/>
      <c r="VJV105"/>
      <c r="VJW105"/>
      <c r="VJX105"/>
      <c r="VJY105"/>
      <c r="VJZ105"/>
      <c r="VKA105"/>
      <c r="VKB105"/>
      <c r="VKC105"/>
      <c r="VKD105"/>
      <c r="VKE105"/>
      <c r="VKF105"/>
      <c r="VKG105"/>
      <c r="VKH105"/>
      <c r="VKI105"/>
      <c r="VKJ105"/>
      <c r="VKK105"/>
      <c r="VKL105"/>
      <c r="VKM105"/>
      <c r="VKN105"/>
      <c r="VKO105"/>
      <c r="VKP105"/>
      <c r="VKQ105"/>
      <c r="VKR105"/>
      <c r="VKS105"/>
      <c r="VKT105"/>
      <c r="VKU105"/>
      <c r="VKV105"/>
      <c r="VKW105"/>
      <c r="VKX105"/>
      <c r="VKY105"/>
      <c r="VKZ105"/>
      <c r="VLA105"/>
      <c r="VLB105"/>
      <c r="VLC105"/>
      <c r="VLD105"/>
      <c r="VLE105"/>
      <c r="VLF105"/>
      <c r="VLG105"/>
      <c r="VLH105"/>
      <c r="VLI105"/>
      <c r="VLJ105"/>
      <c r="VLK105"/>
      <c r="VLL105"/>
      <c r="VLM105"/>
      <c r="VLN105"/>
      <c r="VLO105"/>
      <c r="VLP105"/>
      <c r="VLQ105"/>
      <c r="VLR105"/>
      <c r="VLS105"/>
      <c r="VLT105"/>
      <c r="VLU105"/>
      <c r="VLV105"/>
      <c r="VLW105"/>
      <c r="VLX105"/>
      <c r="VLY105"/>
      <c r="VLZ105"/>
      <c r="VMA105"/>
      <c r="VMB105"/>
      <c r="VMC105"/>
      <c r="VMD105"/>
      <c r="VME105"/>
      <c r="VMF105"/>
      <c r="VMG105"/>
      <c r="VMH105"/>
      <c r="VMI105"/>
      <c r="VMJ105"/>
      <c r="VMK105"/>
      <c r="VML105"/>
      <c r="VMM105"/>
      <c r="VMN105"/>
      <c r="VMO105"/>
      <c r="VMP105"/>
      <c r="VMQ105"/>
      <c r="VMR105"/>
      <c r="VMS105"/>
      <c r="VMT105"/>
      <c r="VMU105"/>
      <c r="VMV105"/>
      <c r="VMW105"/>
      <c r="VMX105"/>
      <c r="VMY105"/>
      <c r="VMZ105"/>
      <c r="VNA105"/>
      <c r="VNB105"/>
      <c r="VNC105"/>
      <c r="VND105"/>
      <c r="VNE105"/>
      <c r="VNF105"/>
      <c r="VNG105"/>
      <c r="VNH105"/>
      <c r="VNI105"/>
      <c r="VNJ105"/>
      <c r="VNK105"/>
      <c r="VNL105"/>
      <c r="VNM105"/>
      <c r="VNN105"/>
      <c r="VNO105"/>
      <c r="VNP105"/>
      <c r="VNQ105"/>
      <c r="VNR105"/>
      <c r="VNS105"/>
      <c r="VNT105"/>
      <c r="VNU105"/>
      <c r="VNV105"/>
      <c r="VNW105"/>
      <c r="VNX105"/>
      <c r="VNY105"/>
      <c r="VNZ105"/>
      <c r="VOA105"/>
      <c r="VOB105"/>
      <c r="VOC105"/>
      <c r="VOD105"/>
      <c r="VOE105"/>
      <c r="VOF105"/>
      <c r="VOG105"/>
      <c r="VOH105"/>
      <c r="VOI105"/>
      <c r="VOJ105"/>
      <c r="VOK105"/>
      <c r="VOL105"/>
      <c r="VOM105"/>
      <c r="VON105"/>
      <c r="VOO105"/>
      <c r="VOP105"/>
      <c r="VOQ105"/>
      <c r="VOR105"/>
      <c r="VOS105"/>
      <c r="VOT105"/>
      <c r="VOU105"/>
      <c r="VOV105"/>
      <c r="VOW105"/>
      <c r="VOX105"/>
      <c r="VOY105"/>
      <c r="VOZ105"/>
      <c r="VPA105"/>
      <c r="VPB105"/>
      <c r="VPC105"/>
      <c r="VPD105"/>
      <c r="VPE105"/>
      <c r="VPF105"/>
      <c r="VPG105"/>
      <c r="VPH105"/>
      <c r="VPI105"/>
      <c r="VPJ105"/>
      <c r="VPK105"/>
      <c r="VPL105"/>
      <c r="VPM105"/>
      <c r="VPN105"/>
      <c r="VPO105"/>
      <c r="VPP105"/>
      <c r="VPQ105"/>
      <c r="VPR105"/>
      <c r="VPS105"/>
      <c r="VPT105"/>
      <c r="VPU105"/>
      <c r="VPV105"/>
      <c r="VPW105"/>
      <c r="VPX105"/>
      <c r="VPY105"/>
      <c r="VPZ105"/>
      <c r="VQA105"/>
      <c r="VQB105"/>
      <c r="VQC105"/>
      <c r="VQD105"/>
      <c r="VQE105"/>
      <c r="VQF105"/>
      <c r="VQG105"/>
      <c r="VQH105"/>
      <c r="VQI105"/>
      <c r="VQJ105"/>
      <c r="VQK105"/>
      <c r="VQL105"/>
      <c r="VQM105"/>
      <c r="VQN105"/>
      <c r="VQO105"/>
      <c r="VQP105"/>
      <c r="VQQ105"/>
      <c r="VQR105"/>
      <c r="VQS105"/>
      <c r="VQT105"/>
      <c r="VQU105"/>
      <c r="VQV105"/>
      <c r="VQW105"/>
      <c r="VQX105"/>
      <c r="VQY105"/>
      <c r="VQZ105"/>
      <c r="VRA105"/>
      <c r="VRB105"/>
      <c r="VRC105"/>
      <c r="VRD105"/>
      <c r="VRE105"/>
      <c r="VRF105"/>
      <c r="VRG105"/>
      <c r="VRH105"/>
      <c r="VRI105"/>
      <c r="VRJ105"/>
      <c r="VRK105"/>
      <c r="VRL105"/>
      <c r="VRM105"/>
      <c r="VRN105"/>
      <c r="VRO105"/>
      <c r="VRP105"/>
      <c r="VRQ105"/>
      <c r="VRR105"/>
      <c r="VRS105"/>
      <c r="VRT105"/>
      <c r="VRU105"/>
      <c r="VRV105"/>
      <c r="VRW105"/>
      <c r="VRX105"/>
      <c r="VRY105"/>
      <c r="VRZ105"/>
      <c r="VSA105"/>
      <c r="VSB105"/>
      <c r="VSC105"/>
      <c r="VSD105"/>
      <c r="VSE105"/>
      <c r="VSF105"/>
      <c r="VSG105"/>
      <c r="VSH105"/>
      <c r="VSI105"/>
      <c r="VSJ105"/>
      <c r="VSK105"/>
      <c r="VSL105"/>
      <c r="VSM105"/>
      <c r="VSN105"/>
      <c r="VSO105"/>
      <c r="VSP105"/>
      <c r="VSQ105"/>
      <c r="VSR105"/>
      <c r="VSS105"/>
      <c r="VST105"/>
      <c r="VSU105"/>
      <c r="VSV105"/>
      <c r="VSW105"/>
      <c r="VSX105"/>
      <c r="VSY105"/>
      <c r="VSZ105"/>
      <c r="VTA105"/>
      <c r="VTB105"/>
      <c r="VTC105"/>
      <c r="VTD105"/>
      <c r="VTE105"/>
      <c r="VTF105"/>
      <c r="VTG105"/>
      <c r="VTH105"/>
      <c r="VTI105"/>
      <c r="VTJ105"/>
      <c r="VTK105"/>
      <c r="VTL105"/>
      <c r="VTM105"/>
      <c r="VTN105"/>
      <c r="VTO105"/>
      <c r="VTP105"/>
      <c r="VTQ105"/>
      <c r="VTR105"/>
      <c r="VTS105"/>
      <c r="VTT105"/>
      <c r="VTU105"/>
      <c r="VTV105"/>
      <c r="VTW105"/>
      <c r="VTX105"/>
      <c r="VTY105"/>
      <c r="VTZ105"/>
      <c r="VUA105"/>
      <c r="VUB105"/>
      <c r="VUC105"/>
      <c r="VUD105"/>
      <c r="VUE105"/>
      <c r="VUF105"/>
      <c r="VUG105"/>
      <c r="VUH105"/>
      <c r="VUI105"/>
      <c r="VUJ105"/>
      <c r="VUK105"/>
      <c r="VUL105"/>
      <c r="VUM105"/>
      <c r="VUN105"/>
      <c r="VUO105"/>
      <c r="VUP105"/>
      <c r="VUQ105"/>
      <c r="VUR105"/>
      <c r="VUS105"/>
      <c r="VUT105"/>
      <c r="VUU105"/>
      <c r="VUV105"/>
      <c r="VUW105"/>
      <c r="VUX105"/>
      <c r="VUY105"/>
      <c r="VUZ105"/>
      <c r="VVA105"/>
      <c r="VVB105"/>
      <c r="VVC105"/>
      <c r="VVD105"/>
      <c r="VVE105"/>
      <c r="VVF105"/>
      <c r="VVG105"/>
      <c r="VVH105"/>
      <c r="VVI105"/>
      <c r="VVJ105"/>
      <c r="VVK105"/>
      <c r="VVL105"/>
      <c r="VVM105"/>
      <c r="VVN105"/>
      <c r="VVO105"/>
      <c r="VVP105"/>
      <c r="VVQ105"/>
      <c r="VVR105"/>
      <c r="VVS105"/>
      <c r="VVT105"/>
      <c r="VVU105"/>
      <c r="VVV105"/>
      <c r="VVW105"/>
      <c r="VVX105"/>
      <c r="VVY105"/>
      <c r="VVZ105"/>
      <c r="VWA105"/>
      <c r="VWB105"/>
      <c r="VWC105"/>
      <c r="VWD105"/>
      <c r="VWE105"/>
      <c r="VWF105"/>
      <c r="VWG105"/>
      <c r="VWH105"/>
      <c r="VWI105"/>
      <c r="VWJ105"/>
      <c r="VWK105"/>
      <c r="VWL105"/>
      <c r="VWM105"/>
      <c r="VWN105"/>
      <c r="VWO105"/>
      <c r="VWP105"/>
      <c r="VWQ105"/>
      <c r="VWR105"/>
      <c r="VWS105"/>
      <c r="VWT105"/>
      <c r="VWU105"/>
      <c r="VWV105"/>
      <c r="VWW105"/>
      <c r="VWX105"/>
      <c r="VWY105"/>
      <c r="VWZ105"/>
      <c r="VXA105"/>
      <c r="VXB105"/>
      <c r="VXC105"/>
      <c r="VXD105"/>
      <c r="VXE105"/>
      <c r="VXF105"/>
      <c r="VXG105"/>
      <c r="VXH105"/>
      <c r="VXI105"/>
      <c r="VXJ105"/>
      <c r="VXK105"/>
      <c r="VXL105"/>
      <c r="VXM105"/>
      <c r="VXN105"/>
      <c r="VXO105"/>
      <c r="VXP105"/>
      <c r="VXQ105"/>
      <c r="VXR105"/>
      <c r="VXS105"/>
      <c r="VXT105"/>
      <c r="VXU105"/>
      <c r="VXV105"/>
      <c r="VXW105"/>
      <c r="VXX105"/>
      <c r="VXY105"/>
      <c r="VXZ105"/>
      <c r="VYA105"/>
      <c r="VYB105"/>
      <c r="VYC105"/>
      <c r="VYD105"/>
      <c r="VYE105"/>
      <c r="VYF105"/>
      <c r="VYG105"/>
      <c r="VYH105"/>
      <c r="VYI105"/>
      <c r="VYJ105"/>
      <c r="VYK105"/>
      <c r="VYL105"/>
      <c r="VYM105"/>
      <c r="VYN105"/>
      <c r="VYO105"/>
      <c r="VYP105"/>
      <c r="VYQ105"/>
      <c r="VYR105"/>
      <c r="VYS105"/>
      <c r="VYT105"/>
      <c r="VYU105"/>
      <c r="VYV105"/>
      <c r="VYW105"/>
      <c r="VYX105"/>
      <c r="VYY105"/>
      <c r="VYZ105"/>
      <c r="VZA105"/>
      <c r="VZB105"/>
      <c r="VZC105"/>
      <c r="VZD105"/>
      <c r="VZE105"/>
      <c r="VZF105"/>
      <c r="VZG105"/>
      <c r="VZH105"/>
      <c r="VZI105"/>
      <c r="VZJ105"/>
      <c r="VZK105"/>
      <c r="VZL105"/>
      <c r="VZM105"/>
      <c r="VZN105"/>
      <c r="VZO105"/>
      <c r="VZP105"/>
      <c r="VZQ105"/>
      <c r="VZR105"/>
      <c r="VZS105"/>
      <c r="VZT105"/>
      <c r="VZU105"/>
      <c r="VZV105"/>
      <c r="VZW105"/>
      <c r="VZX105"/>
      <c r="VZY105"/>
      <c r="VZZ105"/>
      <c r="WAA105"/>
      <c r="WAB105"/>
      <c r="WAC105"/>
      <c r="WAD105"/>
      <c r="WAE105"/>
      <c r="WAF105"/>
      <c r="WAG105"/>
      <c r="WAH105"/>
      <c r="WAI105"/>
      <c r="WAJ105"/>
      <c r="WAK105"/>
      <c r="WAL105"/>
      <c r="WAM105"/>
      <c r="WAN105"/>
      <c r="WAO105"/>
      <c r="WAP105"/>
      <c r="WAQ105"/>
      <c r="WAR105"/>
      <c r="WAS105"/>
      <c r="WAT105"/>
      <c r="WAU105"/>
      <c r="WAV105"/>
      <c r="WAW105"/>
      <c r="WAX105"/>
      <c r="WAY105"/>
      <c r="WAZ105"/>
      <c r="WBA105"/>
      <c r="WBB105"/>
      <c r="WBC105"/>
      <c r="WBD105"/>
      <c r="WBE105"/>
      <c r="WBF105"/>
      <c r="WBG105"/>
      <c r="WBH105"/>
      <c r="WBI105"/>
      <c r="WBJ105"/>
      <c r="WBK105"/>
      <c r="WBL105"/>
      <c r="WBM105"/>
      <c r="WBN105"/>
      <c r="WBO105"/>
      <c r="WBP105"/>
      <c r="WBQ105"/>
      <c r="WBR105"/>
      <c r="WBS105"/>
      <c r="WBT105"/>
      <c r="WBU105"/>
      <c r="WBV105"/>
      <c r="WBW105"/>
      <c r="WBX105"/>
      <c r="WBY105"/>
      <c r="WBZ105"/>
      <c r="WCA105"/>
      <c r="WCB105"/>
      <c r="WCC105"/>
      <c r="WCD105"/>
      <c r="WCE105"/>
      <c r="WCF105"/>
      <c r="WCG105"/>
      <c r="WCH105"/>
      <c r="WCI105"/>
      <c r="WCJ105"/>
      <c r="WCK105"/>
      <c r="WCL105"/>
      <c r="WCM105"/>
      <c r="WCN105"/>
      <c r="WCO105"/>
      <c r="WCP105"/>
      <c r="WCQ105"/>
      <c r="WCR105"/>
      <c r="WCS105"/>
      <c r="WCT105"/>
      <c r="WCU105"/>
      <c r="WCV105"/>
      <c r="WCW105"/>
      <c r="WCX105"/>
      <c r="WCY105"/>
      <c r="WCZ105"/>
      <c r="WDA105"/>
      <c r="WDB105"/>
      <c r="WDC105"/>
      <c r="WDD105"/>
      <c r="WDE105"/>
      <c r="WDF105"/>
      <c r="WDG105"/>
      <c r="WDH105"/>
      <c r="WDI105"/>
      <c r="WDJ105"/>
      <c r="WDK105"/>
      <c r="WDL105"/>
      <c r="WDM105"/>
      <c r="WDN105"/>
      <c r="WDO105"/>
      <c r="WDP105"/>
      <c r="WDQ105"/>
      <c r="WDR105"/>
      <c r="WDS105"/>
      <c r="WDT105"/>
      <c r="WDU105"/>
      <c r="WDV105"/>
      <c r="WDW105"/>
      <c r="WDX105"/>
      <c r="WDY105"/>
      <c r="WDZ105"/>
      <c r="WEA105"/>
      <c r="WEB105"/>
      <c r="WEC105"/>
      <c r="WED105"/>
      <c r="WEE105"/>
      <c r="WEF105"/>
      <c r="WEG105"/>
      <c r="WEH105"/>
      <c r="WEI105"/>
      <c r="WEJ105"/>
      <c r="WEK105"/>
      <c r="WEL105"/>
      <c r="WEM105"/>
      <c r="WEN105"/>
      <c r="WEO105"/>
      <c r="WEP105"/>
      <c r="WEQ105"/>
      <c r="WER105"/>
      <c r="WES105"/>
      <c r="WET105"/>
      <c r="WEU105"/>
      <c r="WEV105"/>
      <c r="WEW105"/>
      <c r="WEX105"/>
      <c r="WEY105"/>
      <c r="WEZ105"/>
      <c r="WFA105"/>
      <c r="WFB105"/>
      <c r="WFC105"/>
      <c r="WFD105"/>
      <c r="WFE105"/>
      <c r="WFF105"/>
      <c r="WFG105"/>
      <c r="WFH105"/>
      <c r="WFI105"/>
      <c r="WFJ105"/>
      <c r="WFK105"/>
      <c r="WFL105"/>
      <c r="WFM105"/>
      <c r="WFN105"/>
      <c r="WFO105"/>
      <c r="WFP105"/>
      <c r="WFQ105"/>
      <c r="WFR105"/>
      <c r="WFS105"/>
      <c r="WFT105"/>
      <c r="WFU105"/>
      <c r="WFV105"/>
      <c r="WFW105"/>
      <c r="WFX105"/>
      <c r="WFY105"/>
      <c r="WFZ105"/>
      <c r="WGA105"/>
      <c r="WGB105"/>
      <c r="WGC105"/>
      <c r="WGD105"/>
      <c r="WGE105"/>
      <c r="WGF105"/>
      <c r="WGG105"/>
      <c r="WGH105"/>
      <c r="WGI105"/>
      <c r="WGJ105"/>
      <c r="WGK105"/>
      <c r="WGL105"/>
      <c r="WGM105"/>
      <c r="WGN105"/>
      <c r="WGO105"/>
      <c r="WGP105"/>
      <c r="WGQ105"/>
      <c r="WGR105"/>
      <c r="WGS105"/>
      <c r="WGT105"/>
      <c r="WGU105"/>
      <c r="WGV105"/>
      <c r="WGW105"/>
      <c r="WGX105"/>
      <c r="WGY105"/>
      <c r="WGZ105"/>
      <c r="WHA105"/>
      <c r="WHB105"/>
      <c r="WHC105"/>
      <c r="WHD105"/>
      <c r="WHE105"/>
      <c r="WHF105"/>
      <c r="WHG105"/>
      <c r="WHH105"/>
      <c r="WHI105"/>
      <c r="WHJ105"/>
      <c r="WHK105"/>
      <c r="WHL105"/>
      <c r="WHM105"/>
      <c r="WHN105"/>
      <c r="WHO105"/>
      <c r="WHP105"/>
      <c r="WHQ105"/>
      <c r="WHR105"/>
      <c r="WHS105"/>
      <c r="WHT105"/>
      <c r="WHU105"/>
      <c r="WHV105"/>
      <c r="WHW105"/>
      <c r="WHX105"/>
      <c r="WHY105"/>
      <c r="WHZ105"/>
      <c r="WIA105"/>
      <c r="WIB105"/>
      <c r="WIC105"/>
      <c r="WID105"/>
      <c r="WIE105"/>
      <c r="WIF105"/>
      <c r="WIG105"/>
      <c r="WIH105"/>
      <c r="WII105"/>
      <c r="WIJ105"/>
      <c r="WIK105"/>
      <c r="WIL105"/>
      <c r="WIM105"/>
      <c r="WIN105"/>
      <c r="WIO105"/>
      <c r="WIP105"/>
      <c r="WIQ105"/>
      <c r="WIR105"/>
      <c r="WIS105"/>
      <c r="WIT105"/>
      <c r="WIU105"/>
      <c r="WIV105"/>
      <c r="WIW105"/>
      <c r="WIX105"/>
      <c r="WIY105"/>
      <c r="WIZ105"/>
      <c r="WJA105"/>
      <c r="WJB105"/>
      <c r="WJC105"/>
      <c r="WJD105"/>
      <c r="WJE105"/>
      <c r="WJF105"/>
      <c r="WJG105"/>
      <c r="WJH105"/>
      <c r="WJI105"/>
      <c r="WJJ105"/>
      <c r="WJK105"/>
      <c r="WJL105"/>
      <c r="WJM105"/>
      <c r="WJN105"/>
      <c r="WJO105"/>
      <c r="WJP105"/>
      <c r="WJQ105"/>
      <c r="WJR105"/>
      <c r="WJS105"/>
      <c r="WJT105"/>
      <c r="WJU105"/>
      <c r="WJV105"/>
      <c r="WJW105"/>
      <c r="WJX105"/>
      <c r="WJY105"/>
      <c r="WJZ105"/>
      <c r="WKA105"/>
      <c r="WKB105"/>
      <c r="WKC105"/>
      <c r="WKD105"/>
      <c r="WKE105"/>
      <c r="WKF105"/>
      <c r="WKG105"/>
      <c r="WKH105"/>
      <c r="WKI105"/>
      <c r="WKJ105"/>
      <c r="WKK105"/>
      <c r="WKL105"/>
      <c r="WKM105"/>
      <c r="WKN105"/>
      <c r="WKO105"/>
      <c r="WKP105"/>
      <c r="WKQ105"/>
      <c r="WKR105"/>
      <c r="WKS105"/>
      <c r="WKT105"/>
      <c r="WKU105"/>
      <c r="WKV105"/>
      <c r="WKW105"/>
      <c r="WKX105"/>
      <c r="WKY105"/>
      <c r="WKZ105"/>
      <c r="WLA105"/>
      <c r="WLB105"/>
      <c r="WLC105"/>
      <c r="WLD105"/>
      <c r="WLE105"/>
      <c r="WLF105"/>
      <c r="WLG105"/>
      <c r="WLH105"/>
      <c r="WLI105"/>
      <c r="WLJ105"/>
      <c r="WLK105"/>
      <c r="WLL105"/>
      <c r="WLM105"/>
      <c r="WLN105"/>
      <c r="WLO105"/>
      <c r="WLP105"/>
      <c r="WLQ105"/>
      <c r="WLR105"/>
      <c r="WLS105"/>
      <c r="WLT105"/>
      <c r="WLU105"/>
      <c r="WLV105"/>
      <c r="WLW105"/>
      <c r="WLX105"/>
      <c r="WLY105"/>
      <c r="WLZ105"/>
      <c r="WMA105"/>
      <c r="WMB105"/>
      <c r="WMC105"/>
      <c r="WMD105"/>
      <c r="WME105"/>
      <c r="WMF105"/>
      <c r="WMG105"/>
      <c r="WMH105"/>
      <c r="WMI105"/>
      <c r="WMJ105"/>
      <c r="WMK105"/>
      <c r="WML105"/>
      <c r="WMM105"/>
      <c r="WMN105"/>
      <c r="WMO105"/>
      <c r="WMP105"/>
      <c r="WMQ105"/>
      <c r="WMR105"/>
      <c r="WMS105"/>
      <c r="WMT105"/>
      <c r="WMU105"/>
      <c r="WMV105"/>
      <c r="WMW105"/>
      <c r="WMX105"/>
      <c r="WMY105"/>
      <c r="WMZ105"/>
      <c r="WNA105"/>
      <c r="WNB105"/>
      <c r="WNC105"/>
      <c r="WND105"/>
      <c r="WNE105"/>
      <c r="WNF105"/>
      <c r="WNG105"/>
      <c r="WNH105"/>
      <c r="WNI105"/>
      <c r="WNJ105"/>
      <c r="WNK105"/>
      <c r="WNL105"/>
      <c r="WNM105"/>
      <c r="WNN105"/>
      <c r="WNO105"/>
      <c r="WNP105"/>
      <c r="WNQ105"/>
      <c r="WNR105"/>
      <c r="WNS105"/>
      <c r="WNT105"/>
      <c r="WNU105"/>
      <c r="WNV105"/>
      <c r="WNW105"/>
      <c r="WNX105"/>
      <c r="WNY105"/>
      <c r="WNZ105"/>
      <c r="WOA105"/>
      <c r="WOB105"/>
      <c r="WOC105"/>
      <c r="WOD105"/>
      <c r="WOE105"/>
      <c r="WOF105"/>
      <c r="WOG105"/>
      <c r="WOH105"/>
      <c r="WOI105"/>
      <c r="WOJ105"/>
      <c r="WOK105"/>
      <c r="WOL105"/>
      <c r="WOM105"/>
      <c r="WON105"/>
      <c r="WOO105"/>
      <c r="WOP105"/>
      <c r="WOQ105"/>
      <c r="WOR105"/>
      <c r="WOS105"/>
      <c r="WOT105"/>
      <c r="WOU105"/>
      <c r="WOV105"/>
      <c r="WOW105"/>
      <c r="WOX105"/>
      <c r="WOY105"/>
      <c r="WOZ105"/>
      <c r="WPA105"/>
      <c r="WPB105"/>
      <c r="WPC105"/>
      <c r="WPD105"/>
      <c r="WPE105"/>
      <c r="WPF105"/>
      <c r="WPG105"/>
      <c r="WPH105"/>
      <c r="WPI105"/>
      <c r="WPJ105"/>
      <c r="WPK105"/>
      <c r="WPL105"/>
      <c r="WPM105"/>
      <c r="WPN105"/>
      <c r="WPO105"/>
      <c r="WPP105"/>
      <c r="WPQ105"/>
      <c r="WPR105"/>
      <c r="WPS105"/>
      <c r="WPT105"/>
      <c r="WPU105"/>
      <c r="WPV105"/>
      <c r="WPW105"/>
      <c r="WPX105"/>
      <c r="WPY105"/>
      <c r="WPZ105"/>
      <c r="WQA105"/>
      <c r="WQB105"/>
      <c r="WQC105"/>
      <c r="WQD105"/>
      <c r="WQE105"/>
      <c r="WQF105"/>
      <c r="WQG105"/>
      <c r="WQH105"/>
      <c r="WQI105"/>
      <c r="WQJ105"/>
      <c r="WQK105"/>
      <c r="WQL105"/>
      <c r="WQM105"/>
      <c r="WQN105"/>
      <c r="WQO105"/>
      <c r="WQP105"/>
      <c r="WQQ105"/>
      <c r="WQR105"/>
      <c r="WQS105"/>
      <c r="WQT105"/>
      <c r="WQU105"/>
      <c r="WQV105"/>
      <c r="WQW105"/>
      <c r="WQX105"/>
      <c r="WQY105"/>
      <c r="WQZ105"/>
      <c r="WRA105"/>
      <c r="WRB105"/>
      <c r="WRC105"/>
      <c r="WRD105"/>
      <c r="WRE105"/>
      <c r="WRF105"/>
      <c r="WRG105"/>
      <c r="WRH105"/>
      <c r="WRI105"/>
      <c r="WRJ105"/>
      <c r="WRK105"/>
      <c r="WRL105"/>
      <c r="WRM105"/>
      <c r="WRN105"/>
      <c r="WRO105"/>
      <c r="WRP105"/>
      <c r="WRQ105"/>
      <c r="WRR105"/>
      <c r="WRS105"/>
      <c r="WRT105"/>
      <c r="WRU105"/>
      <c r="WRV105"/>
      <c r="WRW105"/>
      <c r="WRX105"/>
      <c r="WRY105"/>
      <c r="WRZ105"/>
      <c r="WSA105"/>
      <c r="WSB105"/>
      <c r="WSC105"/>
      <c r="WSD105"/>
      <c r="WSE105"/>
      <c r="WSF105"/>
      <c r="WSG105"/>
      <c r="WSH105"/>
      <c r="WSI105"/>
      <c r="WSJ105"/>
      <c r="WSK105"/>
      <c r="WSL105"/>
      <c r="WSM105"/>
      <c r="WSN105"/>
      <c r="WSO105"/>
      <c r="WSP105"/>
      <c r="WSQ105"/>
      <c r="WSR105"/>
      <c r="WSS105"/>
      <c r="WST105"/>
      <c r="WSU105"/>
      <c r="WSV105"/>
      <c r="WSW105"/>
      <c r="WSX105"/>
      <c r="WSY105"/>
      <c r="WSZ105"/>
      <c r="WTA105"/>
      <c r="WTB105"/>
      <c r="WTC105"/>
      <c r="WTD105"/>
      <c r="WTE105"/>
      <c r="WTF105"/>
      <c r="WTG105"/>
      <c r="WTH105"/>
      <c r="WTI105"/>
      <c r="WTJ105"/>
      <c r="WTK105"/>
      <c r="WTL105"/>
      <c r="WTM105"/>
      <c r="WTN105"/>
      <c r="WTO105"/>
      <c r="WTP105"/>
      <c r="WTQ105"/>
      <c r="WTR105"/>
      <c r="WTS105"/>
      <c r="WTT105"/>
      <c r="WTU105"/>
      <c r="WTV105"/>
      <c r="WTW105"/>
      <c r="WTX105"/>
      <c r="WTY105"/>
      <c r="WTZ105"/>
      <c r="WUA105"/>
      <c r="WUB105"/>
      <c r="WUC105"/>
      <c r="WUD105"/>
      <c r="WUE105"/>
      <c r="WUF105"/>
      <c r="WUG105"/>
      <c r="WUH105"/>
      <c r="WUI105"/>
      <c r="WUJ105"/>
      <c r="WUK105"/>
      <c r="WUL105"/>
      <c r="WUM105"/>
      <c r="WUN105"/>
      <c r="WUO105"/>
      <c r="WUP105"/>
      <c r="WUQ105"/>
      <c r="WUR105"/>
      <c r="WUS105"/>
      <c r="WUT105"/>
      <c r="WUU105"/>
      <c r="WUV105"/>
      <c r="WUW105"/>
      <c r="WUX105"/>
      <c r="WUY105"/>
      <c r="WUZ105"/>
      <c r="WVA105"/>
      <c r="WVB105"/>
      <c r="WVC105"/>
      <c r="WVD105"/>
      <c r="WVE105"/>
      <c r="WVF105"/>
      <c r="WVG105"/>
      <c r="WVH105"/>
      <c r="WVI105"/>
      <c r="WVJ105"/>
      <c r="WVK105"/>
      <c r="WVL105"/>
      <c r="WVM105"/>
      <c r="WVN105"/>
      <c r="WVO105"/>
      <c r="WVP105"/>
      <c r="WVQ105"/>
      <c r="WVR105"/>
      <c r="WVS105"/>
      <c r="WVT105"/>
      <c r="WVU105"/>
      <c r="WVV105"/>
      <c r="WVW105"/>
      <c r="WVX105"/>
      <c r="WVY105"/>
      <c r="WVZ105"/>
      <c r="WWA105"/>
      <c r="WWB105"/>
      <c r="WWC105"/>
      <c r="WWD105"/>
      <c r="WWE105"/>
      <c r="WWF105"/>
      <c r="WWG105"/>
      <c r="WWH105"/>
      <c r="WWI105"/>
      <c r="WWJ105"/>
      <c r="WWK105"/>
      <c r="WWL105"/>
      <c r="WWM105"/>
      <c r="WWN105"/>
      <c r="WWO105"/>
      <c r="WWP105"/>
      <c r="WWQ105"/>
      <c r="WWR105"/>
      <c r="WWS105"/>
      <c r="WWT105"/>
      <c r="WWU105"/>
      <c r="WWV105"/>
      <c r="WWW105"/>
      <c r="WWX105"/>
      <c r="WWY105"/>
      <c r="WWZ105"/>
      <c r="WXA105"/>
      <c r="WXB105"/>
      <c r="WXC105"/>
      <c r="WXD105"/>
      <c r="WXE105"/>
      <c r="WXF105"/>
      <c r="WXG105"/>
      <c r="WXH105"/>
      <c r="WXI105"/>
      <c r="WXJ105"/>
      <c r="WXK105"/>
      <c r="WXL105"/>
      <c r="WXM105"/>
      <c r="WXN105"/>
      <c r="WXO105"/>
      <c r="WXP105"/>
      <c r="WXQ105"/>
      <c r="WXR105"/>
      <c r="WXS105"/>
      <c r="WXT105"/>
      <c r="WXU105"/>
      <c r="WXV105"/>
      <c r="WXW105"/>
      <c r="WXX105"/>
      <c r="WXY105"/>
      <c r="WXZ105"/>
      <c r="WYA105"/>
      <c r="WYB105"/>
      <c r="WYC105"/>
      <c r="WYD105"/>
      <c r="WYE105"/>
      <c r="WYF105"/>
      <c r="WYG105"/>
      <c r="WYH105"/>
      <c r="WYI105"/>
      <c r="WYJ105"/>
      <c r="WYK105"/>
      <c r="WYL105"/>
      <c r="WYM105"/>
      <c r="WYN105"/>
      <c r="WYO105"/>
      <c r="WYP105"/>
      <c r="WYQ105"/>
      <c r="WYR105"/>
      <c r="WYS105"/>
      <c r="WYT105"/>
      <c r="WYU105"/>
      <c r="WYV105"/>
      <c r="WYW105"/>
      <c r="WYX105"/>
      <c r="WYY105"/>
      <c r="WYZ105"/>
      <c r="WZA105"/>
      <c r="WZB105"/>
      <c r="WZC105"/>
      <c r="WZD105"/>
      <c r="WZE105"/>
      <c r="WZF105"/>
      <c r="WZG105"/>
      <c r="WZH105"/>
      <c r="WZI105"/>
      <c r="WZJ105"/>
      <c r="WZK105"/>
      <c r="WZL105"/>
      <c r="WZM105"/>
      <c r="WZN105"/>
      <c r="WZO105"/>
      <c r="WZP105"/>
      <c r="WZQ105"/>
      <c r="WZR105"/>
      <c r="WZS105"/>
      <c r="WZT105"/>
      <c r="WZU105"/>
      <c r="WZV105"/>
      <c r="WZW105"/>
      <c r="WZX105"/>
      <c r="WZY105"/>
      <c r="WZZ105"/>
      <c r="XAA105"/>
      <c r="XAB105"/>
      <c r="XAC105"/>
      <c r="XAD105"/>
      <c r="XAE105"/>
      <c r="XAF105"/>
      <c r="XAG105"/>
      <c r="XAH105"/>
      <c r="XAI105"/>
      <c r="XAJ105"/>
      <c r="XAK105"/>
      <c r="XAL105"/>
      <c r="XAM105"/>
      <c r="XAN105"/>
      <c r="XAO105"/>
      <c r="XAP105"/>
      <c r="XAQ105"/>
      <c r="XAR105"/>
      <c r="XAS105"/>
      <c r="XAT105"/>
      <c r="XAU105"/>
      <c r="XAV105"/>
      <c r="XAW105"/>
      <c r="XAX105"/>
      <c r="XAY105"/>
      <c r="XAZ105"/>
      <c r="XBA105"/>
      <c r="XBB105"/>
      <c r="XBC105"/>
      <c r="XBD105"/>
      <c r="XBE105"/>
      <c r="XBF105"/>
      <c r="XBG105"/>
      <c r="XBH105"/>
      <c r="XBI105"/>
      <c r="XBJ105"/>
      <c r="XBK105"/>
      <c r="XBL105"/>
      <c r="XBM105"/>
      <c r="XBN105"/>
      <c r="XBO105"/>
      <c r="XBP105"/>
      <c r="XBQ105"/>
      <c r="XBR105"/>
      <c r="XBS105"/>
      <c r="XBT105"/>
      <c r="XBU105"/>
      <c r="XBV105"/>
      <c r="XBW105"/>
      <c r="XBX105"/>
      <c r="XBY105"/>
      <c r="XBZ105"/>
      <c r="XCA105"/>
      <c r="XCB105"/>
      <c r="XCC105"/>
      <c r="XCD105"/>
      <c r="XCE105"/>
      <c r="XCF105"/>
      <c r="XCG105"/>
      <c r="XCH105"/>
      <c r="XCI105"/>
      <c r="XCJ105"/>
      <c r="XCK105"/>
      <c r="XCL105"/>
      <c r="XCM105"/>
      <c r="XCN105"/>
      <c r="XCO105"/>
      <c r="XCP105"/>
      <c r="XCQ105"/>
      <c r="XCR105"/>
      <c r="XCS105"/>
      <c r="XCT105"/>
      <c r="XCU105"/>
      <c r="XCV105"/>
      <c r="XCW105"/>
      <c r="XCX105"/>
      <c r="XCY105"/>
      <c r="XCZ105"/>
      <c r="XDA105"/>
      <c r="XDB105"/>
      <c r="XDC105"/>
      <c r="XDD105"/>
      <c r="XDE105"/>
      <c r="XDF105"/>
      <c r="XDG105"/>
      <c r="XDH105"/>
      <c r="XDI105"/>
      <c r="XDJ105"/>
      <c r="XDK105"/>
      <c r="XDL105"/>
      <c r="XDM105"/>
      <c r="XDN105"/>
      <c r="XDO105"/>
      <c r="XDP105"/>
      <c r="XDQ105"/>
      <c r="XDR105"/>
      <c r="XDS105"/>
      <c r="XDT105"/>
      <c r="XDU105"/>
      <c r="XDV105"/>
      <c r="XDW105"/>
      <c r="XDX105"/>
      <c r="XDY105"/>
      <c r="XDZ105"/>
      <c r="XEA105"/>
      <c r="XEB105"/>
      <c r="XEC105"/>
      <c r="XED105"/>
      <c r="XEE105"/>
      <c r="XEF105"/>
      <c r="XEG105"/>
      <c r="XEH105"/>
      <c r="XEI105"/>
      <c r="XEJ105"/>
      <c r="XEK105"/>
      <c r="XEL105"/>
      <c r="XEM105"/>
      <c r="XEN105"/>
      <c r="XEO105"/>
      <c r="XEP105"/>
      <c r="XEQ105"/>
      <c r="XER105"/>
      <c r="XES105"/>
      <c r="XET105"/>
      <c r="XEU105"/>
      <c r="XEV105"/>
      <c r="XEW105"/>
      <c r="XEX105"/>
      <c r="XEY105"/>
      <c r="XEZ105"/>
      <c r="XFA105"/>
      <c r="XFB105"/>
      <c r="XFC105"/>
      <c r="XFD105"/>
    </row>
    <row r="106" spans="1:16384" x14ac:dyDescent="0.3">
      <c r="A106" s="24"/>
      <c r="B106" s="24"/>
      <c r="C106" s="12" t="s">
        <v>142</v>
      </c>
      <c r="D106" s="12">
        <f>1+D104</f>
        <v>1.38</v>
      </c>
      <c r="F106" s="106" t="s">
        <v>145</v>
      </c>
      <c r="G106" s="106">
        <f>C71*D106</f>
        <v>27.491735386602457</v>
      </c>
      <c r="H106"/>
      <c r="I106" s="24"/>
      <c r="J106" s="24"/>
      <c r="K106"/>
      <c r="L106"/>
      <c r="M106" s="24"/>
      <c r="N106" s="24"/>
      <c r="O106"/>
      <c r="P106"/>
      <c r="Q106" s="24"/>
      <c r="R106" s="24"/>
      <c r="S106"/>
      <c r="T106"/>
      <c r="U106" s="24"/>
      <c r="V106" s="24"/>
      <c r="W106"/>
      <c r="X106"/>
      <c r="Y106" s="24"/>
      <c r="Z106" s="24"/>
      <c r="AA106"/>
      <c r="AB106"/>
      <c r="AC106" s="24"/>
      <c r="AD106" s="24"/>
      <c r="AE106"/>
      <c r="AF106"/>
      <c r="AG106" s="24"/>
      <c r="AH106" s="24"/>
      <c r="AI106"/>
      <c r="AJ106"/>
      <c r="AK106" s="24"/>
      <c r="AL106" s="24"/>
      <c r="AM106"/>
      <c r="AN106"/>
      <c r="AO106" s="24"/>
      <c r="AP106" s="24"/>
      <c r="AQ106"/>
      <c r="AR106"/>
      <c r="AS106" s="24"/>
      <c r="AT106" s="24"/>
      <c r="AU106"/>
      <c r="AV106"/>
      <c r="AW106" s="24"/>
      <c r="AX106" s="24"/>
      <c r="AY106"/>
      <c r="AZ106"/>
      <c r="BA106" s="24"/>
      <c r="BB106" s="24"/>
      <c r="BC106"/>
      <c r="BD106"/>
      <c r="BE106" s="24"/>
      <c r="BF106" s="24"/>
      <c r="BG106"/>
      <c r="BH106"/>
      <c r="BI106" s="24"/>
      <c r="BJ106" s="24"/>
      <c r="BK106"/>
      <c r="BL106"/>
      <c r="BM106" s="24"/>
      <c r="BN106" s="24"/>
      <c r="BO106"/>
      <c r="BP106"/>
      <c r="BQ106" s="24"/>
      <c r="BR106" s="24"/>
      <c r="BS106"/>
      <c r="BT106"/>
      <c r="BU106" s="24"/>
      <c r="BV106" s="24"/>
      <c r="BW106"/>
      <c r="BX106"/>
      <c r="BY106" s="24"/>
      <c r="BZ106" s="24"/>
      <c r="CA106"/>
      <c r="CB106"/>
      <c r="CC106" s="24"/>
      <c r="CD106" s="24"/>
      <c r="CE106"/>
      <c r="CF106"/>
      <c r="CG106" s="24"/>
      <c r="CH106" s="24"/>
      <c r="CI106"/>
      <c r="CJ106"/>
      <c r="CK106" s="24"/>
      <c r="CL106" s="24"/>
      <c r="CM106"/>
      <c r="CN106"/>
      <c r="CO106" s="24"/>
      <c r="CP106" s="24"/>
      <c r="CQ106"/>
      <c r="CR106"/>
      <c r="CS106" s="24"/>
      <c r="CT106" s="24"/>
      <c r="CU106"/>
      <c r="CV106"/>
      <c r="CW106" s="24"/>
      <c r="CX106" s="24"/>
      <c r="CY106"/>
      <c r="CZ106"/>
      <c r="DA106" s="24"/>
      <c r="DB106" s="24"/>
      <c r="DC106"/>
      <c r="DD106"/>
      <c r="DE106" s="24"/>
      <c r="DF106" s="24"/>
      <c r="DG106"/>
      <c r="DH106"/>
      <c r="DI106" s="24"/>
      <c r="DJ106" s="24"/>
      <c r="DK106"/>
      <c r="DL106"/>
      <c r="DM106" s="24"/>
      <c r="DN106" s="24"/>
      <c r="DO106"/>
      <c r="DP106"/>
      <c r="DQ106" s="24"/>
      <c r="DR106" s="24"/>
      <c r="DS106"/>
      <c r="DT106"/>
      <c r="DU106" s="24"/>
      <c r="DV106" s="24"/>
      <c r="DW106"/>
      <c r="DX106"/>
      <c r="DY106" s="24"/>
      <c r="DZ106" s="24"/>
      <c r="EA106"/>
      <c r="EB106"/>
      <c r="EC106" s="24"/>
      <c r="ED106" s="24"/>
      <c r="EE106"/>
      <c r="EF106"/>
      <c r="EG106" s="24"/>
      <c r="EH106" s="24"/>
      <c r="EI106"/>
      <c r="EJ106"/>
      <c r="EK106" s="24"/>
      <c r="EL106" s="24"/>
      <c r="EM106"/>
      <c r="EN106"/>
      <c r="EO106" s="24"/>
      <c r="EP106" s="24"/>
      <c r="EQ106"/>
      <c r="ER106"/>
      <c r="ES106" s="24"/>
      <c r="ET106" s="24"/>
      <c r="EU106"/>
      <c r="EV106"/>
      <c r="EW106" s="24"/>
      <c r="EX106" s="24"/>
      <c r="EY106"/>
      <c r="EZ106"/>
      <c r="FA106" s="24"/>
      <c r="FB106" s="24"/>
      <c r="FC106"/>
      <c r="FD106"/>
      <c r="FE106" s="24"/>
      <c r="FF106" s="24"/>
      <c r="FG106"/>
      <c r="FH106"/>
      <c r="FI106" s="24"/>
      <c r="FJ106" s="24"/>
      <c r="FK106"/>
      <c r="FL106"/>
      <c r="FM106" s="24"/>
      <c r="FN106" s="24"/>
      <c r="FO106"/>
      <c r="FP106"/>
      <c r="FQ106" s="24"/>
      <c r="FR106" s="24"/>
      <c r="FS106"/>
      <c r="FT106"/>
      <c r="FU106" s="24"/>
      <c r="FV106" s="24"/>
      <c r="FW106"/>
      <c r="FX106"/>
      <c r="FY106" s="24"/>
      <c r="FZ106" s="24"/>
      <c r="GA106"/>
      <c r="GB106"/>
      <c r="GC106" s="24"/>
      <c r="GD106" s="24"/>
      <c r="GE106"/>
      <c r="GF106"/>
      <c r="GG106" s="24"/>
      <c r="GH106" s="24"/>
      <c r="GI106"/>
      <c r="GJ106"/>
      <c r="GK106" s="24"/>
      <c r="GL106" s="24"/>
      <c r="GM106"/>
      <c r="GN106"/>
      <c r="GO106" s="24"/>
      <c r="GP106" s="24"/>
      <c r="GQ106"/>
      <c r="GR106"/>
      <c r="GS106" s="24"/>
      <c r="GT106" s="24"/>
      <c r="GU106"/>
      <c r="GV106"/>
      <c r="GW106" s="24"/>
      <c r="GX106" s="24"/>
      <c r="GY106"/>
      <c r="GZ106"/>
      <c r="HA106" s="24"/>
      <c r="HB106" s="24"/>
      <c r="HC106"/>
      <c r="HD106"/>
      <c r="HE106" s="24"/>
      <c r="HF106" s="24"/>
      <c r="HG106"/>
      <c r="HH106"/>
      <c r="HI106" s="24"/>
      <c r="HJ106" s="24"/>
      <c r="HK106"/>
      <c r="HL106"/>
      <c r="HM106" s="24"/>
      <c r="HN106" s="24"/>
      <c r="HO106"/>
      <c r="HP106"/>
      <c r="HQ106" s="24"/>
      <c r="HR106" s="24"/>
      <c r="HS106"/>
      <c r="HT106"/>
      <c r="HU106" s="24"/>
      <c r="HV106" s="24"/>
      <c r="HW106"/>
      <c r="HX106"/>
      <c r="HY106" s="24"/>
      <c r="HZ106" s="24"/>
      <c r="IA106"/>
      <c r="IB106"/>
      <c r="IC106" s="24"/>
      <c r="ID106" s="24"/>
      <c r="IE106"/>
      <c r="IF106"/>
      <c r="IG106" s="24"/>
      <c r="IH106" s="24"/>
      <c r="II106"/>
      <c r="IJ106"/>
      <c r="IK106" s="24"/>
      <c r="IL106" s="24"/>
      <c r="IM106"/>
      <c r="IN106"/>
      <c r="IO106" s="24"/>
      <c r="IP106" s="24"/>
      <c r="IQ106"/>
      <c r="IR106"/>
      <c r="IS106" s="24"/>
      <c r="IT106" s="24"/>
      <c r="IU106"/>
      <c r="IV106"/>
      <c r="IW106" s="24"/>
      <c r="IX106" s="24"/>
      <c r="IY106"/>
      <c r="IZ106"/>
      <c r="JA106" s="24"/>
      <c r="JB106" s="24"/>
      <c r="JC106"/>
      <c r="JD106"/>
      <c r="JE106" s="24"/>
      <c r="JF106" s="24"/>
      <c r="JG106"/>
      <c r="JH106"/>
      <c r="JI106" s="24"/>
      <c r="JJ106" s="24"/>
      <c r="JK106"/>
      <c r="JL106"/>
      <c r="JM106" s="24"/>
      <c r="JN106" s="24"/>
      <c r="JO106"/>
      <c r="JP106"/>
      <c r="JQ106" s="24"/>
      <c r="JR106" s="24"/>
      <c r="JS106"/>
      <c r="JT106"/>
      <c r="JU106" s="24"/>
      <c r="JV106" s="24"/>
      <c r="JW106"/>
      <c r="JX106"/>
      <c r="JY106" s="24"/>
      <c r="JZ106" s="24"/>
      <c r="KA106"/>
      <c r="KB106"/>
      <c r="KC106" s="24"/>
      <c r="KD106" s="24"/>
      <c r="KE106"/>
      <c r="KF106"/>
      <c r="KG106" s="24"/>
      <c r="KH106" s="24"/>
      <c r="KI106"/>
      <c r="KJ106"/>
      <c r="KK106" s="24"/>
      <c r="KL106" s="24"/>
      <c r="KM106"/>
      <c r="KN106"/>
      <c r="KO106" s="24"/>
      <c r="KP106" s="24"/>
      <c r="KQ106"/>
      <c r="KR106"/>
      <c r="KS106" s="24"/>
      <c r="KT106" s="24"/>
      <c r="KU106"/>
      <c r="KV106"/>
      <c r="KW106" s="24"/>
      <c r="KX106" s="24"/>
      <c r="KY106"/>
      <c r="KZ106"/>
      <c r="LA106" s="24"/>
      <c r="LB106" s="24"/>
      <c r="LC106"/>
      <c r="LD106"/>
      <c r="LE106" s="24"/>
      <c r="LF106" s="24"/>
      <c r="LG106"/>
      <c r="LH106"/>
      <c r="LI106" s="24"/>
      <c r="LJ106" s="24"/>
      <c r="LK106"/>
      <c r="LL106"/>
      <c r="LM106" s="24"/>
      <c r="LN106" s="24"/>
      <c r="LO106"/>
      <c r="LP106"/>
      <c r="LQ106" s="24"/>
      <c r="LR106" s="24"/>
      <c r="LS106"/>
      <c r="LT106"/>
      <c r="LU106" s="24"/>
      <c r="LV106" s="24"/>
      <c r="LW106"/>
      <c r="LX106"/>
      <c r="LY106" s="24"/>
      <c r="LZ106" s="24"/>
      <c r="MA106"/>
      <c r="MB106"/>
      <c r="MC106" s="24"/>
      <c r="MD106" s="24"/>
      <c r="ME106"/>
      <c r="MF106"/>
      <c r="MG106" s="24"/>
      <c r="MH106" s="24"/>
      <c r="MI106"/>
      <c r="MJ106"/>
      <c r="MK106" s="24"/>
      <c r="ML106" s="24"/>
      <c r="MM106"/>
      <c r="MN106"/>
      <c r="MO106" s="24"/>
      <c r="MP106" s="24"/>
      <c r="MQ106"/>
      <c r="MR106"/>
      <c r="MS106" s="24"/>
      <c r="MT106" s="24"/>
      <c r="MU106"/>
      <c r="MV106"/>
      <c r="MW106" s="24"/>
      <c r="MX106" s="24"/>
      <c r="MY106"/>
      <c r="MZ106"/>
      <c r="NA106" s="24"/>
      <c r="NB106" s="24"/>
      <c r="NC106"/>
      <c r="ND106"/>
      <c r="NE106" s="24"/>
      <c r="NF106" s="24"/>
      <c r="NG106"/>
      <c r="NH106"/>
      <c r="NI106" s="24"/>
      <c r="NJ106" s="24"/>
      <c r="NK106"/>
      <c r="NL106"/>
      <c r="NM106" s="24"/>
      <c r="NN106" s="24"/>
      <c r="NO106"/>
      <c r="NP106"/>
      <c r="NQ106" s="24"/>
      <c r="NR106" s="24"/>
      <c r="NS106"/>
      <c r="NT106"/>
      <c r="NU106" s="24"/>
      <c r="NV106" s="24"/>
      <c r="NW106"/>
      <c r="NX106"/>
      <c r="NY106" s="24"/>
      <c r="NZ106" s="24"/>
      <c r="OA106"/>
      <c r="OB106"/>
      <c r="OC106" s="24"/>
      <c r="OD106" s="24"/>
      <c r="OE106"/>
      <c r="OF106"/>
      <c r="OG106" s="24"/>
      <c r="OH106" s="24"/>
      <c r="OI106"/>
      <c r="OJ106"/>
      <c r="OK106" s="24"/>
      <c r="OL106" s="24"/>
      <c r="OM106"/>
      <c r="ON106"/>
      <c r="OO106" s="24"/>
      <c r="OP106" s="24"/>
      <c r="OQ106"/>
      <c r="OR106"/>
      <c r="OS106" s="24"/>
      <c r="OT106" s="24"/>
      <c r="OU106"/>
      <c r="OV106"/>
      <c r="OW106" s="24"/>
      <c r="OX106" s="24"/>
      <c r="OY106"/>
      <c r="OZ106"/>
      <c r="PA106" s="24"/>
      <c r="PB106" s="24"/>
      <c r="PC106"/>
      <c r="PD106"/>
      <c r="PE106" s="24"/>
      <c r="PF106" s="24"/>
      <c r="PG106"/>
      <c r="PH106"/>
      <c r="PI106" s="24"/>
      <c r="PJ106" s="24"/>
      <c r="PK106"/>
      <c r="PL106"/>
      <c r="PM106" s="24"/>
      <c r="PN106" s="24"/>
      <c r="PO106"/>
      <c r="PP106"/>
      <c r="PQ106" s="24"/>
      <c r="PR106" s="24"/>
      <c r="PS106"/>
      <c r="PT106"/>
      <c r="PU106" s="24"/>
      <c r="PV106" s="24"/>
      <c r="PW106"/>
      <c r="PX106"/>
      <c r="PY106" s="24"/>
      <c r="PZ106" s="24"/>
      <c r="QA106"/>
      <c r="QB106"/>
      <c r="QC106" s="24"/>
      <c r="QD106" s="24"/>
      <c r="QE106"/>
      <c r="QF106"/>
      <c r="QG106" s="24"/>
      <c r="QH106" s="24"/>
      <c r="QI106"/>
      <c r="QJ106"/>
      <c r="QK106" s="24"/>
      <c r="QL106" s="24"/>
      <c r="QM106"/>
      <c r="QN106"/>
      <c r="QO106" s="24"/>
      <c r="QP106" s="24"/>
      <c r="QQ106"/>
      <c r="QR106"/>
      <c r="QS106" s="24"/>
      <c r="QT106" s="24"/>
      <c r="QU106"/>
      <c r="QV106"/>
      <c r="QW106" s="24"/>
      <c r="QX106" s="24"/>
      <c r="QY106"/>
      <c r="QZ106"/>
      <c r="RA106" s="24"/>
      <c r="RB106" s="24"/>
      <c r="RC106"/>
      <c r="RD106"/>
      <c r="RE106" s="24"/>
      <c r="RF106" s="24"/>
      <c r="RG106"/>
      <c r="RH106"/>
      <c r="RI106" s="24"/>
      <c r="RJ106" s="24"/>
      <c r="RK106"/>
      <c r="RL106"/>
      <c r="RM106" s="24"/>
      <c r="RN106" s="24"/>
      <c r="RO106"/>
      <c r="RP106"/>
      <c r="RQ106" s="24"/>
      <c r="RR106" s="24"/>
      <c r="RS106"/>
      <c r="RT106"/>
      <c r="RU106" s="24"/>
      <c r="RV106" s="24"/>
      <c r="RW106"/>
      <c r="RX106"/>
      <c r="RY106" s="24"/>
      <c r="RZ106" s="24"/>
      <c r="SA106"/>
      <c r="SB106"/>
      <c r="SC106" s="24"/>
      <c r="SD106" s="24"/>
      <c r="SE106"/>
      <c r="SF106"/>
      <c r="SG106" s="24"/>
      <c r="SH106" s="24"/>
      <c r="SI106"/>
      <c r="SJ106"/>
      <c r="SK106" s="24"/>
      <c r="SL106" s="24"/>
      <c r="SM106"/>
      <c r="SN106"/>
      <c r="SO106" s="24"/>
      <c r="SP106" s="24"/>
      <c r="SQ106"/>
      <c r="SR106"/>
      <c r="SS106" s="24"/>
      <c r="ST106" s="24"/>
      <c r="SU106"/>
      <c r="SV106"/>
      <c r="SW106" s="24"/>
      <c r="SX106" s="24"/>
      <c r="SY106"/>
      <c r="SZ106"/>
      <c r="TA106" s="24"/>
      <c r="TB106" s="24"/>
      <c r="TC106"/>
      <c r="TD106"/>
      <c r="TE106" s="24"/>
      <c r="TF106" s="24"/>
      <c r="TG106"/>
      <c r="TH106"/>
      <c r="TI106" s="24"/>
      <c r="TJ106" s="24"/>
      <c r="TK106"/>
      <c r="TL106"/>
      <c r="TM106" s="24"/>
      <c r="TN106" s="24"/>
      <c r="TO106"/>
      <c r="TP106"/>
      <c r="TQ106" s="24"/>
      <c r="TR106" s="24"/>
      <c r="TS106"/>
      <c r="TT106"/>
      <c r="TU106" s="24"/>
      <c r="TV106" s="24"/>
      <c r="TW106"/>
      <c r="TX106"/>
      <c r="TY106" s="24"/>
      <c r="TZ106" s="24"/>
      <c r="UA106"/>
      <c r="UB106"/>
      <c r="UC106" s="24"/>
      <c r="UD106" s="24"/>
      <c r="UE106"/>
      <c r="UF106"/>
      <c r="UG106" s="24"/>
      <c r="UH106" s="24"/>
      <c r="UI106"/>
      <c r="UJ106"/>
      <c r="UK106" s="24"/>
      <c r="UL106" s="24"/>
      <c r="UM106"/>
      <c r="UN106"/>
      <c r="UO106" s="24"/>
      <c r="UP106" s="24"/>
      <c r="UQ106"/>
      <c r="UR106"/>
      <c r="US106" s="24"/>
      <c r="UT106" s="24"/>
      <c r="UU106"/>
      <c r="UV106"/>
      <c r="UW106" s="24"/>
      <c r="UX106" s="24"/>
      <c r="UY106"/>
      <c r="UZ106"/>
      <c r="VA106" s="24"/>
      <c r="VB106" s="24"/>
      <c r="VC106"/>
      <c r="VD106"/>
      <c r="VE106" s="24"/>
      <c r="VF106" s="24"/>
      <c r="VG106"/>
      <c r="VH106"/>
      <c r="VI106" s="24"/>
      <c r="VJ106" s="24"/>
      <c r="VK106"/>
      <c r="VL106"/>
      <c r="VM106" s="24"/>
      <c r="VN106" s="24"/>
      <c r="VO106"/>
      <c r="VP106"/>
      <c r="VQ106" s="24"/>
      <c r="VR106" s="24"/>
      <c r="VS106"/>
      <c r="VT106"/>
      <c r="VU106" s="24"/>
      <c r="VV106" s="24"/>
      <c r="VW106"/>
      <c r="VX106"/>
      <c r="VY106" s="24"/>
      <c r="VZ106" s="24"/>
      <c r="WA106"/>
      <c r="WB106"/>
      <c r="WC106" s="24"/>
      <c r="WD106" s="24"/>
      <c r="WE106"/>
      <c r="WF106"/>
      <c r="WG106" s="24"/>
      <c r="WH106" s="24"/>
      <c r="WI106"/>
      <c r="WJ106"/>
      <c r="WK106" s="24"/>
      <c r="WL106" s="24"/>
      <c r="WM106"/>
      <c r="WN106"/>
      <c r="WO106" s="24"/>
      <c r="WP106" s="24"/>
      <c r="WQ106"/>
      <c r="WR106"/>
      <c r="WS106" s="24"/>
      <c r="WT106" s="24"/>
      <c r="WU106"/>
      <c r="WV106"/>
      <c r="WW106" s="24"/>
      <c r="WX106" s="24"/>
      <c r="WY106"/>
      <c r="WZ106"/>
      <c r="XA106" s="24"/>
      <c r="XB106" s="24"/>
      <c r="XC106"/>
      <c r="XD106"/>
      <c r="XE106" s="24"/>
      <c r="XF106" s="24"/>
      <c r="XG106"/>
      <c r="XH106"/>
      <c r="XI106" s="24"/>
      <c r="XJ106" s="24"/>
      <c r="XK106"/>
      <c r="XL106"/>
      <c r="XM106" s="24"/>
      <c r="XN106" s="24"/>
      <c r="XO106"/>
      <c r="XP106"/>
      <c r="XQ106" s="24"/>
      <c r="XR106" s="24"/>
      <c r="XS106"/>
      <c r="XT106"/>
      <c r="XU106" s="24"/>
      <c r="XV106" s="24"/>
      <c r="XW106"/>
      <c r="XX106"/>
      <c r="XY106" s="24"/>
      <c r="XZ106" s="24"/>
      <c r="YA106"/>
      <c r="YB106"/>
      <c r="YC106" s="24"/>
      <c r="YD106" s="24"/>
      <c r="YE106"/>
      <c r="YF106"/>
      <c r="YG106" s="24"/>
      <c r="YH106" s="24"/>
      <c r="YI106"/>
      <c r="YJ106"/>
      <c r="YK106" s="24"/>
      <c r="YL106" s="24"/>
      <c r="YM106"/>
      <c r="YN106"/>
      <c r="YO106" s="24"/>
      <c r="YP106" s="24"/>
      <c r="YQ106"/>
      <c r="YR106"/>
      <c r="YS106" s="24"/>
      <c r="YT106" s="24"/>
      <c r="YU106"/>
      <c r="YV106"/>
      <c r="YW106" s="24"/>
      <c r="YX106" s="24"/>
      <c r="YY106"/>
      <c r="YZ106"/>
      <c r="ZA106" s="24"/>
      <c r="ZB106" s="24"/>
      <c r="ZC106"/>
      <c r="ZD106"/>
      <c r="ZE106" s="24"/>
      <c r="ZF106" s="24"/>
      <c r="ZG106"/>
      <c r="ZH106"/>
      <c r="ZI106" s="24"/>
      <c r="ZJ106" s="24"/>
      <c r="ZK106"/>
      <c r="ZL106"/>
      <c r="ZM106" s="24"/>
      <c r="ZN106" s="24"/>
      <c r="ZO106"/>
      <c r="ZP106"/>
      <c r="ZQ106" s="24"/>
      <c r="ZR106" s="24"/>
      <c r="ZS106"/>
      <c r="ZT106"/>
      <c r="ZU106" s="24"/>
      <c r="ZV106" s="24"/>
      <c r="ZW106"/>
      <c r="ZX106"/>
      <c r="ZY106" s="24"/>
      <c r="ZZ106" s="24"/>
      <c r="AAA106"/>
      <c r="AAB106"/>
      <c r="AAC106" s="24"/>
      <c r="AAD106" s="24"/>
      <c r="AAE106"/>
      <c r="AAF106"/>
      <c r="AAG106" s="24"/>
      <c r="AAH106" s="24"/>
      <c r="AAI106"/>
      <c r="AAJ106"/>
      <c r="AAK106" s="24"/>
      <c r="AAL106" s="24"/>
      <c r="AAM106"/>
      <c r="AAN106"/>
      <c r="AAO106" s="24"/>
      <c r="AAP106" s="24"/>
      <c r="AAQ106"/>
      <c r="AAR106"/>
      <c r="AAS106" s="24"/>
      <c r="AAT106" s="24"/>
      <c r="AAU106"/>
      <c r="AAV106"/>
      <c r="AAW106" s="24"/>
      <c r="AAX106" s="24"/>
      <c r="AAY106"/>
      <c r="AAZ106"/>
      <c r="ABA106" s="24"/>
      <c r="ABB106" s="24"/>
      <c r="ABC106"/>
      <c r="ABD106"/>
      <c r="ABE106" s="24"/>
      <c r="ABF106" s="24"/>
      <c r="ABG106"/>
      <c r="ABH106"/>
      <c r="ABI106" s="24"/>
      <c r="ABJ106" s="24"/>
      <c r="ABK106"/>
      <c r="ABL106"/>
      <c r="ABM106" s="24"/>
      <c r="ABN106" s="24"/>
      <c r="ABO106"/>
      <c r="ABP106"/>
      <c r="ABQ106" s="24"/>
      <c r="ABR106" s="24"/>
      <c r="ABS106"/>
      <c r="ABT106"/>
      <c r="ABU106" s="24"/>
      <c r="ABV106" s="24"/>
      <c r="ABW106"/>
      <c r="ABX106"/>
      <c r="ABY106" s="24"/>
      <c r="ABZ106" s="24"/>
      <c r="ACA106"/>
      <c r="ACB106"/>
      <c r="ACC106" s="24"/>
      <c r="ACD106" s="24"/>
      <c r="ACE106"/>
      <c r="ACF106"/>
      <c r="ACG106" s="24"/>
      <c r="ACH106" s="24"/>
      <c r="ACI106"/>
      <c r="ACJ106"/>
      <c r="ACK106" s="24"/>
      <c r="ACL106" s="24"/>
      <c r="ACM106"/>
      <c r="ACN106"/>
      <c r="ACO106" s="24"/>
      <c r="ACP106" s="24"/>
      <c r="ACQ106"/>
      <c r="ACR106"/>
      <c r="ACS106" s="24"/>
      <c r="ACT106" s="24"/>
      <c r="ACU106"/>
      <c r="ACV106"/>
      <c r="ACW106" s="24"/>
      <c r="ACX106" s="24"/>
      <c r="ACY106"/>
      <c r="ACZ106"/>
      <c r="ADA106" s="24"/>
      <c r="ADB106" s="24"/>
      <c r="ADC106"/>
      <c r="ADD106"/>
      <c r="ADE106" s="24"/>
      <c r="ADF106" s="24"/>
      <c r="ADG106"/>
      <c r="ADH106"/>
      <c r="ADI106" s="24"/>
      <c r="ADJ106" s="24"/>
      <c r="ADK106"/>
      <c r="ADL106"/>
      <c r="ADM106" s="24"/>
      <c r="ADN106" s="24"/>
      <c r="ADO106"/>
      <c r="ADP106"/>
      <c r="ADQ106" s="24"/>
      <c r="ADR106" s="24"/>
      <c r="ADS106"/>
      <c r="ADT106"/>
      <c r="ADU106" s="24"/>
      <c r="ADV106" s="24"/>
      <c r="ADW106"/>
      <c r="ADX106"/>
      <c r="ADY106" s="24"/>
      <c r="ADZ106" s="24"/>
      <c r="AEA106"/>
      <c r="AEB106"/>
      <c r="AEC106" s="24"/>
      <c r="AED106" s="24"/>
      <c r="AEE106"/>
      <c r="AEF106"/>
      <c r="AEG106" s="24"/>
      <c r="AEH106" s="24"/>
      <c r="AEI106"/>
      <c r="AEJ106"/>
      <c r="AEK106" s="24"/>
      <c r="AEL106" s="24"/>
      <c r="AEM106"/>
      <c r="AEN106"/>
      <c r="AEO106" s="24"/>
      <c r="AEP106" s="24"/>
      <c r="AEQ106"/>
      <c r="AER106"/>
      <c r="AES106" s="24"/>
      <c r="AET106" s="24"/>
      <c r="AEU106"/>
      <c r="AEV106"/>
      <c r="AEW106" s="24"/>
      <c r="AEX106" s="24"/>
      <c r="AEY106"/>
      <c r="AEZ106"/>
      <c r="AFA106" s="24"/>
      <c r="AFB106" s="24"/>
      <c r="AFC106"/>
      <c r="AFD106"/>
      <c r="AFE106" s="24"/>
      <c r="AFF106" s="24"/>
      <c r="AFG106"/>
      <c r="AFH106"/>
      <c r="AFI106" s="24"/>
      <c r="AFJ106" s="24"/>
      <c r="AFK106"/>
      <c r="AFL106"/>
      <c r="AFM106" s="24"/>
      <c r="AFN106" s="24"/>
      <c r="AFO106"/>
      <c r="AFP106"/>
      <c r="AFQ106" s="24"/>
      <c r="AFR106" s="24"/>
      <c r="AFS106"/>
      <c r="AFT106"/>
      <c r="AFU106" s="24"/>
      <c r="AFV106" s="24"/>
      <c r="AFW106"/>
      <c r="AFX106"/>
      <c r="AFY106" s="24"/>
      <c r="AFZ106" s="24"/>
      <c r="AGA106"/>
      <c r="AGB106"/>
      <c r="AGC106" s="24"/>
      <c r="AGD106" s="24"/>
      <c r="AGE106"/>
      <c r="AGF106"/>
      <c r="AGG106" s="24"/>
      <c r="AGH106" s="24"/>
      <c r="AGI106"/>
      <c r="AGJ106"/>
      <c r="AGK106" s="24"/>
      <c r="AGL106" s="24"/>
      <c r="AGM106"/>
      <c r="AGN106"/>
      <c r="AGO106" s="24"/>
      <c r="AGP106" s="24"/>
      <c r="AGQ106"/>
      <c r="AGR106"/>
      <c r="AGS106" s="24"/>
      <c r="AGT106" s="24"/>
      <c r="AGU106"/>
      <c r="AGV106"/>
      <c r="AGW106" s="24"/>
      <c r="AGX106" s="24"/>
      <c r="AGY106"/>
      <c r="AGZ106"/>
      <c r="AHA106" s="24"/>
      <c r="AHB106" s="24"/>
      <c r="AHC106"/>
      <c r="AHD106"/>
      <c r="AHE106" s="24"/>
      <c r="AHF106" s="24"/>
      <c r="AHG106"/>
      <c r="AHH106"/>
      <c r="AHI106" s="24"/>
      <c r="AHJ106" s="24"/>
      <c r="AHK106"/>
      <c r="AHL106"/>
      <c r="AHM106" s="24"/>
      <c r="AHN106" s="24"/>
      <c r="AHO106"/>
      <c r="AHP106"/>
      <c r="AHQ106" s="24"/>
      <c r="AHR106" s="24"/>
      <c r="AHS106"/>
      <c r="AHT106"/>
      <c r="AHU106" s="24"/>
      <c r="AHV106" s="24"/>
      <c r="AHW106"/>
      <c r="AHX106"/>
      <c r="AHY106" s="24"/>
      <c r="AHZ106" s="24"/>
      <c r="AIA106"/>
      <c r="AIB106"/>
      <c r="AIC106" s="24"/>
      <c r="AID106" s="24"/>
      <c r="AIE106"/>
      <c r="AIF106"/>
      <c r="AIG106" s="24"/>
      <c r="AIH106" s="24"/>
      <c r="AII106"/>
      <c r="AIJ106"/>
      <c r="AIK106" s="24"/>
      <c r="AIL106" s="24"/>
      <c r="AIM106"/>
      <c r="AIN106"/>
      <c r="AIO106" s="24"/>
      <c r="AIP106" s="24"/>
      <c r="AIQ106"/>
      <c r="AIR106"/>
      <c r="AIS106" s="24"/>
      <c r="AIT106" s="24"/>
      <c r="AIU106"/>
      <c r="AIV106"/>
      <c r="AIW106" s="24"/>
      <c r="AIX106" s="24"/>
      <c r="AIY106"/>
      <c r="AIZ106"/>
      <c r="AJA106" s="24"/>
      <c r="AJB106" s="24"/>
      <c r="AJC106"/>
      <c r="AJD106"/>
      <c r="AJE106" s="24"/>
      <c r="AJF106" s="24"/>
      <c r="AJG106"/>
      <c r="AJH106"/>
      <c r="AJI106" s="24"/>
      <c r="AJJ106" s="24"/>
      <c r="AJK106"/>
      <c r="AJL106"/>
      <c r="AJM106" s="24"/>
      <c r="AJN106" s="24"/>
      <c r="AJO106"/>
      <c r="AJP106"/>
      <c r="AJQ106" s="24"/>
      <c r="AJR106" s="24"/>
      <c r="AJS106"/>
      <c r="AJT106"/>
      <c r="AJU106" s="24"/>
      <c r="AJV106" s="24"/>
      <c r="AJW106"/>
      <c r="AJX106"/>
      <c r="AJY106" s="24"/>
      <c r="AJZ106" s="24"/>
      <c r="AKA106"/>
      <c r="AKB106"/>
      <c r="AKC106" s="24"/>
      <c r="AKD106" s="24"/>
      <c r="AKE106"/>
      <c r="AKF106"/>
      <c r="AKG106" s="24"/>
      <c r="AKH106" s="24"/>
      <c r="AKI106"/>
      <c r="AKJ106"/>
      <c r="AKK106" s="24"/>
      <c r="AKL106" s="24"/>
      <c r="AKM106"/>
      <c r="AKN106"/>
      <c r="AKO106" s="24"/>
      <c r="AKP106" s="24"/>
      <c r="AKQ106"/>
      <c r="AKR106"/>
      <c r="AKS106" s="24"/>
      <c r="AKT106" s="24"/>
      <c r="AKU106"/>
      <c r="AKV106"/>
      <c r="AKW106" s="24"/>
      <c r="AKX106" s="24"/>
      <c r="AKY106"/>
      <c r="AKZ106"/>
      <c r="ALA106" s="24"/>
      <c r="ALB106" s="24"/>
      <c r="ALC106"/>
      <c r="ALD106"/>
      <c r="ALE106" s="24"/>
      <c r="ALF106" s="24"/>
      <c r="ALG106"/>
      <c r="ALH106"/>
      <c r="ALI106" s="24"/>
      <c r="ALJ106" s="24"/>
      <c r="ALK106"/>
      <c r="ALL106"/>
      <c r="ALM106" s="24"/>
      <c r="ALN106" s="24"/>
      <c r="ALO106"/>
      <c r="ALP106"/>
      <c r="ALQ106" s="24"/>
      <c r="ALR106" s="24"/>
      <c r="ALS106"/>
      <c r="ALT106"/>
      <c r="ALU106" s="24"/>
      <c r="ALV106" s="24"/>
      <c r="ALW106"/>
      <c r="ALX106"/>
      <c r="ALY106" s="24"/>
      <c r="ALZ106" s="24"/>
      <c r="AMA106"/>
      <c r="AMB106"/>
      <c r="AMC106" s="24"/>
      <c r="AMD106" s="24"/>
      <c r="AME106"/>
      <c r="AMF106"/>
      <c r="AMG106" s="24"/>
      <c r="AMH106" s="24"/>
      <c r="AMI106"/>
      <c r="AMJ106"/>
      <c r="AMK106" s="24"/>
      <c r="AML106" s="24"/>
      <c r="AMM106"/>
      <c r="AMN106"/>
      <c r="AMO106" s="24"/>
      <c r="AMP106" s="24"/>
      <c r="AMQ106"/>
      <c r="AMR106"/>
      <c r="AMS106" s="24"/>
      <c r="AMT106" s="24"/>
      <c r="AMU106"/>
      <c r="AMV106"/>
      <c r="AMW106" s="24"/>
      <c r="AMX106" s="24"/>
      <c r="AMY106"/>
      <c r="AMZ106"/>
      <c r="ANA106" s="24"/>
      <c r="ANB106" s="24"/>
      <c r="ANC106"/>
      <c r="AND106"/>
      <c r="ANE106" s="24"/>
      <c r="ANF106" s="24"/>
      <c r="ANG106"/>
      <c r="ANH106"/>
      <c r="ANI106" s="24"/>
      <c r="ANJ106" s="24"/>
      <c r="ANK106"/>
      <c r="ANL106"/>
      <c r="ANM106" s="24"/>
      <c r="ANN106" s="24"/>
      <c r="ANO106"/>
      <c r="ANP106"/>
      <c r="ANQ106" s="24"/>
      <c r="ANR106" s="24"/>
      <c r="ANS106"/>
      <c r="ANT106"/>
      <c r="ANU106" s="24"/>
      <c r="ANV106" s="24"/>
      <c r="ANW106"/>
      <c r="ANX106"/>
      <c r="ANY106" s="24"/>
      <c r="ANZ106" s="24"/>
      <c r="AOA106"/>
      <c r="AOB106"/>
      <c r="AOC106" s="24"/>
      <c r="AOD106" s="24"/>
      <c r="AOE106"/>
      <c r="AOF106"/>
      <c r="AOG106" s="24"/>
      <c r="AOH106" s="24"/>
      <c r="AOI106"/>
      <c r="AOJ106"/>
      <c r="AOK106" s="24"/>
      <c r="AOL106" s="24"/>
      <c r="AOM106"/>
      <c r="AON106"/>
      <c r="AOO106" s="24"/>
      <c r="AOP106" s="24"/>
      <c r="AOQ106"/>
      <c r="AOR106"/>
      <c r="AOS106" s="24"/>
      <c r="AOT106" s="24"/>
      <c r="AOU106"/>
      <c r="AOV106"/>
      <c r="AOW106" s="24"/>
      <c r="AOX106" s="24"/>
      <c r="AOY106"/>
      <c r="AOZ106"/>
      <c r="APA106" s="24"/>
      <c r="APB106" s="24"/>
      <c r="APC106"/>
      <c r="APD106"/>
      <c r="APE106" s="24"/>
      <c r="APF106" s="24"/>
      <c r="APG106"/>
      <c r="APH106"/>
      <c r="API106" s="24"/>
      <c r="APJ106" s="24"/>
      <c r="APK106"/>
      <c r="APL106"/>
      <c r="APM106" s="24"/>
      <c r="APN106" s="24"/>
      <c r="APO106"/>
      <c r="APP106"/>
      <c r="APQ106" s="24"/>
      <c r="APR106" s="24"/>
      <c r="APS106"/>
      <c r="APT106"/>
      <c r="APU106" s="24"/>
      <c r="APV106" s="24"/>
      <c r="APW106"/>
      <c r="APX106"/>
      <c r="APY106" s="24"/>
      <c r="APZ106" s="24"/>
      <c r="AQA106"/>
      <c r="AQB106"/>
      <c r="AQC106" s="24"/>
      <c r="AQD106" s="24"/>
      <c r="AQE106"/>
      <c r="AQF106"/>
      <c r="AQG106" s="24"/>
      <c r="AQH106" s="24"/>
      <c r="AQI106"/>
      <c r="AQJ106"/>
      <c r="AQK106" s="24"/>
      <c r="AQL106" s="24"/>
      <c r="AQM106"/>
      <c r="AQN106"/>
      <c r="AQO106" s="24"/>
      <c r="AQP106" s="24"/>
      <c r="AQQ106"/>
      <c r="AQR106"/>
      <c r="AQS106" s="24"/>
      <c r="AQT106" s="24"/>
      <c r="AQU106"/>
      <c r="AQV106"/>
      <c r="AQW106" s="24"/>
      <c r="AQX106" s="24"/>
      <c r="AQY106"/>
      <c r="AQZ106"/>
      <c r="ARA106" s="24"/>
      <c r="ARB106" s="24"/>
      <c r="ARC106"/>
      <c r="ARD106"/>
      <c r="ARE106" s="24"/>
      <c r="ARF106" s="24"/>
      <c r="ARG106"/>
      <c r="ARH106"/>
      <c r="ARI106" s="24"/>
      <c r="ARJ106" s="24"/>
      <c r="ARK106"/>
      <c r="ARL106"/>
      <c r="ARM106" s="24"/>
      <c r="ARN106" s="24"/>
      <c r="ARO106"/>
      <c r="ARP106"/>
      <c r="ARQ106" s="24"/>
      <c r="ARR106" s="24"/>
      <c r="ARS106"/>
      <c r="ART106"/>
      <c r="ARU106" s="24"/>
      <c r="ARV106" s="24"/>
      <c r="ARW106"/>
      <c r="ARX106"/>
      <c r="ARY106" s="24"/>
      <c r="ARZ106" s="24"/>
      <c r="ASA106"/>
      <c r="ASB106"/>
      <c r="ASC106" s="24"/>
      <c r="ASD106" s="24"/>
      <c r="ASE106"/>
      <c r="ASF106"/>
      <c r="ASG106" s="24"/>
      <c r="ASH106" s="24"/>
      <c r="ASI106"/>
      <c r="ASJ106"/>
      <c r="ASK106" s="24"/>
      <c r="ASL106" s="24"/>
      <c r="ASM106"/>
      <c r="ASN106"/>
      <c r="ASO106" s="24"/>
      <c r="ASP106" s="24"/>
      <c r="ASQ106"/>
      <c r="ASR106"/>
      <c r="ASS106" s="24"/>
      <c r="AST106" s="24"/>
      <c r="ASU106"/>
      <c r="ASV106"/>
      <c r="ASW106" s="24"/>
      <c r="ASX106" s="24"/>
      <c r="ASY106"/>
      <c r="ASZ106"/>
      <c r="ATA106" s="24"/>
      <c r="ATB106" s="24"/>
      <c r="ATC106"/>
      <c r="ATD106"/>
      <c r="ATE106" s="24"/>
      <c r="ATF106" s="24"/>
      <c r="ATG106"/>
      <c r="ATH106"/>
      <c r="ATI106" s="24"/>
      <c r="ATJ106" s="24"/>
      <c r="ATK106"/>
      <c r="ATL106"/>
      <c r="ATM106" s="24"/>
      <c r="ATN106" s="24"/>
      <c r="ATO106"/>
      <c r="ATP106"/>
      <c r="ATQ106" s="24"/>
      <c r="ATR106" s="24"/>
      <c r="ATS106"/>
      <c r="ATT106"/>
      <c r="ATU106" s="24"/>
      <c r="ATV106" s="24"/>
      <c r="ATW106"/>
      <c r="ATX106"/>
      <c r="ATY106" s="24"/>
      <c r="ATZ106" s="24"/>
      <c r="AUA106"/>
      <c r="AUB106"/>
      <c r="AUC106" s="24"/>
      <c r="AUD106" s="24"/>
      <c r="AUE106"/>
      <c r="AUF106"/>
      <c r="AUG106" s="24"/>
      <c r="AUH106" s="24"/>
      <c r="AUI106"/>
      <c r="AUJ106"/>
      <c r="AUK106" s="24"/>
      <c r="AUL106" s="24"/>
      <c r="AUM106"/>
      <c r="AUN106"/>
      <c r="AUO106" s="24"/>
      <c r="AUP106" s="24"/>
      <c r="AUQ106"/>
      <c r="AUR106"/>
      <c r="AUS106" s="24"/>
      <c r="AUT106" s="24"/>
      <c r="AUU106"/>
      <c r="AUV106"/>
      <c r="AUW106" s="24"/>
      <c r="AUX106" s="24"/>
      <c r="AUY106"/>
      <c r="AUZ106"/>
      <c r="AVA106" s="24"/>
      <c r="AVB106" s="24"/>
      <c r="AVC106"/>
      <c r="AVD106"/>
      <c r="AVE106" s="24"/>
      <c r="AVF106" s="24"/>
      <c r="AVG106"/>
      <c r="AVH106"/>
      <c r="AVI106" s="24"/>
      <c r="AVJ106" s="24"/>
      <c r="AVK106"/>
      <c r="AVL106"/>
      <c r="AVM106" s="24"/>
      <c r="AVN106" s="24"/>
      <c r="AVO106"/>
      <c r="AVP106"/>
      <c r="AVQ106" s="24"/>
      <c r="AVR106" s="24"/>
      <c r="AVS106"/>
      <c r="AVT106"/>
      <c r="AVU106" s="24"/>
      <c r="AVV106" s="24"/>
      <c r="AVW106"/>
      <c r="AVX106"/>
      <c r="AVY106" s="24"/>
      <c r="AVZ106" s="24"/>
      <c r="AWA106"/>
      <c r="AWB106"/>
      <c r="AWC106" s="24"/>
      <c r="AWD106" s="24"/>
      <c r="AWE106"/>
      <c r="AWF106"/>
      <c r="AWG106" s="24"/>
      <c r="AWH106" s="24"/>
      <c r="AWI106"/>
      <c r="AWJ106"/>
      <c r="AWK106" s="24"/>
      <c r="AWL106" s="24"/>
      <c r="AWM106"/>
      <c r="AWN106"/>
      <c r="AWO106" s="24"/>
      <c r="AWP106" s="24"/>
      <c r="AWQ106"/>
      <c r="AWR106"/>
      <c r="AWS106" s="24"/>
      <c r="AWT106" s="24"/>
      <c r="AWU106"/>
      <c r="AWV106"/>
      <c r="AWW106" s="24"/>
      <c r="AWX106" s="24"/>
      <c r="AWY106"/>
      <c r="AWZ106"/>
      <c r="AXA106" s="24"/>
      <c r="AXB106" s="24"/>
      <c r="AXC106"/>
      <c r="AXD106"/>
      <c r="AXE106" s="24"/>
      <c r="AXF106" s="24"/>
      <c r="AXG106"/>
      <c r="AXH106"/>
      <c r="AXI106" s="24"/>
      <c r="AXJ106" s="24"/>
      <c r="AXK106"/>
      <c r="AXL106"/>
      <c r="AXM106" s="24"/>
      <c r="AXN106" s="24"/>
      <c r="AXO106"/>
      <c r="AXP106"/>
      <c r="AXQ106" s="24"/>
      <c r="AXR106" s="24"/>
      <c r="AXS106"/>
      <c r="AXT106"/>
      <c r="AXU106" s="24"/>
      <c r="AXV106" s="24"/>
      <c r="AXW106"/>
      <c r="AXX106"/>
      <c r="AXY106" s="24"/>
      <c r="AXZ106" s="24"/>
      <c r="AYA106"/>
      <c r="AYB106"/>
      <c r="AYC106" s="24"/>
      <c r="AYD106" s="24"/>
      <c r="AYE106"/>
      <c r="AYF106"/>
      <c r="AYG106" s="24"/>
      <c r="AYH106" s="24"/>
      <c r="AYI106"/>
      <c r="AYJ106"/>
      <c r="AYK106" s="24"/>
      <c r="AYL106" s="24"/>
      <c r="AYM106"/>
      <c r="AYN106"/>
      <c r="AYO106" s="24"/>
      <c r="AYP106" s="24"/>
      <c r="AYQ106"/>
      <c r="AYR106"/>
      <c r="AYS106" s="24"/>
      <c r="AYT106" s="24"/>
      <c r="AYU106"/>
      <c r="AYV106"/>
      <c r="AYW106" s="24"/>
      <c r="AYX106" s="24"/>
      <c r="AYY106"/>
      <c r="AYZ106"/>
      <c r="AZA106" s="24"/>
      <c r="AZB106" s="24"/>
      <c r="AZC106"/>
      <c r="AZD106"/>
      <c r="AZE106" s="24"/>
      <c r="AZF106" s="24"/>
      <c r="AZG106"/>
      <c r="AZH106"/>
      <c r="AZI106" s="24"/>
      <c r="AZJ106" s="24"/>
      <c r="AZK106"/>
      <c r="AZL106"/>
      <c r="AZM106" s="24"/>
      <c r="AZN106" s="24"/>
      <c r="AZO106"/>
      <c r="AZP106"/>
      <c r="AZQ106" s="24"/>
      <c r="AZR106" s="24"/>
      <c r="AZS106"/>
      <c r="AZT106"/>
      <c r="AZU106" s="24"/>
      <c r="AZV106" s="24"/>
      <c r="AZW106"/>
      <c r="AZX106"/>
      <c r="AZY106" s="24"/>
      <c r="AZZ106" s="24"/>
      <c r="BAA106"/>
      <c r="BAB106"/>
      <c r="BAC106" s="24"/>
      <c r="BAD106" s="24"/>
      <c r="BAE106"/>
      <c r="BAF106"/>
      <c r="BAG106" s="24"/>
      <c r="BAH106" s="24"/>
      <c r="BAI106"/>
      <c r="BAJ106"/>
      <c r="BAK106" s="24"/>
      <c r="BAL106" s="24"/>
      <c r="BAM106"/>
      <c r="BAN106"/>
      <c r="BAO106" s="24"/>
      <c r="BAP106" s="24"/>
      <c r="BAQ106"/>
      <c r="BAR106"/>
      <c r="BAS106" s="24"/>
      <c r="BAT106" s="24"/>
      <c r="BAU106"/>
      <c r="BAV106"/>
      <c r="BAW106" s="24"/>
      <c r="BAX106" s="24"/>
      <c r="BAY106"/>
      <c r="BAZ106"/>
      <c r="BBA106" s="24"/>
      <c r="BBB106" s="24"/>
      <c r="BBC106"/>
      <c r="BBD106"/>
      <c r="BBE106" s="24"/>
      <c r="BBF106" s="24"/>
      <c r="BBG106"/>
      <c r="BBH106"/>
      <c r="BBI106" s="24"/>
      <c r="BBJ106" s="24"/>
      <c r="BBK106"/>
      <c r="BBL106"/>
      <c r="BBM106" s="24"/>
      <c r="BBN106" s="24"/>
      <c r="BBO106"/>
      <c r="BBP106"/>
      <c r="BBQ106" s="24"/>
      <c r="BBR106" s="24"/>
      <c r="BBS106"/>
      <c r="BBT106"/>
      <c r="BBU106" s="24"/>
      <c r="BBV106" s="24"/>
      <c r="BBW106"/>
      <c r="BBX106"/>
      <c r="BBY106" s="24"/>
      <c r="BBZ106" s="24"/>
      <c r="BCA106"/>
      <c r="BCB106"/>
      <c r="BCC106" s="24"/>
      <c r="BCD106" s="24"/>
      <c r="BCE106"/>
      <c r="BCF106"/>
      <c r="BCG106" s="24"/>
      <c r="BCH106" s="24"/>
      <c r="BCI106"/>
      <c r="BCJ106"/>
      <c r="BCK106" s="24"/>
      <c r="BCL106" s="24"/>
      <c r="BCM106"/>
      <c r="BCN106"/>
      <c r="BCO106" s="24"/>
      <c r="BCP106" s="24"/>
      <c r="BCQ106"/>
      <c r="BCR106"/>
      <c r="BCS106" s="24"/>
      <c r="BCT106" s="24"/>
      <c r="BCU106"/>
      <c r="BCV106"/>
      <c r="BCW106" s="24"/>
      <c r="BCX106" s="24"/>
      <c r="BCY106"/>
      <c r="BCZ106"/>
      <c r="BDA106" s="24"/>
      <c r="BDB106" s="24"/>
      <c r="BDC106"/>
      <c r="BDD106"/>
      <c r="BDE106" s="24"/>
      <c r="BDF106" s="24"/>
      <c r="BDG106"/>
      <c r="BDH106"/>
      <c r="BDI106" s="24"/>
      <c r="BDJ106" s="24"/>
      <c r="BDK106"/>
      <c r="BDL106"/>
      <c r="BDM106" s="24"/>
      <c r="BDN106" s="24"/>
      <c r="BDO106"/>
      <c r="BDP106"/>
      <c r="BDQ106" s="24"/>
      <c r="BDR106" s="24"/>
      <c r="BDS106"/>
      <c r="BDT106"/>
      <c r="BDU106" s="24"/>
      <c r="BDV106" s="24"/>
      <c r="BDW106"/>
      <c r="BDX106"/>
      <c r="BDY106" s="24"/>
      <c r="BDZ106" s="24"/>
      <c r="BEA106"/>
      <c r="BEB106"/>
      <c r="BEC106" s="24"/>
      <c r="BED106" s="24"/>
      <c r="BEE106"/>
      <c r="BEF106"/>
      <c r="BEG106" s="24"/>
      <c r="BEH106" s="24"/>
      <c r="BEI106"/>
      <c r="BEJ106"/>
      <c r="BEK106" s="24"/>
      <c r="BEL106" s="24"/>
      <c r="BEM106"/>
      <c r="BEN106"/>
      <c r="BEO106" s="24"/>
      <c r="BEP106" s="24"/>
      <c r="BEQ106"/>
      <c r="BER106"/>
      <c r="BES106" s="24"/>
      <c r="BET106" s="24"/>
      <c r="BEU106"/>
      <c r="BEV106"/>
      <c r="BEW106" s="24"/>
      <c r="BEX106" s="24"/>
      <c r="BEY106"/>
      <c r="BEZ106"/>
      <c r="BFA106" s="24"/>
      <c r="BFB106" s="24"/>
      <c r="BFC106"/>
      <c r="BFD106"/>
      <c r="BFE106" s="24"/>
      <c r="BFF106" s="24"/>
      <c r="BFG106"/>
      <c r="BFH106"/>
      <c r="BFI106" s="24"/>
      <c r="BFJ106" s="24"/>
      <c r="BFK106"/>
      <c r="BFL106"/>
      <c r="BFM106" s="24"/>
      <c r="BFN106" s="24"/>
      <c r="BFO106"/>
      <c r="BFP106"/>
      <c r="BFQ106" s="24"/>
      <c r="BFR106" s="24"/>
      <c r="BFS106"/>
      <c r="BFT106"/>
      <c r="BFU106" s="24"/>
      <c r="BFV106" s="24"/>
      <c r="BFW106"/>
      <c r="BFX106"/>
      <c r="BFY106" s="24"/>
      <c r="BFZ106" s="24"/>
      <c r="BGA106"/>
      <c r="BGB106"/>
      <c r="BGC106" s="24"/>
      <c r="BGD106" s="24"/>
      <c r="BGE106"/>
      <c r="BGF106"/>
      <c r="BGG106" s="24"/>
      <c r="BGH106" s="24"/>
      <c r="BGI106"/>
      <c r="BGJ106"/>
      <c r="BGK106" s="24"/>
      <c r="BGL106" s="24"/>
      <c r="BGM106"/>
      <c r="BGN106"/>
      <c r="BGO106" s="24"/>
      <c r="BGP106" s="24"/>
      <c r="BGQ106"/>
      <c r="BGR106"/>
      <c r="BGS106" s="24"/>
      <c r="BGT106" s="24"/>
      <c r="BGU106"/>
      <c r="BGV106"/>
      <c r="BGW106" s="24"/>
      <c r="BGX106" s="24"/>
      <c r="BGY106"/>
      <c r="BGZ106"/>
      <c r="BHA106" s="24"/>
      <c r="BHB106" s="24"/>
      <c r="BHC106"/>
      <c r="BHD106"/>
      <c r="BHE106" s="24"/>
      <c r="BHF106" s="24"/>
      <c r="BHG106"/>
      <c r="BHH106"/>
      <c r="BHI106" s="24"/>
      <c r="BHJ106" s="24"/>
      <c r="BHK106"/>
      <c r="BHL106"/>
      <c r="BHM106" s="24"/>
      <c r="BHN106" s="24"/>
      <c r="BHO106"/>
      <c r="BHP106"/>
      <c r="BHQ106" s="24"/>
      <c r="BHR106" s="24"/>
      <c r="BHS106"/>
      <c r="BHT106"/>
      <c r="BHU106" s="24"/>
      <c r="BHV106" s="24"/>
      <c r="BHW106"/>
      <c r="BHX106"/>
      <c r="BHY106" s="24"/>
      <c r="BHZ106" s="24"/>
      <c r="BIA106"/>
      <c r="BIB106"/>
      <c r="BIC106" s="24"/>
      <c r="BID106" s="24"/>
      <c r="BIE106"/>
      <c r="BIF106"/>
      <c r="BIG106" s="24"/>
      <c r="BIH106" s="24"/>
      <c r="BII106"/>
      <c r="BIJ106"/>
      <c r="BIK106" s="24"/>
      <c r="BIL106" s="24"/>
      <c r="BIM106"/>
      <c r="BIN106"/>
      <c r="BIO106" s="24"/>
      <c r="BIP106" s="24"/>
      <c r="BIQ106"/>
      <c r="BIR106"/>
      <c r="BIS106" s="24"/>
      <c r="BIT106" s="24"/>
      <c r="BIU106"/>
      <c r="BIV106"/>
      <c r="BIW106" s="24"/>
      <c r="BIX106" s="24"/>
      <c r="BIY106"/>
      <c r="BIZ106"/>
      <c r="BJA106" s="24"/>
      <c r="BJB106" s="24"/>
      <c r="BJC106"/>
      <c r="BJD106"/>
      <c r="BJE106" s="24"/>
      <c r="BJF106" s="24"/>
      <c r="BJG106"/>
      <c r="BJH106"/>
      <c r="BJI106" s="24"/>
      <c r="BJJ106" s="24"/>
      <c r="BJK106"/>
      <c r="BJL106"/>
      <c r="BJM106" s="24"/>
      <c r="BJN106" s="24"/>
      <c r="BJO106"/>
      <c r="BJP106"/>
      <c r="BJQ106" s="24"/>
      <c r="BJR106" s="24"/>
      <c r="BJS106"/>
      <c r="BJT106"/>
      <c r="BJU106" s="24"/>
      <c r="BJV106" s="24"/>
      <c r="BJW106"/>
      <c r="BJX106"/>
      <c r="BJY106" s="24"/>
      <c r="BJZ106" s="24"/>
      <c r="BKA106"/>
      <c r="BKB106"/>
      <c r="BKC106" s="24"/>
      <c r="BKD106" s="24"/>
      <c r="BKE106"/>
      <c r="BKF106"/>
      <c r="BKG106" s="24"/>
      <c r="BKH106" s="24"/>
      <c r="BKI106"/>
      <c r="BKJ106"/>
      <c r="BKK106" s="24"/>
      <c r="BKL106" s="24"/>
      <c r="BKM106"/>
      <c r="BKN106"/>
      <c r="BKO106" s="24"/>
      <c r="BKP106" s="24"/>
      <c r="BKQ106"/>
      <c r="BKR106"/>
      <c r="BKS106" s="24"/>
      <c r="BKT106" s="24"/>
      <c r="BKU106"/>
      <c r="BKV106"/>
      <c r="BKW106" s="24"/>
      <c r="BKX106" s="24"/>
      <c r="BKY106"/>
      <c r="BKZ106"/>
      <c r="BLA106" s="24"/>
      <c r="BLB106" s="24"/>
      <c r="BLC106"/>
      <c r="BLD106"/>
      <c r="BLE106" s="24"/>
      <c r="BLF106" s="24"/>
      <c r="BLG106"/>
      <c r="BLH106"/>
      <c r="BLI106" s="24"/>
      <c r="BLJ106" s="24"/>
      <c r="BLK106"/>
      <c r="BLL106"/>
      <c r="BLM106" s="24"/>
      <c r="BLN106" s="24"/>
      <c r="BLO106"/>
      <c r="BLP106"/>
      <c r="BLQ106" s="24"/>
      <c r="BLR106" s="24"/>
      <c r="BLS106"/>
      <c r="BLT106"/>
      <c r="BLU106" s="24"/>
      <c r="BLV106" s="24"/>
      <c r="BLW106"/>
      <c r="BLX106"/>
      <c r="BLY106" s="24"/>
      <c r="BLZ106" s="24"/>
      <c r="BMA106"/>
      <c r="BMB106"/>
      <c r="BMC106" s="24"/>
      <c r="BMD106" s="24"/>
      <c r="BME106"/>
      <c r="BMF106"/>
      <c r="BMG106" s="24"/>
      <c r="BMH106" s="24"/>
      <c r="BMI106"/>
      <c r="BMJ106"/>
      <c r="BMK106" s="24"/>
      <c r="BML106" s="24"/>
      <c r="BMM106"/>
      <c r="BMN106"/>
      <c r="BMO106" s="24"/>
      <c r="BMP106" s="24"/>
      <c r="BMQ106"/>
      <c r="BMR106"/>
      <c r="BMS106" s="24"/>
      <c r="BMT106" s="24"/>
      <c r="BMU106"/>
      <c r="BMV106"/>
      <c r="BMW106" s="24"/>
      <c r="BMX106" s="24"/>
      <c r="BMY106"/>
      <c r="BMZ106"/>
      <c r="BNA106" s="24"/>
      <c r="BNB106" s="24"/>
      <c r="BNC106"/>
      <c r="BND106"/>
      <c r="BNE106" s="24"/>
      <c r="BNF106" s="24"/>
      <c r="BNG106"/>
      <c r="BNH106"/>
      <c r="BNI106" s="24"/>
      <c r="BNJ106" s="24"/>
      <c r="BNK106"/>
      <c r="BNL106"/>
      <c r="BNM106" s="24"/>
      <c r="BNN106" s="24"/>
      <c r="BNO106"/>
      <c r="BNP106"/>
      <c r="BNQ106" s="24"/>
      <c r="BNR106" s="24"/>
      <c r="BNS106"/>
      <c r="BNT106"/>
      <c r="BNU106" s="24"/>
      <c r="BNV106" s="24"/>
      <c r="BNW106"/>
      <c r="BNX106"/>
      <c r="BNY106" s="24"/>
      <c r="BNZ106" s="24"/>
      <c r="BOA106"/>
      <c r="BOB106"/>
      <c r="BOC106" s="24"/>
      <c r="BOD106" s="24"/>
      <c r="BOE106"/>
      <c r="BOF106"/>
      <c r="BOG106" s="24"/>
      <c r="BOH106" s="24"/>
      <c r="BOI106"/>
      <c r="BOJ106"/>
      <c r="BOK106" s="24"/>
      <c r="BOL106" s="24"/>
      <c r="BOM106"/>
      <c r="BON106"/>
      <c r="BOO106" s="24"/>
      <c r="BOP106" s="24"/>
      <c r="BOQ106"/>
      <c r="BOR106"/>
      <c r="BOS106" s="24"/>
      <c r="BOT106" s="24"/>
      <c r="BOU106"/>
      <c r="BOV106"/>
      <c r="BOW106" s="24"/>
      <c r="BOX106" s="24"/>
      <c r="BOY106"/>
      <c r="BOZ106"/>
      <c r="BPA106" s="24"/>
      <c r="BPB106" s="24"/>
      <c r="BPC106"/>
      <c r="BPD106"/>
      <c r="BPE106" s="24"/>
      <c r="BPF106" s="24"/>
      <c r="BPG106"/>
      <c r="BPH106"/>
      <c r="BPI106" s="24"/>
      <c r="BPJ106" s="24"/>
      <c r="BPK106"/>
      <c r="BPL106"/>
      <c r="BPM106" s="24"/>
      <c r="BPN106" s="24"/>
      <c r="BPO106"/>
      <c r="BPP106"/>
      <c r="BPQ106" s="24"/>
      <c r="BPR106" s="24"/>
      <c r="BPS106"/>
      <c r="BPT106"/>
      <c r="BPU106" s="24"/>
      <c r="BPV106" s="24"/>
      <c r="BPW106"/>
      <c r="BPX106"/>
      <c r="BPY106" s="24"/>
      <c r="BPZ106" s="24"/>
      <c r="BQA106"/>
      <c r="BQB106"/>
      <c r="BQC106" s="24"/>
      <c r="BQD106" s="24"/>
      <c r="BQE106"/>
      <c r="BQF106"/>
      <c r="BQG106" s="24"/>
      <c r="BQH106" s="24"/>
      <c r="BQI106"/>
      <c r="BQJ106"/>
      <c r="BQK106" s="24"/>
      <c r="BQL106" s="24"/>
      <c r="BQM106"/>
      <c r="BQN106"/>
      <c r="BQO106" s="24"/>
      <c r="BQP106" s="24"/>
      <c r="BQQ106"/>
      <c r="BQR106"/>
      <c r="BQS106" s="24"/>
      <c r="BQT106" s="24"/>
      <c r="BQU106"/>
      <c r="BQV106"/>
      <c r="BQW106" s="24"/>
      <c r="BQX106" s="24"/>
      <c r="BQY106"/>
      <c r="BQZ106"/>
      <c r="BRA106" s="24"/>
      <c r="BRB106" s="24"/>
      <c r="BRC106"/>
      <c r="BRD106"/>
      <c r="BRE106" s="24"/>
      <c r="BRF106" s="24"/>
      <c r="BRG106"/>
      <c r="BRH106"/>
      <c r="BRI106" s="24"/>
      <c r="BRJ106" s="24"/>
      <c r="BRK106"/>
      <c r="BRL106"/>
      <c r="BRM106" s="24"/>
      <c r="BRN106" s="24"/>
      <c r="BRO106"/>
      <c r="BRP106"/>
      <c r="BRQ106" s="24"/>
      <c r="BRR106" s="24"/>
      <c r="BRS106"/>
      <c r="BRT106"/>
      <c r="BRU106" s="24"/>
      <c r="BRV106" s="24"/>
      <c r="BRW106"/>
      <c r="BRX106"/>
      <c r="BRY106" s="24"/>
      <c r="BRZ106" s="24"/>
      <c r="BSA106"/>
      <c r="BSB106"/>
      <c r="BSC106" s="24"/>
      <c r="BSD106" s="24"/>
      <c r="BSE106"/>
      <c r="BSF106"/>
      <c r="BSG106" s="24"/>
      <c r="BSH106" s="24"/>
      <c r="BSI106"/>
      <c r="BSJ106"/>
      <c r="BSK106" s="24"/>
      <c r="BSL106" s="24"/>
      <c r="BSM106"/>
      <c r="BSN106"/>
      <c r="BSO106" s="24"/>
      <c r="BSP106" s="24"/>
      <c r="BSQ106"/>
      <c r="BSR106"/>
      <c r="BSS106" s="24"/>
      <c r="BST106" s="24"/>
      <c r="BSU106"/>
      <c r="BSV106"/>
      <c r="BSW106" s="24"/>
      <c r="BSX106" s="24"/>
      <c r="BSY106"/>
      <c r="BSZ106"/>
      <c r="BTA106" s="24"/>
      <c r="BTB106" s="24"/>
      <c r="BTC106"/>
      <c r="BTD106"/>
      <c r="BTE106" s="24"/>
      <c r="BTF106" s="24"/>
      <c r="BTG106"/>
      <c r="BTH106"/>
      <c r="BTI106" s="24"/>
      <c r="BTJ106" s="24"/>
      <c r="BTK106"/>
      <c r="BTL106"/>
      <c r="BTM106" s="24"/>
      <c r="BTN106" s="24"/>
      <c r="BTO106"/>
      <c r="BTP106"/>
      <c r="BTQ106" s="24"/>
      <c r="BTR106" s="24"/>
      <c r="BTS106"/>
      <c r="BTT106"/>
      <c r="BTU106" s="24"/>
      <c r="BTV106" s="24"/>
      <c r="BTW106"/>
      <c r="BTX106"/>
      <c r="BTY106" s="24"/>
      <c r="BTZ106" s="24"/>
      <c r="BUA106"/>
      <c r="BUB106"/>
      <c r="BUC106" s="24"/>
      <c r="BUD106" s="24"/>
      <c r="BUE106"/>
      <c r="BUF106"/>
      <c r="BUG106" s="24"/>
      <c r="BUH106" s="24"/>
      <c r="BUI106"/>
      <c r="BUJ106"/>
      <c r="BUK106" s="24"/>
      <c r="BUL106" s="24"/>
      <c r="BUM106"/>
      <c r="BUN106"/>
      <c r="BUO106" s="24"/>
      <c r="BUP106" s="24"/>
      <c r="BUQ106"/>
      <c r="BUR106"/>
      <c r="BUS106" s="24"/>
      <c r="BUT106" s="24"/>
      <c r="BUU106"/>
      <c r="BUV106"/>
      <c r="BUW106" s="24"/>
      <c r="BUX106" s="24"/>
      <c r="BUY106"/>
      <c r="BUZ106"/>
      <c r="BVA106" s="24"/>
      <c r="BVB106" s="24"/>
      <c r="BVC106"/>
      <c r="BVD106"/>
      <c r="BVE106" s="24"/>
      <c r="BVF106" s="24"/>
      <c r="BVG106"/>
      <c r="BVH106"/>
      <c r="BVI106" s="24"/>
      <c r="BVJ106" s="24"/>
      <c r="BVK106"/>
      <c r="BVL106"/>
      <c r="BVM106" s="24"/>
      <c r="BVN106" s="24"/>
      <c r="BVO106"/>
      <c r="BVP106"/>
      <c r="BVQ106" s="24"/>
      <c r="BVR106" s="24"/>
      <c r="BVS106"/>
      <c r="BVT106"/>
      <c r="BVU106" s="24"/>
      <c r="BVV106" s="24"/>
      <c r="BVW106"/>
      <c r="BVX106"/>
      <c r="BVY106" s="24"/>
      <c r="BVZ106" s="24"/>
      <c r="BWA106"/>
      <c r="BWB106"/>
      <c r="BWC106" s="24"/>
      <c r="BWD106" s="24"/>
      <c r="BWE106"/>
      <c r="BWF106"/>
      <c r="BWG106" s="24"/>
      <c r="BWH106" s="24"/>
      <c r="BWI106"/>
      <c r="BWJ106"/>
      <c r="BWK106" s="24"/>
      <c r="BWL106" s="24"/>
      <c r="BWM106"/>
      <c r="BWN106"/>
      <c r="BWO106" s="24"/>
      <c r="BWP106" s="24"/>
      <c r="BWQ106"/>
      <c r="BWR106"/>
      <c r="BWS106" s="24"/>
      <c r="BWT106" s="24"/>
      <c r="BWU106"/>
      <c r="BWV106"/>
      <c r="BWW106" s="24"/>
      <c r="BWX106" s="24"/>
      <c r="BWY106"/>
      <c r="BWZ106"/>
      <c r="BXA106" s="24"/>
      <c r="BXB106" s="24"/>
      <c r="BXC106"/>
      <c r="BXD106"/>
      <c r="BXE106" s="24"/>
      <c r="BXF106" s="24"/>
      <c r="BXG106"/>
      <c r="BXH106"/>
      <c r="BXI106" s="24"/>
      <c r="BXJ106" s="24"/>
      <c r="BXK106"/>
      <c r="BXL106"/>
      <c r="BXM106" s="24"/>
      <c r="BXN106" s="24"/>
      <c r="BXO106"/>
      <c r="BXP106"/>
      <c r="BXQ106" s="24"/>
      <c r="BXR106" s="24"/>
      <c r="BXS106"/>
      <c r="BXT106"/>
      <c r="BXU106" s="24"/>
      <c r="BXV106" s="24"/>
      <c r="BXW106"/>
      <c r="BXX106"/>
      <c r="BXY106" s="24"/>
      <c r="BXZ106" s="24"/>
      <c r="BYA106"/>
      <c r="BYB106"/>
      <c r="BYC106" s="24"/>
      <c r="BYD106" s="24"/>
      <c r="BYE106"/>
      <c r="BYF106"/>
      <c r="BYG106" s="24"/>
      <c r="BYH106" s="24"/>
      <c r="BYI106"/>
      <c r="BYJ106"/>
      <c r="BYK106" s="24"/>
      <c r="BYL106" s="24"/>
      <c r="BYM106"/>
      <c r="BYN106"/>
      <c r="BYO106" s="24"/>
      <c r="BYP106" s="24"/>
      <c r="BYQ106"/>
      <c r="BYR106"/>
      <c r="BYS106" s="24"/>
      <c r="BYT106" s="24"/>
      <c r="BYU106"/>
      <c r="BYV106"/>
      <c r="BYW106" s="24"/>
      <c r="BYX106" s="24"/>
      <c r="BYY106"/>
      <c r="BYZ106"/>
      <c r="BZA106" s="24"/>
      <c r="BZB106" s="24"/>
      <c r="BZC106"/>
      <c r="BZD106"/>
      <c r="BZE106" s="24"/>
      <c r="BZF106" s="24"/>
      <c r="BZG106"/>
      <c r="BZH106"/>
      <c r="BZI106" s="24"/>
      <c r="BZJ106" s="24"/>
      <c r="BZK106"/>
      <c r="BZL106"/>
      <c r="BZM106" s="24"/>
      <c r="BZN106" s="24"/>
      <c r="BZO106"/>
      <c r="BZP106"/>
      <c r="BZQ106" s="24"/>
      <c r="BZR106" s="24"/>
      <c r="BZS106"/>
      <c r="BZT106"/>
      <c r="BZU106" s="24"/>
      <c r="BZV106" s="24"/>
      <c r="BZW106"/>
      <c r="BZX106"/>
      <c r="BZY106" s="24"/>
      <c r="BZZ106" s="24"/>
      <c r="CAA106"/>
      <c r="CAB106"/>
      <c r="CAC106" s="24"/>
      <c r="CAD106" s="24"/>
      <c r="CAE106"/>
      <c r="CAF106"/>
      <c r="CAG106" s="24"/>
      <c r="CAH106" s="24"/>
      <c r="CAI106"/>
      <c r="CAJ106"/>
      <c r="CAK106" s="24"/>
      <c r="CAL106" s="24"/>
      <c r="CAM106"/>
      <c r="CAN106"/>
      <c r="CAO106" s="24"/>
      <c r="CAP106" s="24"/>
      <c r="CAQ106"/>
      <c r="CAR106"/>
      <c r="CAS106" s="24"/>
      <c r="CAT106" s="24"/>
      <c r="CAU106"/>
      <c r="CAV106"/>
      <c r="CAW106" s="24"/>
      <c r="CAX106" s="24"/>
      <c r="CAY106"/>
      <c r="CAZ106"/>
      <c r="CBA106" s="24"/>
      <c r="CBB106" s="24"/>
      <c r="CBC106"/>
      <c r="CBD106"/>
      <c r="CBE106" s="24"/>
      <c r="CBF106" s="24"/>
      <c r="CBG106"/>
      <c r="CBH106"/>
      <c r="CBI106" s="24"/>
      <c r="CBJ106" s="24"/>
      <c r="CBK106"/>
      <c r="CBL106"/>
      <c r="CBM106" s="24"/>
      <c r="CBN106" s="24"/>
      <c r="CBO106"/>
      <c r="CBP106"/>
      <c r="CBQ106" s="24"/>
      <c r="CBR106" s="24"/>
      <c r="CBS106"/>
      <c r="CBT106"/>
      <c r="CBU106" s="24"/>
      <c r="CBV106" s="24"/>
      <c r="CBW106"/>
      <c r="CBX106"/>
      <c r="CBY106" s="24"/>
      <c r="CBZ106" s="24"/>
      <c r="CCA106"/>
      <c r="CCB106"/>
      <c r="CCC106" s="24"/>
      <c r="CCD106" s="24"/>
      <c r="CCE106"/>
      <c r="CCF106"/>
      <c r="CCG106" s="24"/>
      <c r="CCH106" s="24"/>
      <c r="CCI106"/>
      <c r="CCJ106"/>
      <c r="CCK106" s="24"/>
      <c r="CCL106" s="24"/>
      <c r="CCM106"/>
      <c r="CCN106"/>
      <c r="CCO106" s="24"/>
      <c r="CCP106" s="24"/>
      <c r="CCQ106"/>
      <c r="CCR106"/>
      <c r="CCS106" s="24"/>
      <c r="CCT106" s="24"/>
      <c r="CCU106"/>
      <c r="CCV106"/>
      <c r="CCW106" s="24"/>
      <c r="CCX106" s="24"/>
      <c r="CCY106"/>
      <c r="CCZ106"/>
      <c r="CDA106" s="24"/>
      <c r="CDB106" s="24"/>
      <c r="CDC106"/>
      <c r="CDD106"/>
      <c r="CDE106" s="24"/>
      <c r="CDF106" s="24"/>
      <c r="CDG106"/>
      <c r="CDH106"/>
      <c r="CDI106" s="24"/>
      <c r="CDJ106" s="24"/>
      <c r="CDK106"/>
      <c r="CDL106"/>
      <c r="CDM106" s="24"/>
      <c r="CDN106" s="24"/>
      <c r="CDO106"/>
      <c r="CDP106"/>
      <c r="CDQ106" s="24"/>
      <c r="CDR106" s="24"/>
      <c r="CDS106"/>
      <c r="CDT106"/>
      <c r="CDU106" s="24"/>
      <c r="CDV106" s="24"/>
      <c r="CDW106"/>
      <c r="CDX106"/>
      <c r="CDY106" s="24"/>
      <c r="CDZ106" s="24"/>
      <c r="CEA106"/>
      <c r="CEB106"/>
      <c r="CEC106" s="24"/>
      <c r="CED106" s="24"/>
      <c r="CEE106"/>
      <c r="CEF106"/>
      <c r="CEG106" s="24"/>
      <c r="CEH106" s="24"/>
      <c r="CEI106"/>
      <c r="CEJ106"/>
      <c r="CEK106" s="24"/>
      <c r="CEL106" s="24"/>
      <c r="CEM106"/>
      <c r="CEN106"/>
      <c r="CEO106" s="24"/>
      <c r="CEP106" s="24"/>
      <c r="CEQ106"/>
      <c r="CER106"/>
      <c r="CES106" s="24"/>
      <c r="CET106" s="24"/>
      <c r="CEU106"/>
      <c r="CEV106"/>
      <c r="CEW106" s="24"/>
      <c r="CEX106" s="24"/>
      <c r="CEY106"/>
      <c r="CEZ106"/>
      <c r="CFA106" s="24"/>
      <c r="CFB106" s="24"/>
      <c r="CFC106"/>
      <c r="CFD106"/>
      <c r="CFE106" s="24"/>
      <c r="CFF106" s="24"/>
      <c r="CFG106"/>
      <c r="CFH106"/>
      <c r="CFI106" s="24"/>
      <c r="CFJ106" s="24"/>
      <c r="CFK106"/>
      <c r="CFL106"/>
      <c r="CFM106" s="24"/>
      <c r="CFN106" s="24"/>
      <c r="CFO106"/>
      <c r="CFP106"/>
      <c r="CFQ106" s="24"/>
      <c r="CFR106" s="24"/>
      <c r="CFS106"/>
      <c r="CFT106"/>
      <c r="CFU106" s="24"/>
      <c r="CFV106" s="24"/>
      <c r="CFW106"/>
      <c r="CFX106"/>
      <c r="CFY106" s="24"/>
      <c r="CFZ106" s="24"/>
      <c r="CGA106"/>
      <c r="CGB106"/>
      <c r="CGC106" s="24"/>
      <c r="CGD106" s="24"/>
      <c r="CGE106"/>
      <c r="CGF106"/>
      <c r="CGG106" s="24"/>
      <c r="CGH106" s="24"/>
      <c r="CGI106"/>
      <c r="CGJ106"/>
      <c r="CGK106" s="24"/>
      <c r="CGL106" s="24"/>
      <c r="CGM106"/>
      <c r="CGN106"/>
      <c r="CGO106" s="24"/>
      <c r="CGP106" s="24"/>
      <c r="CGQ106"/>
      <c r="CGR106"/>
      <c r="CGS106" s="24"/>
      <c r="CGT106" s="24"/>
      <c r="CGU106"/>
      <c r="CGV106"/>
      <c r="CGW106" s="24"/>
      <c r="CGX106" s="24"/>
      <c r="CGY106"/>
      <c r="CGZ106"/>
      <c r="CHA106" s="24"/>
      <c r="CHB106" s="24"/>
      <c r="CHC106"/>
      <c r="CHD106"/>
      <c r="CHE106" s="24"/>
      <c r="CHF106" s="24"/>
      <c r="CHG106"/>
      <c r="CHH106"/>
      <c r="CHI106" s="24"/>
      <c r="CHJ106" s="24"/>
      <c r="CHK106"/>
      <c r="CHL106"/>
      <c r="CHM106" s="24"/>
      <c r="CHN106" s="24"/>
      <c r="CHO106"/>
      <c r="CHP106"/>
      <c r="CHQ106" s="24"/>
      <c r="CHR106" s="24"/>
      <c r="CHS106"/>
      <c r="CHT106"/>
      <c r="CHU106" s="24"/>
      <c r="CHV106" s="24"/>
      <c r="CHW106"/>
      <c r="CHX106"/>
      <c r="CHY106" s="24"/>
      <c r="CHZ106" s="24"/>
      <c r="CIA106"/>
      <c r="CIB106"/>
      <c r="CIC106" s="24"/>
      <c r="CID106" s="24"/>
      <c r="CIE106"/>
      <c r="CIF106"/>
      <c r="CIG106" s="24"/>
      <c r="CIH106" s="24"/>
      <c r="CII106"/>
      <c r="CIJ106"/>
      <c r="CIK106" s="24"/>
      <c r="CIL106" s="24"/>
      <c r="CIM106"/>
      <c r="CIN106"/>
      <c r="CIO106" s="24"/>
      <c r="CIP106" s="24"/>
      <c r="CIQ106"/>
      <c r="CIR106"/>
      <c r="CIS106" s="24"/>
      <c r="CIT106" s="24"/>
      <c r="CIU106"/>
      <c r="CIV106"/>
      <c r="CIW106" s="24"/>
      <c r="CIX106" s="24"/>
      <c r="CIY106"/>
      <c r="CIZ106"/>
      <c r="CJA106" s="24"/>
      <c r="CJB106" s="24"/>
      <c r="CJC106"/>
      <c r="CJD106"/>
      <c r="CJE106" s="24"/>
      <c r="CJF106" s="24"/>
      <c r="CJG106"/>
      <c r="CJH106"/>
      <c r="CJI106" s="24"/>
      <c r="CJJ106" s="24"/>
      <c r="CJK106"/>
      <c r="CJL106"/>
      <c r="CJM106" s="24"/>
      <c r="CJN106" s="24"/>
      <c r="CJO106"/>
      <c r="CJP106"/>
      <c r="CJQ106" s="24"/>
      <c r="CJR106" s="24"/>
      <c r="CJS106"/>
      <c r="CJT106"/>
      <c r="CJU106" s="24"/>
      <c r="CJV106" s="24"/>
      <c r="CJW106"/>
      <c r="CJX106"/>
      <c r="CJY106" s="24"/>
      <c r="CJZ106" s="24"/>
      <c r="CKA106"/>
      <c r="CKB106"/>
      <c r="CKC106" s="24"/>
      <c r="CKD106" s="24"/>
      <c r="CKE106"/>
      <c r="CKF106"/>
      <c r="CKG106" s="24"/>
      <c r="CKH106" s="24"/>
      <c r="CKI106"/>
      <c r="CKJ106"/>
      <c r="CKK106" s="24"/>
      <c r="CKL106" s="24"/>
      <c r="CKM106"/>
      <c r="CKN106"/>
      <c r="CKO106" s="24"/>
      <c r="CKP106" s="24"/>
      <c r="CKQ106"/>
      <c r="CKR106"/>
      <c r="CKS106" s="24"/>
      <c r="CKT106" s="24"/>
      <c r="CKU106"/>
      <c r="CKV106"/>
      <c r="CKW106" s="24"/>
      <c r="CKX106" s="24"/>
      <c r="CKY106"/>
      <c r="CKZ106"/>
      <c r="CLA106" s="24"/>
      <c r="CLB106" s="24"/>
      <c r="CLC106"/>
      <c r="CLD106"/>
      <c r="CLE106" s="24"/>
      <c r="CLF106" s="24"/>
      <c r="CLG106"/>
      <c r="CLH106"/>
      <c r="CLI106" s="24"/>
      <c r="CLJ106" s="24"/>
      <c r="CLK106"/>
      <c r="CLL106"/>
      <c r="CLM106" s="24"/>
      <c r="CLN106" s="24"/>
      <c r="CLO106"/>
      <c r="CLP106"/>
      <c r="CLQ106" s="24"/>
      <c r="CLR106" s="24"/>
      <c r="CLS106"/>
      <c r="CLT106"/>
      <c r="CLU106" s="24"/>
      <c r="CLV106" s="24"/>
      <c r="CLW106"/>
      <c r="CLX106"/>
      <c r="CLY106" s="24"/>
      <c r="CLZ106" s="24"/>
      <c r="CMA106"/>
      <c r="CMB106"/>
      <c r="CMC106" s="24"/>
      <c r="CMD106" s="24"/>
      <c r="CME106"/>
      <c r="CMF106"/>
      <c r="CMG106" s="24"/>
      <c r="CMH106" s="24"/>
      <c r="CMI106"/>
      <c r="CMJ106"/>
      <c r="CMK106" s="24"/>
      <c r="CML106" s="24"/>
      <c r="CMM106"/>
      <c r="CMN106"/>
      <c r="CMO106" s="24"/>
      <c r="CMP106" s="24"/>
      <c r="CMQ106"/>
      <c r="CMR106"/>
      <c r="CMS106" s="24"/>
      <c r="CMT106" s="24"/>
      <c r="CMU106"/>
      <c r="CMV106"/>
      <c r="CMW106" s="24"/>
      <c r="CMX106" s="24"/>
      <c r="CMY106"/>
      <c r="CMZ106"/>
      <c r="CNA106" s="24"/>
      <c r="CNB106" s="24"/>
      <c r="CNC106"/>
      <c r="CND106"/>
      <c r="CNE106" s="24"/>
      <c r="CNF106" s="24"/>
      <c r="CNG106"/>
      <c r="CNH106"/>
      <c r="CNI106" s="24"/>
      <c r="CNJ106" s="24"/>
      <c r="CNK106"/>
      <c r="CNL106"/>
      <c r="CNM106" s="24"/>
      <c r="CNN106" s="24"/>
      <c r="CNO106"/>
      <c r="CNP106"/>
      <c r="CNQ106" s="24"/>
      <c r="CNR106" s="24"/>
      <c r="CNS106"/>
      <c r="CNT106"/>
      <c r="CNU106" s="24"/>
      <c r="CNV106" s="24"/>
      <c r="CNW106"/>
      <c r="CNX106"/>
      <c r="CNY106" s="24"/>
      <c r="CNZ106" s="24"/>
      <c r="COA106"/>
      <c r="COB106"/>
      <c r="COC106" s="24"/>
      <c r="COD106" s="24"/>
      <c r="COE106"/>
      <c r="COF106"/>
      <c r="COG106" s="24"/>
      <c r="COH106" s="24"/>
      <c r="COI106"/>
      <c r="COJ106"/>
      <c r="COK106" s="24"/>
      <c r="COL106" s="24"/>
      <c r="COM106"/>
      <c r="CON106"/>
      <c r="COO106" s="24"/>
      <c r="COP106" s="24"/>
      <c r="COQ106"/>
      <c r="COR106"/>
      <c r="COS106" s="24"/>
      <c r="COT106" s="24"/>
      <c r="COU106"/>
      <c r="COV106"/>
      <c r="COW106" s="24"/>
      <c r="COX106" s="24"/>
      <c r="COY106"/>
      <c r="COZ106"/>
      <c r="CPA106" s="24"/>
      <c r="CPB106" s="24"/>
      <c r="CPC106"/>
      <c r="CPD106"/>
      <c r="CPE106" s="24"/>
      <c r="CPF106" s="24"/>
      <c r="CPG106"/>
      <c r="CPH106"/>
      <c r="CPI106" s="24"/>
      <c r="CPJ106" s="24"/>
      <c r="CPK106"/>
      <c r="CPL106"/>
      <c r="CPM106" s="24"/>
      <c r="CPN106" s="24"/>
      <c r="CPO106"/>
      <c r="CPP106"/>
      <c r="CPQ106" s="24"/>
      <c r="CPR106" s="24"/>
      <c r="CPS106"/>
      <c r="CPT106"/>
      <c r="CPU106" s="24"/>
      <c r="CPV106" s="24"/>
      <c r="CPW106"/>
      <c r="CPX106"/>
      <c r="CPY106" s="24"/>
      <c r="CPZ106" s="24"/>
      <c r="CQA106"/>
      <c r="CQB106"/>
      <c r="CQC106" s="24"/>
      <c r="CQD106" s="24"/>
      <c r="CQE106"/>
      <c r="CQF106"/>
      <c r="CQG106" s="24"/>
      <c r="CQH106" s="24"/>
      <c r="CQI106"/>
      <c r="CQJ106"/>
      <c r="CQK106" s="24"/>
      <c r="CQL106" s="24"/>
      <c r="CQM106"/>
      <c r="CQN106"/>
      <c r="CQO106" s="24"/>
      <c r="CQP106" s="24"/>
      <c r="CQQ106"/>
      <c r="CQR106"/>
      <c r="CQS106" s="24"/>
      <c r="CQT106" s="24"/>
      <c r="CQU106"/>
      <c r="CQV106"/>
      <c r="CQW106" s="24"/>
      <c r="CQX106" s="24"/>
      <c r="CQY106"/>
      <c r="CQZ106"/>
      <c r="CRA106" s="24"/>
      <c r="CRB106" s="24"/>
      <c r="CRC106"/>
      <c r="CRD106"/>
      <c r="CRE106" s="24"/>
      <c r="CRF106" s="24"/>
      <c r="CRG106"/>
      <c r="CRH106"/>
      <c r="CRI106" s="24"/>
      <c r="CRJ106" s="24"/>
      <c r="CRK106"/>
      <c r="CRL106"/>
      <c r="CRM106" s="24"/>
      <c r="CRN106" s="24"/>
      <c r="CRO106"/>
      <c r="CRP106"/>
      <c r="CRQ106" s="24"/>
      <c r="CRR106" s="24"/>
      <c r="CRS106"/>
      <c r="CRT106"/>
      <c r="CRU106" s="24"/>
      <c r="CRV106" s="24"/>
      <c r="CRW106"/>
      <c r="CRX106"/>
      <c r="CRY106" s="24"/>
      <c r="CRZ106" s="24"/>
      <c r="CSA106"/>
      <c r="CSB106"/>
      <c r="CSC106" s="24"/>
      <c r="CSD106" s="24"/>
      <c r="CSE106"/>
      <c r="CSF106"/>
      <c r="CSG106" s="24"/>
      <c r="CSH106" s="24"/>
      <c r="CSI106"/>
      <c r="CSJ106"/>
      <c r="CSK106" s="24"/>
      <c r="CSL106" s="24"/>
      <c r="CSM106"/>
      <c r="CSN106"/>
      <c r="CSO106" s="24"/>
      <c r="CSP106" s="24"/>
      <c r="CSQ106"/>
      <c r="CSR106"/>
      <c r="CSS106" s="24"/>
      <c r="CST106" s="24"/>
      <c r="CSU106"/>
      <c r="CSV106"/>
      <c r="CSW106" s="24"/>
      <c r="CSX106" s="24"/>
      <c r="CSY106"/>
      <c r="CSZ106"/>
      <c r="CTA106" s="24"/>
      <c r="CTB106" s="24"/>
      <c r="CTC106"/>
      <c r="CTD106"/>
      <c r="CTE106" s="24"/>
      <c r="CTF106" s="24"/>
      <c r="CTG106"/>
      <c r="CTH106"/>
      <c r="CTI106" s="24"/>
      <c r="CTJ106" s="24"/>
      <c r="CTK106"/>
      <c r="CTL106"/>
      <c r="CTM106" s="24"/>
      <c r="CTN106" s="24"/>
      <c r="CTO106"/>
      <c r="CTP106"/>
      <c r="CTQ106" s="24"/>
      <c r="CTR106" s="24"/>
      <c r="CTS106"/>
      <c r="CTT106"/>
      <c r="CTU106" s="24"/>
      <c r="CTV106" s="24"/>
      <c r="CTW106"/>
      <c r="CTX106"/>
      <c r="CTY106" s="24"/>
      <c r="CTZ106" s="24"/>
      <c r="CUA106"/>
      <c r="CUB106"/>
      <c r="CUC106" s="24"/>
      <c r="CUD106" s="24"/>
      <c r="CUE106"/>
      <c r="CUF106"/>
      <c r="CUG106" s="24"/>
      <c r="CUH106" s="24"/>
      <c r="CUI106"/>
      <c r="CUJ106"/>
      <c r="CUK106" s="24"/>
      <c r="CUL106" s="24"/>
      <c r="CUM106"/>
      <c r="CUN106"/>
      <c r="CUO106" s="24"/>
      <c r="CUP106" s="24"/>
      <c r="CUQ106"/>
      <c r="CUR106"/>
      <c r="CUS106" s="24"/>
      <c r="CUT106" s="24"/>
      <c r="CUU106"/>
      <c r="CUV106"/>
      <c r="CUW106" s="24"/>
      <c r="CUX106" s="24"/>
      <c r="CUY106"/>
      <c r="CUZ106"/>
      <c r="CVA106" s="24"/>
      <c r="CVB106" s="24"/>
      <c r="CVC106"/>
      <c r="CVD106"/>
      <c r="CVE106" s="24"/>
      <c r="CVF106" s="24"/>
      <c r="CVG106"/>
      <c r="CVH106"/>
      <c r="CVI106" s="24"/>
      <c r="CVJ106" s="24"/>
      <c r="CVK106"/>
      <c r="CVL106"/>
      <c r="CVM106" s="24"/>
      <c r="CVN106" s="24"/>
      <c r="CVO106"/>
      <c r="CVP106"/>
      <c r="CVQ106" s="24"/>
      <c r="CVR106" s="24"/>
      <c r="CVS106"/>
      <c r="CVT106"/>
      <c r="CVU106" s="24"/>
      <c r="CVV106" s="24"/>
      <c r="CVW106"/>
      <c r="CVX106"/>
      <c r="CVY106" s="24"/>
      <c r="CVZ106" s="24"/>
      <c r="CWA106"/>
      <c r="CWB106"/>
      <c r="CWC106" s="24"/>
      <c r="CWD106" s="24"/>
      <c r="CWE106"/>
      <c r="CWF106"/>
      <c r="CWG106" s="24"/>
      <c r="CWH106" s="24"/>
      <c r="CWI106"/>
      <c r="CWJ106"/>
      <c r="CWK106" s="24"/>
      <c r="CWL106" s="24"/>
      <c r="CWM106"/>
      <c r="CWN106"/>
      <c r="CWO106" s="24"/>
      <c r="CWP106" s="24"/>
      <c r="CWQ106"/>
      <c r="CWR106"/>
      <c r="CWS106" s="24"/>
      <c r="CWT106" s="24"/>
      <c r="CWU106"/>
      <c r="CWV106"/>
      <c r="CWW106" s="24"/>
      <c r="CWX106" s="24"/>
      <c r="CWY106"/>
      <c r="CWZ106"/>
      <c r="CXA106" s="24"/>
      <c r="CXB106" s="24"/>
      <c r="CXC106"/>
      <c r="CXD106"/>
      <c r="CXE106" s="24"/>
      <c r="CXF106" s="24"/>
      <c r="CXG106"/>
      <c r="CXH106"/>
      <c r="CXI106" s="24"/>
      <c r="CXJ106" s="24"/>
      <c r="CXK106"/>
      <c r="CXL106"/>
      <c r="CXM106" s="24"/>
      <c r="CXN106" s="24"/>
      <c r="CXO106"/>
      <c r="CXP106"/>
      <c r="CXQ106" s="24"/>
      <c r="CXR106" s="24"/>
      <c r="CXS106"/>
      <c r="CXT106"/>
      <c r="CXU106" s="24"/>
      <c r="CXV106" s="24"/>
      <c r="CXW106"/>
      <c r="CXX106"/>
      <c r="CXY106" s="24"/>
      <c r="CXZ106" s="24"/>
      <c r="CYA106"/>
      <c r="CYB106"/>
      <c r="CYC106" s="24"/>
      <c r="CYD106" s="24"/>
      <c r="CYE106"/>
      <c r="CYF106"/>
      <c r="CYG106" s="24"/>
      <c r="CYH106" s="24"/>
      <c r="CYI106"/>
      <c r="CYJ106"/>
      <c r="CYK106" s="24"/>
      <c r="CYL106" s="24"/>
      <c r="CYM106"/>
      <c r="CYN106"/>
      <c r="CYO106" s="24"/>
      <c r="CYP106" s="24"/>
      <c r="CYQ106"/>
      <c r="CYR106"/>
      <c r="CYS106" s="24"/>
      <c r="CYT106" s="24"/>
      <c r="CYU106"/>
      <c r="CYV106"/>
      <c r="CYW106" s="24"/>
      <c r="CYX106" s="24"/>
      <c r="CYY106"/>
      <c r="CYZ106"/>
      <c r="CZA106" s="24"/>
      <c r="CZB106" s="24"/>
      <c r="CZC106"/>
      <c r="CZD106"/>
      <c r="CZE106" s="24"/>
      <c r="CZF106" s="24"/>
      <c r="CZG106"/>
      <c r="CZH106"/>
      <c r="CZI106" s="24"/>
      <c r="CZJ106" s="24"/>
      <c r="CZK106"/>
      <c r="CZL106"/>
      <c r="CZM106" s="24"/>
      <c r="CZN106" s="24"/>
      <c r="CZO106"/>
      <c r="CZP106"/>
      <c r="CZQ106" s="24"/>
      <c r="CZR106" s="24"/>
      <c r="CZS106"/>
      <c r="CZT106"/>
      <c r="CZU106" s="24"/>
      <c r="CZV106" s="24"/>
      <c r="CZW106"/>
      <c r="CZX106"/>
      <c r="CZY106" s="24"/>
      <c r="CZZ106" s="24"/>
      <c r="DAA106"/>
      <c r="DAB106"/>
      <c r="DAC106" s="24"/>
      <c r="DAD106" s="24"/>
      <c r="DAE106"/>
      <c r="DAF106"/>
      <c r="DAG106" s="24"/>
      <c r="DAH106" s="24"/>
      <c r="DAI106"/>
      <c r="DAJ106"/>
      <c r="DAK106" s="24"/>
      <c r="DAL106" s="24"/>
      <c r="DAM106"/>
      <c r="DAN106"/>
      <c r="DAO106" s="24"/>
      <c r="DAP106" s="24"/>
      <c r="DAQ106"/>
      <c r="DAR106"/>
      <c r="DAS106" s="24"/>
      <c r="DAT106" s="24"/>
      <c r="DAU106"/>
      <c r="DAV106"/>
      <c r="DAW106" s="24"/>
      <c r="DAX106" s="24"/>
      <c r="DAY106"/>
      <c r="DAZ106"/>
      <c r="DBA106" s="24"/>
      <c r="DBB106" s="24"/>
      <c r="DBC106"/>
      <c r="DBD106"/>
      <c r="DBE106" s="24"/>
      <c r="DBF106" s="24"/>
      <c r="DBG106"/>
      <c r="DBH106"/>
      <c r="DBI106" s="24"/>
      <c r="DBJ106" s="24"/>
      <c r="DBK106"/>
      <c r="DBL106"/>
      <c r="DBM106" s="24"/>
      <c r="DBN106" s="24"/>
      <c r="DBO106"/>
      <c r="DBP106"/>
      <c r="DBQ106" s="24"/>
      <c r="DBR106" s="24"/>
      <c r="DBS106"/>
      <c r="DBT106"/>
      <c r="DBU106" s="24"/>
      <c r="DBV106" s="24"/>
      <c r="DBW106"/>
      <c r="DBX106"/>
      <c r="DBY106" s="24"/>
      <c r="DBZ106" s="24"/>
      <c r="DCA106"/>
      <c r="DCB106"/>
      <c r="DCC106" s="24"/>
      <c r="DCD106" s="24"/>
      <c r="DCE106"/>
      <c r="DCF106"/>
      <c r="DCG106" s="24"/>
      <c r="DCH106" s="24"/>
      <c r="DCI106"/>
      <c r="DCJ106"/>
      <c r="DCK106" s="24"/>
      <c r="DCL106" s="24"/>
      <c r="DCM106"/>
      <c r="DCN106"/>
      <c r="DCO106" s="24"/>
      <c r="DCP106" s="24"/>
      <c r="DCQ106"/>
      <c r="DCR106"/>
      <c r="DCS106" s="24"/>
      <c r="DCT106" s="24"/>
      <c r="DCU106"/>
      <c r="DCV106"/>
      <c r="DCW106" s="24"/>
      <c r="DCX106" s="24"/>
      <c r="DCY106"/>
      <c r="DCZ106"/>
      <c r="DDA106" s="24"/>
      <c r="DDB106" s="24"/>
      <c r="DDC106"/>
      <c r="DDD106"/>
      <c r="DDE106" s="24"/>
      <c r="DDF106" s="24"/>
      <c r="DDG106"/>
      <c r="DDH106"/>
      <c r="DDI106" s="24"/>
      <c r="DDJ106" s="24"/>
      <c r="DDK106"/>
      <c r="DDL106"/>
      <c r="DDM106" s="24"/>
      <c r="DDN106" s="24"/>
      <c r="DDO106"/>
      <c r="DDP106"/>
      <c r="DDQ106" s="24"/>
      <c r="DDR106" s="24"/>
      <c r="DDS106"/>
      <c r="DDT106"/>
      <c r="DDU106" s="24"/>
      <c r="DDV106" s="24"/>
      <c r="DDW106"/>
      <c r="DDX106"/>
      <c r="DDY106" s="24"/>
      <c r="DDZ106" s="24"/>
      <c r="DEA106"/>
      <c r="DEB106"/>
      <c r="DEC106" s="24"/>
      <c r="DED106" s="24"/>
      <c r="DEE106"/>
      <c r="DEF106"/>
      <c r="DEG106" s="24"/>
      <c r="DEH106" s="24"/>
      <c r="DEI106"/>
      <c r="DEJ106"/>
      <c r="DEK106" s="24"/>
      <c r="DEL106" s="24"/>
      <c r="DEM106"/>
      <c r="DEN106"/>
      <c r="DEO106" s="24"/>
      <c r="DEP106" s="24"/>
      <c r="DEQ106"/>
      <c r="DER106"/>
      <c r="DES106" s="24"/>
      <c r="DET106" s="24"/>
      <c r="DEU106"/>
      <c r="DEV106"/>
      <c r="DEW106" s="24"/>
      <c r="DEX106" s="24"/>
      <c r="DEY106"/>
      <c r="DEZ106"/>
      <c r="DFA106" s="24"/>
      <c r="DFB106" s="24"/>
      <c r="DFC106"/>
      <c r="DFD106"/>
      <c r="DFE106" s="24"/>
      <c r="DFF106" s="24"/>
      <c r="DFG106"/>
      <c r="DFH106"/>
      <c r="DFI106" s="24"/>
      <c r="DFJ106" s="24"/>
      <c r="DFK106"/>
      <c r="DFL106"/>
      <c r="DFM106" s="24"/>
      <c r="DFN106" s="24"/>
      <c r="DFO106"/>
      <c r="DFP106"/>
      <c r="DFQ106" s="24"/>
      <c r="DFR106" s="24"/>
      <c r="DFS106"/>
      <c r="DFT106"/>
      <c r="DFU106" s="24"/>
      <c r="DFV106" s="24"/>
      <c r="DFW106"/>
      <c r="DFX106"/>
      <c r="DFY106" s="24"/>
      <c r="DFZ106" s="24"/>
      <c r="DGA106"/>
      <c r="DGB106"/>
      <c r="DGC106" s="24"/>
      <c r="DGD106" s="24"/>
      <c r="DGE106"/>
      <c r="DGF106"/>
      <c r="DGG106" s="24"/>
      <c r="DGH106" s="24"/>
      <c r="DGI106"/>
      <c r="DGJ106"/>
      <c r="DGK106" s="24"/>
      <c r="DGL106" s="24"/>
      <c r="DGM106"/>
      <c r="DGN106"/>
      <c r="DGO106" s="24"/>
      <c r="DGP106" s="24"/>
      <c r="DGQ106"/>
      <c r="DGR106"/>
      <c r="DGS106" s="24"/>
      <c r="DGT106" s="24"/>
      <c r="DGU106"/>
      <c r="DGV106"/>
      <c r="DGW106" s="24"/>
      <c r="DGX106" s="24"/>
      <c r="DGY106"/>
      <c r="DGZ106"/>
      <c r="DHA106" s="24"/>
      <c r="DHB106" s="24"/>
      <c r="DHC106"/>
      <c r="DHD106"/>
      <c r="DHE106" s="24"/>
      <c r="DHF106" s="24"/>
      <c r="DHG106"/>
      <c r="DHH106"/>
      <c r="DHI106" s="24"/>
      <c r="DHJ106" s="24"/>
      <c r="DHK106"/>
      <c r="DHL106"/>
      <c r="DHM106" s="24"/>
      <c r="DHN106" s="24"/>
      <c r="DHO106"/>
      <c r="DHP106"/>
      <c r="DHQ106" s="24"/>
      <c r="DHR106" s="24"/>
      <c r="DHS106"/>
      <c r="DHT106"/>
      <c r="DHU106" s="24"/>
      <c r="DHV106" s="24"/>
      <c r="DHW106"/>
      <c r="DHX106"/>
      <c r="DHY106" s="24"/>
      <c r="DHZ106" s="24"/>
      <c r="DIA106"/>
      <c r="DIB106"/>
      <c r="DIC106" s="24"/>
      <c r="DID106" s="24"/>
      <c r="DIE106"/>
      <c r="DIF106"/>
      <c r="DIG106" s="24"/>
      <c r="DIH106" s="24"/>
      <c r="DII106"/>
      <c r="DIJ106"/>
      <c r="DIK106" s="24"/>
      <c r="DIL106" s="24"/>
      <c r="DIM106"/>
      <c r="DIN106"/>
      <c r="DIO106" s="24"/>
      <c r="DIP106" s="24"/>
      <c r="DIQ106"/>
      <c r="DIR106"/>
      <c r="DIS106" s="24"/>
      <c r="DIT106" s="24"/>
      <c r="DIU106"/>
      <c r="DIV106"/>
      <c r="DIW106" s="24"/>
      <c r="DIX106" s="24"/>
      <c r="DIY106"/>
      <c r="DIZ106"/>
      <c r="DJA106" s="24"/>
      <c r="DJB106" s="24"/>
      <c r="DJC106"/>
      <c r="DJD106"/>
      <c r="DJE106" s="24"/>
      <c r="DJF106" s="24"/>
      <c r="DJG106"/>
      <c r="DJH106"/>
      <c r="DJI106" s="24"/>
      <c r="DJJ106" s="24"/>
      <c r="DJK106"/>
      <c r="DJL106"/>
      <c r="DJM106" s="24"/>
      <c r="DJN106" s="24"/>
      <c r="DJO106"/>
      <c r="DJP106"/>
      <c r="DJQ106" s="24"/>
      <c r="DJR106" s="24"/>
      <c r="DJS106"/>
      <c r="DJT106"/>
      <c r="DJU106" s="24"/>
      <c r="DJV106" s="24"/>
      <c r="DJW106"/>
      <c r="DJX106"/>
      <c r="DJY106" s="24"/>
      <c r="DJZ106" s="24"/>
      <c r="DKA106"/>
      <c r="DKB106"/>
      <c r="DKC106" s="24"/>
      <c r="DKD106" s="24"/>
      <c r="DKE106"/>
      <c r="DKF106"/>
      <c r="DKG106" s="24"/>
      <c r="DKH106" s="24"/>
      <c r="DKI106"/>
      <c r="DKJ106"/>
      <c r="DKK106" s="24"/>
      <c r="DKL106" s="24"/>
      <c r="DKM106"/>
      <c r="DKN106"/>
      <c r="DKO106" s="24"/>
      <c r="DKP106" s="24"/>
      <c r="DKQ106"/>
      <c r="DKR106"/>
      <c r="DKS106" s="24"/>
      <c r="DKT106" s="24"/>
      <c r="DKU106"/>
      <c r="DKV106"/>
      <c r="DKW106" s="24"/>
      <c r="DKX106" s="24"/>
      <c r="DKY106"/>
      <c r="DKZ106"/>
      <c r="DLA106" s="24"/>
      <c r="DLB106" s="24"/>
      <c r="DLC106"/>
      <c r="DLD106"/>
      <c r="DLE106" s="24"/>
      <c r="DLF106" s="24"/>
      <c r="DLG106"/>
      <c r="DLH106"/>
      <c r="DLI106" s="24"/>
      <c r="DLJ106" s="24"/>
      <c r="DLK106"/>
      <c r="DLL106"/>
      <c r="DLM106" s="24"/>
      <c r="DLN106" s="24"/>
      <c r="DLO106"/>
      <c r="DLP106"/>
      <c r="DLQ106" s="24"/>
      <c r="DLR106" s="24"/>
      <c r="DLS106"/>
      <c r="DLT106"/>
      <c r="DLU106" s="24"/>
      <c r="DLV106" s="24"/>
      <c r="DLW106"/>
      <c r="DLX106"/>
      <c r="DLY106" s="24"/>
      <c r="DLZ106" s="24"/>
      <c r="DMA106"/>
      <c r="DMB106"/>
      <c r="DMC106" s="24"/>
      <c r="DMD106" s="24"/>
      <c r="DME106"/>
      <c r="DMF106"/>
      <c r="DMG106" s="24"/>
      <c r="DMH106" s="24"/>
      <c r="DMI106"/>
      <c r="DMJ106"/>
      <c r="DMK106" s="24"/>
      <c r="DML106" s="24"/>
      <c r="DMM106"/>
      <c r="DMN106"/>
      <c r="DMO106" s="24"/>
      <c r="DMP106" s="24"/>
      <c r="DMQ106"/>
      <c r="DMR106"/>
      <c r="DMS106" s="24"/>
      <c r="DMT106" s="24"/>
      <c r="DMU106"/>
      <c r="DMV106"/>
      <c r="DMW106" s="24"/>
      <c r="DMX106" s="24"/>
      <c r="DMY106"/>
      <c r="DMZ106"/>
      <c r="DNA106" s="24"/>
      <c r="DNB106" s="24"/>
      <c r="DNC106"/>
      <c r="DND106"/>
      <c r="DNE106" s="24"/>
      <c r="DNF106" s="24"/>
      <c r="DNG106"/>
      <c r="DNH106"/>
      <c r="DNI106" s="24"/>
      <c r="DNJ106" s="24"/>
      <c r="DNK106"/>
      <c r="DNL106"/>
      <c r="DNM106" s="24"/>
      <c r="DNN106" s="24"/>
      <c r="DNO106"/>
      <c r="DNP106"/>
      <c r="DNQ106" s="24"/>
      <c r="DNR106" s="24"/>
      <c r="DNS106"/>
      <c r="DNT106"/>
      <c r="DNU106" s="24"/>
      <c r="DNV106" s="24"/>
      <c r="DNW106"/>
      <c r="DNX106"/>
      <c r="DNY106" s="24"/>
      <c r="DNZ106" s="24"/>
      <c r="DOA106"/>
      <c r="DOB106"/>
      <c r="DOC106" s="24"/>
      <c r="DOD106" s="24"/>
      <c r="DOE106"/>
      <c r="DOF106"/>
      <c r="DOG106" s="24"/>
      <c r="DOH106" s="24"/>
      <c r="DOI106"/>
      <c r="DOJ106"/>
      <c r="DOK106" s="24"/>
      <c r="DOL106" s="24"/>
      <c r="DOM106"/>
      <c r="DON106"/>
      <c r="DOO106" s="24"/>
      <c r="DOP106" s="24"/>
      <c r="DOQ106"/>
      <c r="DOR106"/>
      <c r="DOS106" s="24"/>
      <c r="DOT106" s="24"/>
      <c r="DOU106"/>
      <c r="DOV106"/>
      <c r="DOW106" s="24"/>
      <c r="DOX106" s="24"/>
      <c r="DOY106"/>
      <c r="DOZ106"/>
      <c r="DPA106" s="24"/>
      <c r="DPB106" s="24"/>
      <c r="DPC106"/>
      <c r="DPD106"/>
      <c r="DPE106" s="24"/>
      <c r="DPF106" s="24"/>
      <c r="DPG106"/>
      <c r="DPH106"/>
      <c r="DPI106" s="24"/>
      <c r="DPJ106" s="24"/>
      <c r="DPK106"/>
      <c r="DPL106"/>
      <c r="DPM106" s="24"/>
      <c r="DPN106" s="24"/>
      <c r="DPO106"/>
      <c r="DPP106"/>
      <c r="DPQ106" s="24"/>
      <c r="DPR106" s="24"/>
      <c r="DPS106"/>
      <c r="DPT106"/>
      <c r="DPU106" s="24"/>
      <c r="DPV106" s="24"/>
      <c r="DPW106"/>
      <c r="DPX106"/>
      <c r="DPY106" s="24"/>
      <c r="DPZ106" s="24"/>
      <c r="DQA106"/>
      <c r="DQB106"/>
      <c r="DQC106" s="24"/>
      <c r="DQD106" s="24"/>
      <c r="DQE106"/>
      <c r="DQF106"/>
      <c r="DQG106" s="24"/>
      <c r="DQH106" s="24"/>
      <c r="DQI106"/>
      <c r="DQJ106"/>
      <c r="DQK106" s="24"/>
      <c r="DQL106" s="24"/>
      <c r="DQM106"/>
      <c r="DQN106"/>
      <c r="DQO106" s="24"/>
      <c r="DQP106" s="24"/>
      <c r="DQQ106"/>
      <c r="DQR106"/>
      <c r="DQS106" s="24"/>
      <c r="DQT106" s="24"/>
      <c r="DQU106"/>
      <c r="DQV106"/>
      <c r="DQW106" s="24"/>
      <c r="DQX106" s="24"/>
      <c r="DQY106"/>
      <c r="DQZ106"/>
      <c r="DRA106" s="24"/>
      <c r="DRB106" s="24"/>
      <c r="DRC106"/>
      <c r="DRD106"/>
      <c r="DRE106" s="24"/>
      <c r="DRF106" s="24"/>
      <c r="DRG106"/>
      <c r="DRH106"/>
      <c r="DRI106" s="24"/>
      <c r="DRJ106" s="24"/>
      <c r="DRK106"/>
      <c r="DRL106"/>
      <c r="DRM106" s="24"/>
      <c r="DRN106" s="24"/>
      <c r="DRO106"/>
      <c r="DRP106"/>
      <c r="DRQ106" s="24"/>
      <c r="DRR106" s="24"/>
      <c r="DRS106"/>
      <c r="DRT106"/>
      <c r="DRU106" s="24"/>
      <c r="DRV106" s="24"/>
      <c r="DRW106"/>
      <c r="DRX106"/>
      <c r="DRY106" s="24"/>
      <c r="DRZ106" s="24"/>
      <c r="DSA106"/>
      <c r="DSB106"/>
      <c r="DSC106" s="24"/>
      <c r="DSD106" s="24"/>
      <c r="DSE106"/>
      <c r="DSF106"/>
      <c r="DSG106" s="24"/>
      <c r="DSH106" s="24"/>
      <c r="DSI106"/>
      <c r="DSJ106"/>
      <c r="DSK106" s="24"/>
      <c r="DSL106" s="24"/>
      <c r="DSM106"/>
      <c r="DSN106"/>
      <c r="DSO106" s="24"/>
      <c r="DSP106" s="24"/>
      <c r="DSQ106"/>
      <c r="DSR106"/>
      <c r="DSS106" s="24"/>
      <c r="DST106" s="24"/>
      <c r="DSU106"/>
      <c r="DSV106"/>
      <c r="DSW106" s="24"/>
      <c r="DSX106" s="24"/>
      <c r="DSY106"/>
      <c r="DSZ106"/>
      <c r="DTA106" s="24"/>
      <c r="DTB106" s="24"/>
      <c r="DTC106"/>
      <c r="DTD106"/>
      <c r="DTE106" s="24"/>
      <c r="DTF106" s="24"/>
      <c r="DTG106"/>
      <c r="DTH106"/>
      <c r="DTI106" s="24"/>
      <c r="DTJ106" s="24"/>
      <c r="DTK106"/>
      <c r="DTL106"/>
      <c r="DTM106" s="24"/>
      <c r="DTN106" s="24"/>
      <c r="DTO106"/>
      <c r="DTP106"/>
      <c r="DTQ106" s="24"/>
      <c r="DTR106" s="24"/>
      <c r="DTS106"/>
      <c r="DTT106"/>
      <c r="DTU106" s="24"/>
      <c r="DTV106" s="24"/>
      <c r="DTW106"/>
      <c r="DTX106"/>
      <c r="DTY106" s="24"/>
      <c r="DTZ106" s="24"/>
      <c r="DUA106"/>
      <c r="DUB106"/>
      <c r="DUC106" s="24"/>
      <c r="DUD106" s="24"/>
      <c r="DUE106"/>
      <c r="DUF106"/>
      <c r="DUG106" s="24"/>
      <c r="DUH106" s="24"/>
      <c r="DUI106"/>
      <c r="DUJ106"/>
      <c r="DUK106" s="24"/>
      <c r="DUL106" s="24"/>
      <c r="DUM106"/>
      <c r="DUN106"/>
      <c r="DUO106" s="24"/>
      <c r="DUP106" s="24"/>
      <c r="DUQ106"/>
      <c r="DUR106"/>
      <c r="DUS106" s="24"/>
      <c r="DUT106" s="24"/>
      <c r="DUU106"/>
      <c r="DUV106"/>
      <c r="DUW106" s="24"/>
      <c r="DUX106" s="24"/>
      <c r="DUY106"/>
      <c r="DUZ106"/>
      <c r="DVA106" s="24"/>
      <c r="DVB106" s="24"/>
      <c r="DVC106"/>
      <c r="DVD106"/>
      <c r="DVE106" s="24"/>
      <c r="DVF106" s="24"/>
      <c r="DVG106"/>
      <c r="DVH106"/>
      <c r="DVI106" s="24"/>
      <c r="DVJ106" s="24"/>
      <c r="DVK106"/>
      <c r="DVL106"/>
      <c r="DVM106" s="24"/>
      <c r="DVN106" s="24"/>
      <c r="DVO106"/>
      <c r="DVP106"/>
      <c r="DVQ106" s="24"/>
      <c r="DVR106" s="24"/>
      <c r="DVS106"/>
      <c r="DVT106"/>
      <c r="DVU106" s="24"/>
      <c r="DVV106" s="24"/>
      <c r="DVW106"/>
      <c r="DVX106"/>
      <c r="DVY106" s="24"/>
      <c r="DVZ106" s="24"/>
      <c r="DWA106"/>
      <c r="DWB106"/>
      <c r="DWC106" s="24"/>
      <c r="DWD106" s="24"/>
      <c r="DWE106"/>
      <c r="DWF106"/>
      <c r="DWG106" s="24"/>
      <c r="DWH106" s="24"/>
      <c r="DWI106"/>
      <c r="DWJ106"/>
      <c r="DWK106" s="24"/>
      <c r="DWL106" s="24"/>
      <c r="DWM106"/>
      <c r="DWN106"/>
      <c r="DWO106" s="24"/>
      <c r="DWP106" s="24"/>
      <c r="DWQ106"/>
      <c r="DWR106"/>
      <c r="DWS106" s="24"/>
      <c r="DWT106" s="24"/>
      <c r="DWU106"/>
      <c r="DWV106"/>
      <c r="DWW106" s="24"/>
      <c r="DWX106" s="24"/>
      <c r="DWY106"/>
      <c r="DWZ106"/>
      <c r="DXA106" s="24"/>
      <c r="DXB106" s="24"/>
      <c r="DXC106"/>
      <c r="DXD106"/>
      <c r="DXE106" s="24"/>
      <c r="DXF106" s="24"/>
      <c r="DXG106"/>
      <c r="DXH106"/>
      <c r="DXI106" s="24"/>
      <c r="DXJ106" s="24"/>
      <c r="DXK106"/>
      <c r="DXL106"/>
      <c r="DXM106" s="24"/>
      <c r="DXN106" s="24"/>
      <c r="DXO106"/>
      <c r="DXP106"/>
      <c r="DXQ106" s="24"/>
      <c r="DXR106" s="24"/>
      <c r="DXS106"/>
      <c r="DXT106"/>
      <c r="DXU106" s="24"/>
      <c r="DXV106" s="24"/>
      <c r="DXW106"/>
      <c r="DXX106"/>
      <c r="DXY106" s="24"/>
      <c r="DXZ106" s="24"/>
      <c r="DYA106"/>
      <c r="DYB106"/>
      <c r="DYC106" s="24"/>
      <c r="DYD106" s="24"/>
      <c r="DYE106"/>
      <c r="DYF106"/>
      <c r="DYG106" s="24"/>
      <c r="DYH106" s="24"/>
      <c r="DYI106"/>
      <c r="DYJ106"/>
      <c r="DYK106" s="24"/>
      <c r="DYL106" s="24"/>
      <c r="DYM106"/>
      <c r="DYN106"/>
      <c r="DYO106" s="24"/>
      <c r="DYP106" s="24"/>
      <c r="DYQ106"/>
      <c r="DYR106"/>
      <c r="DYS106" s="24"/>
      <c r="DYT106" s="24"/>
      <c r="DYU106"/>
      <c r="DYV106"/>
      <c r="DYW106" s="24"/>
      <c r="DYX106" s="24"/>
      <c r="DYY106"/>
      <c r="DYZ106"/>
      <c r="DZA106" s="24"/>
      <c r="DZB106" s="24"/>
      <c r="DZC106"/>
      <c r="DZD106"/>
      <c r="DZE106" s="24"/>
      <c r="DZF106" s="24"/>
      <c r="DZG106"/>
      <c r="DZH106"/>
      <c r="DZI106" s="24"/>
      <c r="DZJ106" s="24"/>
      <c r="DZK106"/>
      <c r="DZL106"/>
      <c r="DZM106" s="24"/>
      <c r="DZN106" s="24"/>
      <c r="DZO106"/>
      <c r="DZP106"/>
      <c r="DZQ106" s="24"/>
      <c r="DZR106" s="24"/>
      <c r="DZS106"/>
      <c r="DZT106"/>
      <c r="DZU106" s="24"/>
      <c r="DZV106" s="24"/>
      <c r="DZW106"/>
      <c r="DZX106"/>
      <c r="DZY106" s="24"/>
      <c r="DZZ106" s="24"/>
      <c r="EAA106"/>
      <c r="EAB106"/>
      <c r="EAC106" s="24"/>
      <c r="EAD106" s="24"/>
      <c r="EAE106"/>
      <c r="EAF106"/>
      <c r="EAG106" s="24"/>
      <c r="EAH106" s="24"/>
      <c r="EAI106"/>
      <c r="EAJ106"/>
      <c r="EAK106" s="24"/>
      <c r="EAL106" s="24"/>
      <c r="EAM106"/>
      <c r="EAN106"/>
      <c r="EAO106" s="24"/>
      <c r="EAP106" s="24"/>
      <c r="EAQ106"/>
      <c r="EAR106"/>
      <c r="EAS106" s="24"/>
      <c r="EAT106" s="24"/>
      <c r="EAU106"/>
      <c r="EAV106"/>
      <c r="EAW106" s="24"/>
      <c r="EAX106" s="24"/>
      <c r="EAY106"/>
      <c r="EAZ106"/>
      <c r="EBA106" s="24"/>
      <c r="EBB106" s="24"/>
      <c r="EBC106"/>
      <c r="EBD106"/>
      <c r="EBE106" s="24"/>
      <c r="EBF106" s="24"/>
      <c r="EBG106"/>
      <c r="EBH106"/>
      <c r="EBI106" s="24"/>
      <c r="EBJ106" s="24"/>
      <c r="EBK106"/>
      <c r="EBL106"/>
      <c r="EBM106" s="24"/>
      <c r="EBN106" s="24"/>
      <c r="EBO106"/>
      <c r="EBP106"/>
      <c r="EBQ106" s="24"/>
      <c r="EBR106" s="24"/>
      <c r="EBS106"/>
      <c r="EBT106"/>
      <c r="EBU106" s="24"/>
      <c r="EBV106" s="24"/>
      <c r="EBW106"/>
      <c r="EBX106"/>
      <c r="EBY106" s="24"/>
      <c r="EBZ106" s="24"/>
      <c r="ECA106"/>
      <c r="ECB106"/>
      <c r="ECC106" s="24"/>
      <c r="ECD106" s="24"/>
      <c r="ECE106"/>
      <c r="ECF106"/>
      <c r="ECG106" s="24"/>
      <c r="ECH106" s="24"/>
      <c r="ECI106"/>
      <c r="ECJ106"/>
      <c r="ECK106" s="24"/>
      <c r="ECL106" s="24"/>
      <c r="ECM106"/>
      <c r="ECN106"/>
      <c r="ECO106" s="24"/>
      <c r="ECP106" s="24"/>
      <c r="ECQ106"/>
      <c r="ECR106"/>
      <c r="ECS106" s="24"/>
      <c r="ECT106" s="24"/>
      <c r="ECU106"/>
      <c r="ECV106"/>
      <c r="ECW106" s="24"/>
      <c r="ECX106" s="24"/>
      <c r="ECY106"/>
      <c r="ECZ106"/>
      <c r="EDA106" s="24"/>
      <c r="EDB106" s="24"/>
      <c r="EDC106"/>
      <c r="EDD106"/>
      <c r="EDE106" s="24"/>
      <c r="EDF106" s="24"/>
      <c r="EDG106"/>
      <c r="EDH106"/>
      <c r="EDI106" s="24"/>
      <c r="EDJ106" s="24"/>
      <c r="EDK106"/>
      <c r="EDL106"/>
      <c r="EDM106" s="24"/>
      <c r="EDN106" s="24"/>
      <c r="EDO106"/>
      <c r="EDP106"/>
      <c r="EDQ106" s="24"/>
      <c r="EDR106" s="24"/>
      <c r="EDS106"/>
      <c r="EDT106"/>
      <c r="EDU106" s="24"/>
      <c r="EDV106" s="24"/>
      <c r="EDW106"/>
      <c r="EDX106"/>
      <c r="EDY106" s="24"/>
      <c r="EDZ106" s="24"/>
      <c r="EEA106"/>
      <c r="EEB106"/>
      <c r="EEC106" s="24"/>
      <c r="EED106" s="24"/>
      <c r="EEE106"/>
      <c r="EEF106"/>
      <c r="EEG106" s="24"/>
      <c r="EEH106" s="24"/>
      <c r="EEI106"/>
      <c r="EEJ106"/>
      <c r="EEK106" s="24"/>
      <c r="EEL106" s="24"/>
      <c r="EEM106"/>
      <c r="EEN106"/>
      <c r="EEO106" s="24"/>
      <c r="EEP106" s="24"/>
      <c r="EEQ106"/>
      <c r="EER106"/>
      <c r="EES106" s="24"/>
      <c r="EET106" s="24"/>
      <c r="EEU106"/>
      <c r="EEV106"/>
      <c r="EEW106" s="24"/>
      <c r="EEX106" s="24"/>
      <c r="EEY106"/>
      <c r="EEZ106"/>
      <c r="EFA106" s="24"/>
      <c r="EFB106" s="24"/>
      <c r="EFC106"/>
      <c r="EFD106"/>
      <c r="EFE106" s="24"/>
      <c r="EFF106" s="24"/>
      <c r="EFG106"/>
      <c r="EFH106"/>
      <c r="EFI106" s="24"/>
      <c r="EFJ106" s="24"/>
      <c r="EFK106"/>
      <c r="EFL106"/>
      <c r="EFM106" s="24"/>
      <c r="EFN106" s="24"/>
      <c r="EFO106"/>
      <c r="EFP106"/>
      <c r="EFQ106" s="24"/>
      <c r="EFR106" s="24"/>
      <c r="EFS106"/>
      <c r="EFT106"/>
      <c r="EFU106" s="24"/>
      <c r="EFV106" s="24"/>
      <c r="EFW106"/>
      <c r="EFX106"/>
      <c r="EFY106" s="24"/>
      <c r="EFZ106" s="24"/>
      <c r="EGA106"/>
      <c r="EGB106"/>
      <c r="EGC106" s="24"/>
      <c r="EGD106" s="24"/>
      <c r="EGE106"/>
      <c r="EGF106"/>
      <c r="EGG106" s="24"/>
      <c r="EGH106" s="24"/>
      <c r="EGI106"/>
      <c r="EGJ106"/>
      <c r="EGK106" s="24"/>
      <c r="EGL106" s="24"/>
      <c r="EGM106"/>
      <c r="EGN106"/>
      <c r="EGO106" s="24"/>
      <c r="EGP106" s="24"/>
      <c r="EGQ106"/>
      <c r="EGR106"/>
      <c r="EGS106" s="24"/>
      <c r="EGT106" s="24"/>
      <c r="EGU106"/>
      <c r="EGV106"/>
      <c r="EGW106" s="24"/>
      <c r="EGX106" s="24"/>
      <c r="EGY106"/>
      <c r="EGZ106"/>
      <c r="EHA106" s="24"/>
      <c r="EHB106" s="24"/>
      <c r="EHC106"/>
      <c r="EHD106"/>
      <c r="EHE106" s="24"/>
      <c r="EHF106" s="24"/>
      <c r="EHG106"/>
      <c r="EHH106"/>
      <c r="EHI106" s="24"/>
      <c r="EHJ106" s="24"/>
      <c r="EHK106"/>
      <c r="EHL106"/>
      <c r="EHM106" s="24"/>
      <c r="EHN106" s="24"/>
      <c r="EHO106"/>
      <c r="EHP106"/>
      <c r="EHQ106" s="24"/>
      <c r="EHR106" s="24"/>
      <c r="EHS106"/>
      <c r="EHT106"/>
      <c r="EHU106" s="24"/>
      <c r="EHV106" s="24"/>
      <c r="EHW106"/>
      <c r="EHX106"/>
      <c r="EHY106" s="24"/>
      <c r="EHZ106" s="24"/>
      <c r="EIA106"/>
      <c r="EIB106"/>
      <c r="EIC106" s="24"/>
      <c r="EID106" s="24"/>
      <c r="EIE106"/>
      <c r="EIF106"/>
      <c r="EIG106" s="24"/>
      <c r="EIH106" s="24"/>
      <c r="EII106"/>
      <c r="EIJ106"/>
      <c r="EIK106" s="24"/>
      <c r="EIL106" s="24"/>
      <c r="EIM106"/>
      <c r="EIN106"/>
      <c r="EIO106" s="24"/>
      <c r="EIP106" s="24"/>
      <c r="EIQ106"/>
      <c r="EIR106"/>
      <c r="EIS106" s="24"/>
      <c r="EIT106" s="24"/>
      <c r="EIU106"/>
      <c r="EIV106"/>
      <c r="EIW106" s="24"/>
      <c r="EIX106" s="24"/>
      <c r="EIY106"/>
      <c r="EIZ106"/>
      <c r="EJA106" s="24"/>
      <c r="EJB106" s="24"/>
      <c r="EJC106"/>
      <c r="EJD106"/>
      <c r="EJE106" s="24"/>
      <c r="EJF106" s="24"/>
      <c r="EJG106"/>
      <c r="EJH106"/>
      <c r="EJI106" s="24"/>
      <c r="EJJ106" s="24"/>
      <c r="EJK106"/>
      <c r="EJL106"/>
      <c r="EJM106" s="24"/>
      <c r="EJN106" s="24"/>
      <c r="EJO106"/>
      <c r="EJP106"/>
      <c r="EJQ106" s="24"/>
      <c r="EJR106" s="24"/>
      <c r="EJS106"/>
      <c r="EJT106"/>
      <c r="EJU106" s="24"/>
      <c r="EJV106" s="24"/>
      <c r="EJW106"/>
      <c r="EJX106"/>
      <c r="EJY106" s="24"/>
      <c r="EJZ106" s="24"/>
      <c r="EKA106"/>
      <c r="EKB106"/>
      <c r="EKC106" s="24"/>
      <c r="EKD106" s="24"/>
      <c r="EKE106"/>
      <c r="EKF106"/>
      <c r="EKG106" s="24"/>
      <c r="EKH106" s="24"/>
      <c r="EKI106"/>
      <c r="EKJ106"/>
      <c r="EKK106" s="24"/>
      <c r="EKL106" s="24"/>
      <c r="EKM106"/>
      <c r="EKN106"/>
      <c r="EKO106" s="24"/>
      <c r="EKP106" s="24"/>
      <c r="EKQ106"/>
      <c r="EKR106"/>
      <c r="EKS106" s="24"/>
      <c r="EKT106" s="24"/>
      <c r="EKU106"/>
      <c r="EKV106"/>
      <c r="EKW106" s="24"/>
      <c r="EKX106" s="24"/>
      <c r="EKY106"/>
      <c r="EKZ106"/>
      <c r="ELA106" s="24"/>
      <c r="ELB106" s="24"/>
      <c r="ELC106"/>
      <c r="ELD106"/>
      <c r="ELE106" s="24"/>
      <c r="ELF106" s="24"/>
      <c r="ELG106"/>
      <c r="ELH106"/>
      <c r="ELI106" s="24"/>
      <c r="ELJ106" s="24"/>
      <c r="ELK106"/>
      <c r="ELL106"/>
      <c r="ELM106" s="24"/>
      <c r="ELN106" s="24"/>
      <c r="ELO106"/>
      <c r="ELP106"/>
      <c r="ELQ106" s="24"/>
      <c r="ELR106" s="24"/>
      <c r="ELS106"/>
      <c r="ELT106"/>
      <c r="ELU106" s="24"/>
      <c r="ELV106" s="24"/>
      <c r="ELW106"/>
      <c r="ELX106"/>
      <c r="ELY106" s="24"/>
      <c r="ELZ106" s="24"/>
      <c r="EMA106"/>
      <c r="EMB106"/>
      <c r="EMC106" s="24"/>
      <c r="EMD106" s="24"/>
      <c r="EME106"/>
      <c r="EMF106"/>
      <c r="EMG106" s="24"/>
      <c r="EMH106" s="24"/>
      <c r="EMI106"/>
      <c r="EMJ106"/>
      <c r="EMK106" s="24"/>
      <c r="EML106" s="24"/>
      <c r="EMM106"/>
      <c r="EMN106"/>
      <c r="EMO106" s="24"/>
      <c r="EMP106" s="24"/>
      <c r="EMQ106"/>
      <c r="EMR106"/>
      <c r="EMS106" s="24"/>
      <c r="EMT106" s="24"/>
      <c r="EMU106"/>
      <c r="EMV106"/>
      <c r="EMW106" s="24"/>
      <c r="EMX106" s="24"/>
      <c r="EMY106"/>
      <c r="EMZ106"/>
      <c r="ENA106" s="24"/>
      <c r="ENB106" s="24"/>
      <c r="ENC106"/>
      <c r="END106"/>
      <c r="ENE106" s="24"/>
      <c r="ENF106" s="24"/>
      <c r="ENG106"/>
      <c r="ENH106"/>
      <c r="ENI106" s="24"/>
      <c r="ENJ106" s="24"/>
      <c r="ENK106"/>
      <c r="ENL106"/>
      <c r="ENM106" s="24"/>
      <c r="ENN106" s="24"/>
      <c r="ENO106"/>
      <c r="ENP106"/>
      <c r="ENQ106" s="24"/>
      <c r="ENR106" s="24"/>
      <c r="ENS106"/>
      <c r="ENT106"/>
      <c r="ENU106" s="24"/>
      <c r="ENV106" s="24"/>
      <c r="ENW106"/>
      <c r="ENX106"/>
      <c r="ENY106" s="24"/>
      <c r="ENZ106" s="24"/>
      <c r="EOA106"/>
      <c r="EOB106"/>
      <c r="EOC106" s="24"/>
      <c r="EOD106" s="24"/>
      <c r="EOE106"/>
      <c r="EOF106"/>
      <c r="EOG106" s="24"/>
      <c r="EOH106" s="24"/>
      <c r="EOI106"/>
      <c r="EOJ106"/>
      <c r="EOK106" s="24"/>
      <c r="EOL106" s="24"/>
      <c r="EOM106"/>
      <c r="EON106"/>
      <c r="EOO106" s="24"/>
      <c r="EOP106" s="24"/>
      <c r="EOQ106"/>
      <c r="EOR106"/>
      <c r="EOS106" s="24"/>
      <c r="EOT106" s="24"/>
      <c r="EOU106"/>
      <c r="EOV106"/>
      <c r="EOW106" s="24"/>
      <c r="EOX106" s="24"/>
      <c r="EOY106"/>
      <c r="EOZ106"/>
      <c r="EPA106" s="24"/>
      <c r="EPB106" s="24"/>
      <c r="EPC106"/>
      <c r="EPD106"/>
      <c r="EPE106" s="24"/>
      <c r="EPF106" s="24"/>
      <c r="EPG106"/>
      <c r="EPH106"/>
      <c r="EPI106" s="24"/>
      <c r="EPJ106" s="24"/>
      <c r="EPK106"/>
      <c r="EPL106"/>
      <c r="EPM106" s="24"/>
      <c r="EPN106" s="24"/>
      <c r="EPO106"/>
      <c r="EPP106"/>
      <c r="EPQ106" s="24"/>
      <c r="EPR106" s="24"/>
      <c r="EPS106"/>
      <c r="EPT106"/>
      <c r="EPU106" s="24"/>
      <c r="EPV106" s="24"/>
      <c r="EPW106"/>
      <c r="EPX106"/>
      <c r="EPY106" s="24"/>
      <c r="EPZ106" s="24"/>
      <c r="EQA106"/>
      <c r="EQB106"/>
      <c r="EQC106" s="24"/>
      <c r="EQD106" s="24"/>
      <c r="EQE106"/>
      <c r="EQF106"/>
      <c r="EQG106" s="24"/>
      <c r="EQH106" s="24"/>
      <c r="EQI106"/>
      <c r="EQJ106"/>
      <c r="EQK106" s="24"/>
      <c r="EQL106" s="24"/>
      <c r="EQM106"/>
      <c r="EQN106"/>
      <c r="EQO106" s="24"/>
      <c r="EQP106" s="24"/>
      <c r="EQQ106"/>
      <c r="EQR106"/>
      <c r="EQS106" s="24"/>
      <c r="EQT106" s="24"/>
      <c r="EQU106"/>
      <c r="EQV106"/>
      <c r="EQW106" s="24"/>
      <c r="EQX106" s="24"/>
      <c r="EQY106"/>
      <c r="EQZ106"/>
      <c r="ERA106" s="24"/>
      <c r="ERB106" s="24"/>
      <c r="ERC106"/>
      <c r="ERD106"/>
      <c r="ERE106" s="24"/>
      <c r="ERF106" s="24"/>
      <c r="ERG106"/>
      <c r="ERH106"/>
      <c r="ERI106" s="24"/>
      <c r="ERJ106" s="24"/>
      <c r="ERK106"/>
      <c r="ERL106"/>
      <c r="ERM106" s="24"/>
      <c r="ERN106" s="24"/>
      <c r="ERO106"/>
      <c r="ERP106"/>
      <c r="ERQ106" s="24"/>
      <c r="ERR106" s="24"/>
      <c r="ERS106"/>
      <c r="ERT106"/>
      <c r="ERU106" s="24"/>
      <c r="ERV106" s="24"/>
      <c r="ERW106"/>
      <c r="ERX106"/>
      <c r="ERY106" s="24"/>
      <c r="ERZ106" s="24"/>
      <c r="ESA106"/>
      <c r="ESB106"/>
      <c r="ESC106" s="24"/>
      <c r="ESD106" s="24"/>
      <c r="ESE106"/>
      <c r="ESF106"/>
      <c r="ESG106" s="24"/>
      <c r="ESH106" s="24"/>
      <c r="ESI106"/>
      <c r="ESJ106"/>
      <c r="ESK106" s="24"/>
      <c r="ESL106" s="24"/>
      <c r="ESM106"/>
      <c r="ESN106"/>
      <c r="ESO106" s="24"/>
      <c r="ESP106" s="24"/>
      <c r="ESQ106"/>
      <c r="ESR106"/>
      <c r="ESS106" s="24"/>
      <c r="EST106" s="24"/>
      <c r="ESU106"/>
      <c r="ESV106"/>
      <c r="ESW106" s="24"/>
      <c r="ESX106" s="24"/>
      <c r="ESY106"/>
      <c r="ESZ106"/>
      <c r="ETA106" s="24"/>
      <c r="ETB106" s="24"/>
      <c r="ETC106"/>
      <c r="ETD106"/>
      <c r="ETE106" s="24"/>
      <c r="ETF106" s="24"/>
      <c r="ETG106"/>
      <c r="ETH106"/>
      <c r="ETI106" s="24"/>
      <c r="ETJ106" s="24"/>
      <c r="ETK106"/>
      <c r="ETL106"/>
      <c r="ETM106" s="24"/>
      <c r="ETN106" s="24"/>
      <c r="ETO106"/>
      <c r="ETP106"/>
      <c r="ETQ106" s="24"/>
      <c r="ETR106" s="24"/>
      <c r="ETS106"/>
      <c r="ETT106"/>
      <c r="ETU106" s="24"/>
      <c r="ETV106" s="24"/>
      <c r="ETW106"/>
      <c r="ETX106"/>
      <c r="ETY106" s="24"/>
      <c r="ETZ106" s="24"/>
      <c r="EUA106"/>
      <c r="EUB106"/>
      <c r="EUC106" s="24"/>
      <c r="EUD106" s="24"/>
      <c r="EUE106"/>
      <c r="EUF106"/>
      <c r="EUG106" s="24"/>
      <c r="EUH106" s="24"/>
      <c r="EUI106"/>
      <c r="EUJ106"/>
      <c r="EUK106" s="24"/>
      <c r="EUL106" s="24"/>
      <c r="EUM106"/>
      <c r="EUN106"/>
      <c r="EUO106" s="24"/>
      <c r="EUP106" s="24"/>
      <c r="EUQ106"/>
      <c r="EUR106"/>
      <c r="EUS106" s="24"/>
      <c r="EUT106" s="24"/>
      <c r="EUU106"/>
      <c r="EUV106"/>
      <c r="EUW106" s="24"/>
      <c r="EUX106" s="24"/>
      <c r="EUY106"/>
      <c r="EUZ106"/>
      <c r="EVA106" s="24"/>
      <c r="EVB106" s="24"/>
      <c r="EVC106"/>
      <c r="EVD106"/>
      <c r="EVE106" s="24"/>
      <c r="EVF106" s="24"/>
      <c r="EVG106"/>
      <c r="EVH106"/>
      <c r="EVI106" s="24"/>
      <c r="EVJ106" s="24"/>
      <c r="EVK106"/>
      <c r="EVL106"/>
      <c r="EVM106" s="24"/>
      <c r="EVN106" s="24"/>
      <c r="EVO106"/>
      <c r="EVP106"/>
      <c r="EVQ106" s="24"/>
      <c r="EVR106" s="24"/>
      <c r="EVS106"/>
      <c r="EVT106"/>
      <c r="EVU106" s="24"/>
      <c r="EVV106" s="24"/>
      <c r="EVW106"/>
      <c r="EVX106"/>
      <c r="EVY106" s="24"/>
      <c r="EVZ106" s="24"/>
      <c r="EWA106"/>
      <c r="EWB106"/>
      <c r="EWC106" s="24"/>
      <c r="EWD106" s="24"/>
      <c r="EWE106"/>
      <c r="EWF106"/>
      <c r="EWG106" s="24"/>
      <c r="EWH106" s="24"/>
      <c r="EWI106"/>
      <c r="EWJ106"/>
      <c r="EWK106" s="24"/>
      <c r="EWL106" s="24"/>
      <c r="EWM106"/>
      <c r="EWN106"/>
      <c r="EWO106" s="24"/>
      <c r="EWP106" s="24"/>
      <c r="EWQ106"/>
      <c r="EWR106"/>
      <c r="EWS106" s="24"/>
      <c r="EWT106" s="24"/>
      <c r="EWU106"/>
      <c r="EWV106"/>
      <c r="EWW106" s="24"/>
      <c r="EWX106" s="24"/>
      <c r="EWY106"/>
      <c r="EWZ106"/>
      <c r="EXA106" s="24"/>
      <c r="EXB106" s="24"/>
      <c r="EXC106"/>
      <c r="EXD106"/>
      <c r="EXE106" s="24"/>
      <c r="EXF106" s="24"/>
      <c r="EXG106"/>
      <c r="EXH106"/>
      <c r="EXI106" s="24"/>
      <c r="EXJ106" s="24"/>
      <c r="EXK106"/>
      <c r="EXL106"/>
      <c r="EXM106" s="24"/>
      <c r="EXN106" s="24"/>
      <c r="EXO106"/>
      <c r="EXP106"/>
      <c r="EXQ106" s="24"/>
      <c r="EXR106" s="24"/>
      <c r="EXS106"/>
      <c r="EXT106"/>
      <c r="EXU106" s="24"/>
      <c r="EXV106" s="24"/>
      <c r="EXW106"/>
      <c r="EXX106"/>
      <c r="EXY106" s="24"/>
      <c r="EXZ106" s="24"/>
      <c r="EYA106"/>
      <c r="EYB106"/>
      <c r="EYC106" s="24"/>
      <c r="EYD106" s="24"/>
      <c r="EYE106"/>
      <c r="EYF106"/>
      <c r="EYG106" s="24"/>
      <c r="EYH106" s="24"/>
      <c r="EYI106"/>
      <c r="EYJ106"/>
      <c r="EYK106" s="24"/>
      <c r="EYL106" s="24"/>
      <c r="EYM106"/>
      <c r="EYN106"/>
      <c r="EYO106" s="24"/>
      <c r="EYP106" s="24"/>
      <c r="EYQ106"/>
      <c r="EYR106"/>
      <c r="EYS106" s="24"/>
      <c r="EYT106" s="24"/>
      <c r="EYU106"/>
      <c r="EYV106"/>
      <c r="EYW106" s="24"/>
      <c r="EYX106" s="24"/>
      <c r="EYY106"/>
      <c r="EYZ106"/>
      <c r="EZA106" s="24"/>
      <c r="EZB106" s="24"/>
      <c r="EZC106"/>
      <c r="EZD106"/>
      <c r="EZE106" s="24"/>
      <c r="EZF106" s="24"/>
      <c r="EZG106"/>
      <c r="EZH106"/>
      <c r="EZI106" s="24"/>
      <c r="EZJ106" s="24"/>
      <c r="EZK106"/>
      <c r="EZL106"/>
      <c r="EZM106" s="24"/>
      <c r="EZN106" s="24"/>
      <c r="EZO106"/>
      <c r="EZP106"/>
      <c r="EZQ106" s="24"/>
      <c r="EZR106" s="24"/>
      <c r="EZS106"/>
      <c r="EZT106"/>
      <c r="EZU106" s="24"/>
      <c r="EZV106" s="24"/>
      <c r="EZW106"/>
      <c r="EZX106"/>
      <c r="EZY106" s="24"/>
      <c r="EZZ106" s="24"/>
      <c r="FAA106"/>
      <c r="FAB106"/>
      <c r="FAC106" s="24"/>
      <c r="FAD106" s="24"/>
      <c r="FAE106"/>
      <c r="FAF106"/>
      <c r="FAG106" s="24"/>
      <c r="FAH106" s="24"/>
      <c r="FAI106"/>
      <c r="FAJ106"/>
      <c r="FAK106" s="24"/>
      <c r="FAL106" s="24"/>
      <c r="FAM106"/>
      <c r="FAN106"/>
      <c r="FAO106" s="24"/>
      <c r="FAP106" s="24"/>
      <c r="FAQ106"/>
      <c r="FAR106"/>
      <c r="FAS106" s="24"/>
      <c r="FAT106" s="24"/>
      <c r="FAU106"/>
      <c r="FAV106"/>
      <c r="FAW106" s="24"/>
      <c r="FAX106" s="24"/>
      <c r="FAY106"/>
      <c r="FAZ106"/>
      <c r="FBA106" s="24"/>
      <c r="FBB106" s="24"/>
      <c r="FBC106"/>
      <c r="FBD106"/>
      <c r="FBE106" s="24"/>
      <c r="FBF106" s="24"/>
      <c r="FBG106"/>
      <c r="FBH106"/>
      <c r="FBI106" s="24"/>
      <c r="FBJ106" s="24"/>
      <c r="FBK106"/>
      <c r="FBL106"/>
      <c r="FBM106" s="24"/>
      <c r="FBN106" s="24"/>
      <c r="FBO106"/>
      <c r="FBP106"/>
      <c r="FBQ106" s="24"/>
      <c r="FBR106" s="24"/>
      <c r="FBS106"/>
      <c r="FBT106"/>
      <c r="FBU106" s="24"/>
      <c r="FBV106" s="24"/>
      <c r="FBW106"/>
      <c r="FBX106"/>
      <c r="FBY106" s="24"/>
      <c r="FBZ106" s="24"/>
      <c r="FCA106"/>
      <c r="FCB106"/>
      <c r="FCC106" s="24"/>
      <c r="FCD106" s="24"/>
      <c r="FCE106"/>
      <c r="FCF106"/>
      <c r="FCG106" s="24"/>
      <c r="FCH106" s="24"/>
      <c r="FCI106"/>
      <c r="FCJ106"/>
      <c r="FCK106" s="24"/>
      <c r="FCL106" s="24"/>
      <c r="FCM106"/>
      <c r="FCN106"/>
      <c r="FCO106" s="24"/>
      <c r="FCP106" s="24"/>
      <c r="FCQ106"/>
      <c r="FCR106"/>
      <c r="FCS106" s="24"/>
      <c r="FCT106" s="24"/>
      <c r="FCU106"/>
      <c r="FCV106"/>
      <c r="FCW106" s="24"/>
      <c r="FCX106" s="24"/>
      <c r="FCY106"/>
      <c r="FCZ106"/>
      <c r="FDA106" s="24"/>
      <c r="FDB106" s="24"/>
      <c r="FDC106"/>
      <c r="FDD106"/>
      <c r="FDE106" s="24"/>
      <c r="FDF106" s="24"/>
      <c r="FDG106"/>
      <c r="FDH106"/>
      <c r="FDI106" s="24"/>
      <c r="FDJ106" s="24"/>
      <c r="FDK106"/>
      <c r="FDL106"/>
      <c r="FDM106" s="24"/>
      <c r="FDN106" s="24"/>
      <c r="FDO106"/>
      <c r="FDP106"/>
      <c r="FDQ106" s="24"/>
      <c r="FDR106" s="24"/>
      <c r="FDS106"/>
      <c r="FDT106"/>
      <c r="FDU106" s="24"/>
      <c r="FDV106" s="24"/>
      <c r="FDW106"/>
      <c r="FDX106"/>
      <c r="FDY106" s="24"/>
      <c r="FDZ106" s="24"/>
      <c r="FEA106"/>
      <c r="FEB106"/>
      <c r="FEC106" s="24"/>
      <c r="FED106" s="24"/>
      <c r="FEE106"/>
      <c r="FEF106"/>
      <c r="FEG106" s="24"/>
      <c r="FEH106" s="24"/>
      <c r="FEI106"/>
      <c r="FEJ106"/>
      <c r="FEK106" s="24"/>
      <c r="FEL106" s="24"/>
      <c r="FEM106"/>
      <c r="FEN106"/>
      <c r="FEO106" s="24"/>
      <c r="FEP106" s="24"/>
      <c r="FEQ106"/>
      <c r="FER106"/>
      <c r="FES106" s="24"/>
      <c r="FET106" s="24"/>
      <c r="FEU106"/>
      <c r="FEV106"/>
      <c r="FEW106" s="24"/>
      <c r="FEX106" s="24"/>
      <c r="FEY106"/>
      <c r="FEZ106"/>
      <c r="FFA106" s="24"/>
      <c r="FFB106" s="24"/>
      <c r="FFC106"/>
      <c r="FFD106"/>
      <c r="FFE106" s="24"/>
      <c r="FFF106" s="24"/>
      <c r="FFG106"/>
      <c r="FFH106"/>
      <c r="FFI106" s="24"/>
      <c r="FFJ106" s="24"/>
      <c r="FFK106"/>
      <c r="FFL106"/>
      <c r="FFM106" s="24"/>
      <c r="FFN106" s="24"/>
      <c r="FFO106"/>
      <c r="FFP106"/>
      <c r="FFQ106" s="24"/>
      <c r="FFR106" s="24"/>
      <c r="FFS106"/>
      <c r="FFT106"/>
      <c r="FFU106" s="24"/>
      <c r="FFV106" s="24"/>
      <c r="FFW106"/>
      <c r="FFX106"/>
      <c r="FFY106" s="24"/>
      <c r="FFZ106" s="24"/>
      <c r="FGA106"/>
      <c r="FGB106"/>
      <c r="FGC106" s="24"/>
      <c r="FGD106" s="24"/>
      <c r="FGE106"/>
      <c r="FGF106"/>
      <c r="FGG106" s="24"/>
      <c r="FGH106" s="24"/>
      <c r="FGI106"/>
      <c r="FGJ106"/>
      <c r="FGK106" s="24"/>
      <c r="FGL106" s="24"/>
      <c r="FGM106"/>
      <c r="FGN106"/>
      <c r="FGO106" s="24"/>
      <c r="FGP106" s="24"/>
      <c r="FGQ106"/>
      <c r="FGR106"/>
      <c r="FGS106" s="24"/>
      <c r="FGT106" s="24"/>
      <c r="FGU106"/>
      <c r="FGV106"/>
      <c r="FGW106" s="24"/>
      <c r="FGX106" s="24"/>
      <c r="FGY106"/>
      <c r="FGZ106"/>
      <c r="FHA106" s="24"/>
      <c r="FHB106" s="24"/>
      <c r="FHC106"/>
      <c r="FHD106"/>
      <c r="FHE106" s="24"/>
      <c r="FHF106" s="24"/>
      <c r="FHG106"/>
      <c r="FHH106"/>
      <c r="FHI106" s="24"/>
      <c r="FHJ106" s="24"/>
      <c r="FHK106"/>
      <c r="FHL106"/>
      <c r="FHM106" s="24"/>
      <c r="FHN106" s="24"/>
      <c r="FHO106"/>
      <c r="FHP106"/>
      <c r="FHQ106" s="24"/>
      <c r="FHR106" s="24"/>
      <c r="FHS106"/>
      <c r="FHT106"/>
      <c r="FHU106" s="24"/>
      <c r="FHV106" s="24"/>
      <c r="FHW106"/>
      <c r="FHX106"/>
      <c r="FHY106" s="24"/>
      <c r="FHZ106" s="24"/>
      <c r="FIA106"/>
      <c r="FIB106"/>
      <c r="FIC106" s="24"/>
      <c r="FID106" s="24"/>
      <c r="FIE106"/>
      <c r="FIF106"/>
      <c r="FIG106" s="24"/>
      <c r="FIH106" s="24"/>
      <c r="FII106"/>
      <c r="FIJ106"/>
      <c r="FIK106" s="24"/>
      <c r="FIL106" s="24"/>
      <c r="FIM106"/>
      <c r="FIN106"/>
      <c r="FIO106" s="24"/>
      <c r="FIP106" s="24"/>
      <c r="FIQ106"/>
      <c r="FIR106"/>
      <c r="FIS106" s="24"/>
      <c r="FIT106" s="24"/>
      <c r="FIU106"/>
      <c r="FIV106"/>
      <c r="FIW106" s="24"/>
      <c r="FIX106" s="24"/>
      <c r="FIY106"/>
      <c r="FIZ106"/>
      <c r="FJA106" s="24"/>
      <c r="FJB106" s="24"/>
      <c r="FJC106"/>
      <c r="FJD106"/>
      <c r="FJE106" s="24"/>
      <c r="FJF106" s="24"/>
      <c r="FJG106"/>
      <c r="FJH106"/>
      <c r="FJI106" s="24"/>
      <c r="FJJ106" s="24"/>
      <c r="FJK106"/>
      <c r="FJL106"/>
      <c r="FJM106" s="24"/>
      <c r="FJN106" s="24"/>
      <c r="FJO106"/>
      <c r="FJP106"/>
      <c r="FJQ106" s="24"/>
      <c r="FJR106" s="24"/>
      <c r="FJS106"/>
      <c r="FJT106"/>
      <c r="FJU106" s="24"/>
      <c r="FJV106" s="24"/>
      <c r="FJW106"/>
      <c r="FJX106"/>
      <c r="FJY106" s="24"/>
      <c r="FJZ106" s="24"/>
      <c r="FKA106"/>
      <c r="FKB106"/>
      <c r="FKC106" s="24"/>
      <c r="FKD106" s="24"/>
      <c r="FKE106"/>
      <c r="FKF106"/>
      <c r="FKG106" s="24"/>
      <c r="FKH106" s="24"/>
      <c r="FKI106"/>
      <c r="FKJ106"/>
      <c r="FKK106" s="24"/>
      <c r="FKL106" s="24"/>
      <c r="FKM106"/>
      <c r="FKN106"/>
      <c r="FKO106" s="24"/>
      <c r="FKP106" s="24"/>
      <c r="FKQ106"/>
      <c r="FKR106"/>
      <c r="FKS106" s="24"/>
      <c r="FKT106" s="24"/>
      <c r="FKU106"/>
      <c r="FKV106"/>
      <c r="FKW106" s="24"/>
      <c r="FKX106" s="24"/>
      <c r="FKY106"/>
      <c r="FKZ106"/>
      <c r="FLA106" s="24"/>
      <c r="FLB106" s="24"/>
      <c r="FLC106"/>
      <c r="FLD106"/>
      <c r="FLE106" s="24"/>
      <c r="FLF106" s="24"/>
      <c r="FLG106"/>
      <c r="FLH106"/>
      <c r="FLI106" s="24"/>
      <c r="FLJ106" s="24"/>
      <c r="FLK106"/>
      <c r="FLL106"/>
      <c r="FLM106" s="24"/>
      <c r="FLN106" s="24"/>
      <c r="FLO106"/>
      <c r="FLP106"/>
      <c r="FLQ106" s="24"/>
      <c r="FLR106" s="24"/>
      <c r="FLS106"/>
      <c r="FLT106"/>
      <c r="FLU106" s="24"/>
      <c r="FLV106" s="24"/>
      <c r="FLW106"/>
      <c r="FLX106"/>
      <c r="FLY106" s="24"/>
      <c r="FLZ106" s="24"/>
      <c r="FMA106"/>
      <c r="FMB106"/>
      <c r="FMC106" s="24"/>
      <c r="FMD106" s="24"/>
      <c r="FME106"/>
      <c r="FMF106"/>
      <c r="FMG106" s="24"/>
      <c r="FMH106" s="24"/>
      <c r="FMI106"/>
      <c r="FMJ106"/>
      <c r="FMK106" s="24"/>
      <c r="FML106" s="24"/>
      <c r="FMM106"/>
      <c r="FMN106"/>
      <c r="FMO106" s="24"/>
      <c r="FMP106" s="24"/>
      <c r="FMQ106"/>
      <c r="FMR106"/>
      <c r="FMS106" s="24"/>
      <c r="FMT106" s="24"/>
      <c r="FMU106"/>
      <c r="FMV106"/>
      <c r="FMW106" s="24"/>
      <c r="FMX106" s="24"/>
      <c r="FMY106"/>
      <c r="FMZ106"/>
      <c r="FNA106" s="24"/>
      <c r="FNB106" s="24"/>
      <c r="FNC106"/>
      <c r="FND106"/>
      <c r="FNE106" s="24"/>
      <c r="FNF106" s="24"/>
      <c r="FNG106"/>
      <c r="FNH106"/>
      <c r="FNI106" s="24"/>
      <c r="FNJ106" s="24"/>
      <c r="FNK106"/>
      <c r="FNL106"/>
      <c r="FNM106" s="24"/>
      <c r="FNN106" s="24"/>
      <c r="FNO106"/>
      <c r="FNP106"/>
      <c r="FNQ106" s="24"/>
      <c r="FNR106" s="24"/>
      <c r="FNS106"/>
      <c r="FNT106"/>
      <c r="FNU106" s="24"/>
      <c r="FNV106" s="24"/>
      <c r="FNW106"/>
      <c r="FNX106"/>
      <c r="FNY106" s="24"/>
      <c r="FNZ106" s="24"/>
      <c r="FOA106"/>
      <c r="FOB106"/>
      <c r="FOC106" s="24"/>
      <c r="FOD106" s="24"/>
      <c r="FOE106"/>
      <c r="FOF106"/>
      <c r="FOG106" s="24"/>
      <c r="FOH106" s="24"/>
      <c r="FOI106"/>
      <c r="FOJ106"/>
      <c r="FOK106" s="24"/>
      <c r="FOL106" s="24"/>
      <c r="FOM106"/>
      <c r="FON106"/>
      <c r="FOO106" s="24"/>
      <c r="FOP106" s="24"/>
      <c r="FOQ106"/>
      <c r="FOR106"/>
      <c r="FOS106" s="24"/>
      <c r="FOT106" s="24"/>
      <c r="FOU106"/>
      <c r="FOV106"/>
      <c r="FOW106" s="24"/>
      <c r="FOX106" s="24"/>
      <c r="FOY106"/>
      <c r="FOZ106"/>
      <c r="FPA106" s="24"/>
      <c r="FPB106" s="24"/>
      <c r="FPC106"/>
      <c r="FPD106"/>
      <c r="FPE106" s="24"/>
      <c r="FPF106" s="24"/>
      <c r="FPG106"/>
      <c r="FPH106"/>
      <c r="FPI106" s="24"/>
      <c r="FPJ106" s="24"/>
      <c r="FPK106"/>
      <c r="FPL106"/>
      <c r="FPM106" s="24"/>
      <c r="FPN106" s="24"/>
      <c r="FPO106"/>
      <c r="FPP106"/>
      <c r="FPQ106" s="24"/>
      <c r="FPR106" s="24"/>
      <c r="FPS106"/>
      <c r="FPT106"/>
      <c r="FPU106" s="24"/>
      <c r="FPV106" s="24"/>
      <c r="FPW106"/>
      <c r="FPX106"/>
      <c r="FPY106" s="24"/>
      <c r="FPZ106" s="24"/>
      <c r="FQA106"/>
      <c r="FQB106"/>
      <c r="FQC106" s="24"/>
      <c r="FQD106" s="24"/>
      <c r="FQE106"/>
      <c r="FQF106"/>
      <c r="FQG106" s="24"/>
      <c r="FQH106" s="24"/>
      <c r="FQI106"/>
      <c r="FQJ106"/>
      <c r="FQK106" s="24"/>
      <c r="FQL106" s="24"/>
      <c r="FQM106"/>
      <c r="FQN106"/>
      <c r="FQO106" s="24"/>
      <c r="FQP106" s="24"/>
      <c r="FQQ106"/>
      <c r="FQR106"/>
      <c r="FQS106" s="24"/>
      <c r="FQT106" s="24"/>
      <c r="FQU106"/>
      <c r="FQV106"/>
      <c r="FQW106" s="24"/>
      <c r="FQX106" s="24"/>
      <c r="FQY106"/>
      <c r="FQZ106"/>
      <c r="FRA106" s="24"/>
      <c r="FRB106" s="24"/>
      <c r="FRC106"/>
      <c r="FRD106"/>
      <c r="FRE106" s="24"/>
      <c r="FRF106" s="24"/>
      <c r="FRG106"/>
      <c r="FRH106"/>
      <c r="FRI106" s="24"/>
      <c r="FRJ106" s="24"/>
      <c r="FRK106"/>
      <c r="FRL106"/>
      <c r="FRM106" s="24"/>
      <c r="FRN106" s="24"/>
      <c r="FRO106"/>
      <c r="FRP106"/>
      <c r="FRQ106" s="24"/>
      <c r="FRR106" s="24"/>
      <c r="FRS106"/>
      <c r="FRT106"/>
      <c r="FRU106" s="24"/>
      <c r="FRV106" s="24"/>
      <c r="FRW106"/>
      <c r="FRX106"/>
      <c r="FRY106" s="24"/>
      <c r="FRZ106" s="24"/>
      <c r="FSA106"/>
      <c r="FSB106"/>
      <c r="FSC106" s="24"/>
      <c r="FSD106" s="24"/>
      <c r="FSE106"/>
      <c r="FSF106"/>
      <c r="FSG106" s="24"/>
      <c r="FSH106" s="24"/>
      <c r="FSI106"/>
      <c r="FSJ106"/>
      <c r="FSK106" s="24"/>
      <c r="FSL106" s="24"/>
      <c r="FSM106"/>
      <c r="FSN106"/>
      <c r="FSO106" s="24"/>
      <c r="FSP106" s="24"/>
      <c r="FSQ106"/>
      <c r="FSR106"/>
      <c r="FSS106" s="24"/>
      <c r="FST106" s="24"/>
      <c r="FSU106"/>
      <c r="FSV106"/>
      <c r="FSW106" s="24"/>
      <c r="FSX106" s="24"/>
      <c r="FSY106"/>
      <c r="FSZ106"/>
      <c r="FTA106" s="24"/>
      <c r="FTB106" s="24"/>
      <c r="FTC106"/>
      <c r="FTD106"/>
      <c r="FTE106" s="24"/>
      <c r="FTF106" s="24"/>
      <c r="FTG106"/>
      <c r="FTH106"/>
      <c r="FTI106" s="24"/>
      <c r="FTJ106" s="24"/>
      <c r="FTK106"/>
      <c r="FTL106"/>
      <c r="FTM106" s="24"/>
      <c r="FTN106" s="24"/>
      <c r="FTO106"/>
      <c r="FTP106"/>
      <c r="FTQ106" s="24"/>
      <c r="FTR106" s="24"/>
      <c r="FTS106"/>
      <c r="FTT106"/>
      <c r="FTU106" s="24"/>
      <c r="FTV106" s="24"/>
      <c r="FTW106"/>
      <c r="FTX106"/>
      <c r="FTY106" s="24"/>
      <c r="FTZ106" s="24"/>
      <c r="FUA106"/>
      <c r="FUB106"/>
      <c r="FUC106" s="24"/>
      <c r="FUD106" s="24"/>
      <c r="FUE106"/>
      <c r="FUF106"/>
      <c r="FUG106" s="24"/>
      <c r="FUH106" s="24"/>
      <c r="FUI106"/>
      <c r="FUJ106"/>
      <c r="FUK106" s="24"/>
      <c r="FUL106" s="24"/>
      <c r="FUM106"/>
      <c r="FUN106"/>
      <c r="FUO106" s="24"/>
      <c r="FUP106" s="24"/>
      <c r="FUQ106"/>
      <c r="FUR106"/>
      <c r="FUS106" s="24"/>
      <c r="FUT106" s="24"/>
      <c r="FUU106"/>
      <c r="FUV106"/>
      <c r="FUW106" s="24"/>
      <c r="FUX106" s="24"/>
      <c r="FUY106"/>
      <c r="FUZ106"/>
      <c r="FVA106" s="24"/>
      <c r="FVB106" s="24"/>
      <c r="FVC106"/>
      <c r="FVD106"/>
      <c r="FVE106" s="24"/>
      <c r="FVF106" s="24"/>
      <c r="FVG106"/>
      <c r="FVH106"/>
      <c r="FVI106" s="24"/>
      <c r="FVJ106" s="24"/>
      <c r="FVK106"/>
      <c r="FVL106"/>
      <c r="FVM106" s="24"/>
      <c r="FVN106" s="24"/>
      <c r="FVO106"/>
      <c r="FVP106"/>
      <c r="FVQ106" s="24"/>
      <c r="FVR106" s="24"/>
      <c r="FVS106"/>
      <c r="FVT106"/>
      <c r="FVU106" s="24"/>
      <c r="FVV106" s="24"/>
      <c r="FVW106"/>
      <c r="FVX106"/>
      <c r="FVY106" s="24"/>
      <c r="FVZ106" s="24"/>
      <c r="FWA106"/>
      <c r="FWB106"/>
      <c r="FWC106" s="24"/>
      <c r="FWD106" s="24"/>
      <c r="FWE106"/>
      <c r="FWF106"/>
      <c r="FWG106" s="24"/>
      <c r="FWH106" s="24"/>
      <c r="FWI106"/>
      <c r="FWJ106"/>
      <c r="FWK106" s="24"/>
      <c r="FWL106" s="24"/>
      <c r="FWM106"/>
      <c r="FWN106"/>
      <c r="FWO106" s="24"/>
      <c r="FWP106" s="24"/>
      <c r="FWQ106"/>
      <c r="FWR106"/>
      <c r="FWS106" s="24"/>
      <c r="FWT106" s="24"/>
      <c r="FWU106"/>
      <c r="FWV106"/>
      <c r="FWW106" s="24"/>
      <c r="FWX106" s="24"/>
      <c r="FWY106"/>
      <c r="FWZ106"/>
      <c r="FXA106" s="24"/>
      <c r="FXB106" s="24"/>
      <c r="FXC106"/>
      <c r="FXD106"/>
      <c r="FXE106" s="24"/>
      <c r="FXF106" s="24"/>
      <c r="FXG106"/>
      <c r="FXH106"/>
      <c r="FXI106" s="24"/>
      <c r="FXJ106" s="24"/>
      <c r="FXK106"/>
      <c r="FXL106"/>
      <c r="FXM106" s="24"/>
      <c r="FXN106" s="24"/>
      <c r="FXO106"/>
      <c r="FXP106"/>
      <c r="FXQ106" s="24"/>
      <c r="FXR106" s="24"/>
      <c r="FXS106"/>
      <c r="FXT106"/>
      <c r="FXU106" s="24"/>
      <c r="FXV106" s="24"/>
      <c r="FXW106"/>
      <c r="FXX106"/>
      <c r="FXY106" s="24"/>
      <c r="FXZ106" s="24"/>
      <c r="FYA106"/>
      <c r="FYB106"/>
      <c r="FYC106" s="24"/>
      <c r="FYD106" s="24"/>
      <c r="FYE106"/>
      <c r="FYF106"/>
      <c r="FYG106" s="24"/>
      <c r="FYH106" s="24"/>
      <c r="FYI106"/>
      <c r="FYJ106"/>
      <c r="FYK106" s="24"/>
      <c r="FYL106" s="24"/>
      <c r="FYM106"/>
      <c r="FYN106"/>
      <c r="FYO106" s="24"/>
      <c r="FYP106" s="24"/>
      <c r="FYQ106"/>
      <c r="FYR106"/>
      <c r="FYS106" s="24"/>
      <c r="FYT106" s="24"/>
      <c r="FYU106"/>
      <c r="FYV106"/>
      <c r="FYW106" s="24"/>
      <c r="FYX106" s="24"/>
      <c r="FYY106"/>
      <c r="FYZ106"/>
      <c r="FZA106" s="24"/>
      <c r="FZB106" s="24"/>
      <c r="FZC106"/>
      <c r="FZD106"/>
      <c r="FZE106" s="24"/>
      <c r="FZF106" s="24"/>
      <c r="FZG106"/>
      <c r="FZH106"/>
      <c r="FZI106" s="24"/>
      <c r="FZJ106" s="24"/>
      <c r="FZK106"/>
      <c r="FZL106"/>
      <c r="FZM106" s="24"/>
      <c r="FZN106" s="24"/>
      <c r="FZO106"/>
      <c r="FZP106"/>
      <c r="FZQ106" s="24"/>
      <c r="FZR106" s="24"/>
      <c r="FZS106"/>
      <c r="FZT106"/>
      <c r="FZU106" s="24"/>
      <c r="FZV106" s="24"/>
      <c r="FZW106"/>
      <c r="FZX106"/>
      <c r="FZY106" s="24"/>
      <c r="FZZ106" s="24"/>
      <c r="GAA106"/>
      <c r="GAB106"/>
      <c r="GAC106" s="24"/>
      <c r="GAD106" s="24"/>
      <c r="GAE106"/>
      <c r="GAF106"/>
      <c r="GAG106" s="24"/>
      <c r="GAH106" s="24"/>
      <c r="GAI106"/>
      <c r="GAJ106"/>
      <c r="GAK106" s="24"/>
      <c r="GAL106" s="24"/>
      <c r="GAM106"/>
      <c r="GAN106"/>
      <c r="GAO106" s="24"/>
      <c r="GAP106" s="24"/>
      <c r="GAQ106"/>
      <c r="GAR106"/>
      <c r="GAS106" s="24"/>
      <c r="GAT106" s="24"/>
      <c r="GAU106"/>
      <c r="GAV106"/>
      <c r="GAW106" s="24"/>
      <c r="GAX106" s="24"/>
      <c r="GAY106"/>
      <c r="GAZ106"/>
      <c r="GBA106" s="24"/>
      <c r="GBB106" s="24"/>
      <c r="GBC106"/>
      <c r="GBD106"/>
      <c r="GBE106" s="24"/>
      <c r="GBF106" s="24"/>
      <c r="GBG106"/>
      <c r="GBH106"/>
      <c r="GBI106" s="24"/>
      <c r="GBJ106" s="24"/>
      <c r="GBK106"/>
      <c r="GBL106"/>
      <c r="GBM106" s="24"/>
      <c r="GBN106" s="24"/>
      <c r="GBO106"/>
      <c r="GBP106"/>
      <c r="GBQ106" s="24"/>
      <c r="GBR106" s="24"/>
      <c r="GBS106"/>
      <c r="GBT106"/>
      <c r="GBU106" s="24"/>
      <c r="GBV106" s="24"/>
      <c r="GBW106"/>
      <c r="GBX106"/>
      <c r="GBY106" s="24"/>
      <c r="GBZ106" s="24"/>
      <c r="GCA106"/>
      <c r="GCB106"/>
      <c r="GCC106" s="24"/>
      <c r="GCD106" s="24"/>
      <c r="GCE106"/>
      <c r="GCF106"/>
      <c r="GCG106" s="24"/>
      <c r="GCH106" s="24"/>
      <c r="GCI106"/>
      <c r="GCJ106"/>
      <c r="GCK106" s="24"/>
      <c r="GCL106" s="24"/>
      <c r="GCM106"/>
      <c r="GCN106"/>
      <c r="GCO106" s="24"/>
      <c r="GCP106" s="24"/>
      <c r="GCQ106"/>
      <c r="GCR106"/>
      <c r="GCS106" s="24"/>
      <c r="GCT106" s="24"/>
      <c r="GCU106"/>
      <c r="GCV106"/>
      <c r="GCW106" s="24"/>
      <c r="GCX106" s="24"/>
      <c r="GCY106"/>
      <c r="GCZ106"/>
      <c r="GDA106" s="24"/>
      <c r="GDB106" s="24"/>
      <c r="GDC106"/>
      <c r="GDD106"/>
      <c r="GDE106" s="24"/>
      <c r="GDF106" s="24"/>
      <c r="GDG106"/>
      <c r="GDH106"/>
      <c r="GDI106" s="24"/>
      <c r="GDJ106" s="24"/>
      <c r="GDK106"/>
      <c r="GDL106"/>
      <c r="GDM106" s="24"/>
      <c r="GDN106" s="24"/>
      <c r="GDO106"/>
      <c r="GDP106"/>
      <c r="GDQ106" s="24"/>
      <c r="GDR106" s="24"/>
      <c r="GDS106"/>
      <c r="GDT106"/>
      <c r="GDU106" s="24"/>
      <c r="GDV106" s="24"/>
      <c r="GDW106"/>
      <c r="GDX106"/>
      <c r="GDY106" s="24"/>
      <c r="GDZ106" s="24"/>
      <c r="GEA106"/>
      <c r="GEB106"/>
      <c r="GEC106" s="24"/>
      <c r="GED106" s="24"/>
      <c r="GEE106"/>
      <c r="GEF106"/>
      <c r="GEG106" s="24"/>
      <c r="GEH106" s="24"/>
      <c r="GEI106"/>
      <c r="GEJ106"/>
      <c r="GEK106" s="24"/>
      <c r="GEL106" s="24"/>
      <c r="GEM106"/>
      <c r="GEN106"/>
      <c r="GEO106" s="24"/>
      <c r="GEP106" s="24"/>
      <c r="GEQ106"/>
      <c r="GER106"/>
      <c r="GES106" s="24"/>
      <c r="GET106" s="24"/>
      <c r="GEU106"/>
      <c r="GEV106"/>
      <c r="GEW106" s="24"/>
      <c r="GEX106" s="24"/>
      <c r="GEY106"/>
      <c r="GEZ106"/>
      <c r="GFA106" s="24"/>
      <c r="GFB106" s="24"/>
      <c r="GFC106"/>
      <c r="GFD106"/>
      <c r="GFE106" s="24"/>
      <c r="GFF106" s="24"/>
      <c r="GFG106"/>
      <c r="GFH106"/>
      <c r="GFI106" s="24"/>
      <c r="GFJ106" s="24"/>
      <c r="GFK106"/>
      <c r="GFL106"/>
      <c r="GFM106" s="24"/>
      <c r="GFN106" s="24"/>
      <c r="GFO106"/>
      <c r="GFP106"/>
      <c r="GFQ106" s="24"/>
      <c r="GFR106" s="24"/>
      <c r="GFS106"/>
      <c r="GFT106"/>
      <c r="GFU106" s="24"/>
      <c r="GFV106" s="24"/>
      <c r="GFW106"/>
      <c r="GFX106"/>
      <c r="GFY106" s="24"/>
      <c r="GFZ106" s="24"/>
      <c r="GGA106"/>
      <c r="GGB106"/>
      <c r="GGC106" s="24"/>
      <c r="GGD106" s="24"/>
      <c r="GGE106"/>
      <c r="GGF106"/>
      <c r="GGG106" s="24"/>
      <c r="GGH106" s="24"/>
      <c r="GGI106"/>
      <c r="GGJ106"/>
      <c r="GGK106" s="24"/>
      <c r="GGL106" s="24"/>
      <c r="GGM106"/>
      <c r="GGN106"/>
      <c r="GGO106" s="24"/>
      <c r="GGP106" s="24"/>
      <c r="GGQ106"/>
      <c r="GGR106"/>
      <c r="GGS106" s="24"/>
      <c r="GGT106" s="24"/>
      <c r="GGU106"/>
      <c r="GGV106"/>
      <c r="GGW106" s="24"/>
      <c r="GGX106" s="24"/>
      <c r="GGY106"/>
      <c r="GGZ106"/>
      <c r="GHA106" s="24"/>
      <c r="GHB106" s="24"/>
      <c r="GHC106"/>
      <c r="GHD106"/>
      <c r="GHE106" s="24"/>
      <c r="GHF106" s="24"/>
      <c r="GHG106"/>
      <c r="GHH106"/>
      <c r="GHI106" s="24"/>
      <c r="GHJ106" s="24"/>
      <c r="GHK106"/>
      <c r="GHL106"/>
      <c r="GHM106" s="24"/>
      <c r="GHN106" s="24"/>
      <c r="GHO106"/>
      <c r="GHP106"/>
      <c r="GHQ106" s="24"/>
      <c r="GHR106" s="24"/>
      <c r="GHS106"/>
      <c r="GHT106"/>
      <c r="GHU106" s="24"/>
      <c r="GHV106" s="24"/>
      <c r="GHW106"/>
      <c r="GHX106"/>
      <c r="GHY106" s="24"/>
      <c r="GHZ106" s="24"/>
      <c r="GIA106"/>
      <c r="GIB106"/>
      <c r="GIC106" s="24"/>
      <c r="GID106" s="24"/>
      <c r="GIE106"/>
      <c r="GIF106"/>
      <c r="GIG106" s="24"/>
      <c r="GIH106" s="24"/>
      <c r="GII106"/>
      <c r="GIJ106"/>
      <c r="GIK106" s="24"/>
      <c r="GIL106" s="24"/>
      <c r="GIM106"/>
      <c r="GIN106"/>
      <c r="GIO106" s="24"/>
      <c r="GIP106" s="24"/>
      <c r="GIQ106"/>
      <c r="GIR106"/>
      <c r="GIS106" s="24"/>
      <c r="GIT106" s="24"/>
      <c r="GIU106"/>
      <c r="GIV106"/>
      <c r="GIW106" s="24"/>
      <c r="GIX106" s="24"/>
      <c r="GIY106"/>
      <c r="GIZ106"/>
      <c r="GJA106" s="24"/>
      <c r="GJB106" s="24"/>
      <c r="GJC106"/>
      <c r="GJD106"/>
      <c r="GJE106" s="24"/>
      <c r="GJF106" s="24"/>
      <c r="GJG106"/>
      <c r="GJH106"/>
      <c r="GJI106" s="24"/>
      <c r="GJJ106" s="24"/>
      <c r="GJK106"/>
      <c r="GJL106"/>
      <c r="GJM106" s="24"/>
      <c r="GJN106" s="24"/>
      <c r="GJO106"/>
      <c r="GJP106"/>
      <c r="GJQ106" s="24"/>
      <c r="GJR106" s="24"/>
      <c r="GJS106"/>
      <c r="GJT106"/>
      <c r="GJU106" s="24"/>
      <c r="GJV106" s="24"/>
      <c r="GJW106"/>
      <c r="GJX106"/>
      <c r="GJY106" s="24"/>
      <c r="GJZ106" s="24"/>
      <c r="GKA106"/>
      <c r="GKB106"/>
      <c r="GKC106" s="24"/>
      <c r="GKD106" s="24"/>
      <c r="GKE106"/>
      <c r="GKF106"/>
      <c r="GKG106" s="24"/>
      <c r="GKH106" s="24"/>
      <c r="GKI106"/>
      <c r="GKJ106"/>
      <c r="GKK106" s="24"/>
      <c r="GKL106" s="24"/>
      <c r="GKM106"/>
      <c r="GKN106"/>
      <c r="GKO106" s="24"/>
      <c r="GKP106" s="24"/>
      <c r="GKQ106"/>
      <c r="GKR106"/>
      <c r="GKS106" s="24"/>
      <c r="GKT106" s="24"/>
      <c r="GKU106"/>
      <c r="GKV106"/>
      <c r="GKW106" s="24"/>
      <c r="GKX106" s="24"/>
      <c r="GKY106"/>
      <c r="GKZ106"/>
      <c r="GLA106" s="24"/>
      <c r="GLB106" s="24"/>
      <c r="GLC106"/>
      <c r="GLD106"/>
      <c r="GLE106" s="24"/>
      <c r="GLF106" s="24"/>
      <c r="GLG106"/>
      <c r="GLH106"/>
      <c r="GLI106" s="24"/>
      <c r="GLJ106" s="24"/>
      <c r="GLK106"/>
      <c r="GLL106"/>
      <c r="GLM106" s="24"/>
      <c r="GLN106" s="24"/>
      <c r="GLO106"/>
      <c r="GLP106"/>
      <c r="GLQ106" s="24"/>
      <c r="GLR106" s="24"/>
      <c r="GLS106"/>
      <c r="GLT106"/>
      <c r="GLU106" s="24"/>
      <c r="GLV106" s="24"/>
      <c r="GLW106"/>
      <c r="GLX106"/>
      <c r="GLY106" s="24"/>
      <c r="GLZ106" s="24"/>
      <c r="GMA106"/>
      <c r="GMB106"/>
      <c r="GMC106" s="24"/>
      <c r="GMD106" s="24"/>
      <c r="GME106"/>
      <c r="GMF106"/>
      <c r="GMG106" s="24"/>
      <c r="GMH106" s="24"/>
      <c r="GMI106"/>
      <c r="GMJ106"/>
      <c r="GMK106" s="24"/>
      <c r="GML106" s="24"/>
      <c r="GMM106"/>
      <c r="GMN106"/>
      <c r="GMO106" s="24"/>
      <c r="GMP106" s="24"/>
      <c r="GMQ106"/>
      <c r="GMR106"/>
      <c r="GMS106" s="24"/>
      <c r="GMT106" s="24"/>
      <c r="GMU106"/>
      <c r="GMV106"/>
      <c r="GMW106" s="24"/>
      <c r="GMX106" s="24"/>
      <c r="GMY106"/>
      <c r="GMZ106"/>
      <c r="GNA106" s="24"/>
      <c r="GNB106" s="24"/>
      <c r="GNC106"/>
      <c r="GND106"/>
      <c r="GNE106" s="24"/>
      <c r="GNF106" s="24"/>
      <c r="GNG106"/>
      <c r="GNH106"/>
      <c r="GNI106" s="24"/>
      <c r="GNJ106" s="24"/>
      <c r="GNK106"/>
      <c r="GNL106"/>
      <c r="GNM106" s="24"/>
      <c r="GNN106" s="24"/>
      <c r="GNO106"/>
      <c r="GNP106"/>
      <c r="GNQ106" s="24"/>
      <c r="GNR106" s="24"/>
      <c r="GNS106"/>
      <c r="GNT106"/>
      <c r="GNU106" s="24"/>
      <c r="GNV106" s="24"/>
      <c r="GNW106"/>
      <c r="GNX106"/>
      <c r="GNY106" s="24"/>
      <c r="GNZ106" s="24"/>
      <c r="GOA106"/>
      <c r="GOB106"/>
      <c r="GOC106" s="24"/>
      <c r="GOD106" s="24"/>
      <c r="GOE106"/>
      <c r="GOF106"/>
      <c r="GOG106" s="24"/>
      <c r="GOH106" s="24"/>
      <c r="GOI106"/>
      <c r="GOJ106"/>
      <c r="GOK106" s="24"/>
      <c r="GOL106" s="24"/>
      <c r="GOM106"/>
      <c r="GON106"/>
      <c r="GOO106" s="24"/>
      <c r="GOP106" s="24"/>
      <c r="GOQ106"/>
      <c r="GOR106"/>
      <c r="GOS106" s="24"/>
      <c r="GOT106" s="24"/>
      <c r="GOU106"/>
      <c r="GOV106"/>
      <c r="GOW106" s="24"/>
      <c r="GOX106" s="24"/>
      <c r="GOY106"/>
      <c r="GOZ106"/>
      <c r="GPA106" s="24"/>
      <c r="GPB106" s="24"/>
      <c r="GPC106"/>
      <c r="GPD106"/>
      <c r="GPE106" s="24"/>
      <c r="GPF106" s="24"/>
      <c r="GPG106"/>
      <c r="GPH106"/>
      <c r="GPI106" s="24"/>
      <c r="GPJ106" s="24"/>
      <c r="GPK106"/>
      <c r="GPL106"/>
      <c r="GPM106" s="24"/>
      <c r="GPN106" s="24"/>
      <c r="GPO106"/>
      <c r="GPP106"/>
      <c r="GPQ106" s="24"/>
      <c r="GPR106" s="24"/>
      <c r="GPS106"/>
      <c r="GPT106"/>
      <c r="GPU106" s="24"/>
      <c r="GPV106" s="24"/>
      <c r="GPW106"/>
      <c r="GPX106"/>
      <c r="GPY106" s="24"/>
      <c r="GPZ106" s="24"/>
      <c r="GQA106"/>
      <c r="GQB106"/>
      <c r="GQC106" s="24"/>
      <c r="GQD106" s="24"/>
      <c r="GQE106"/>
      <c r="GQF106"/>
      <c r="GQG106" s="24"/>
      <c r="GQH106" s="24"/>
      <c r="GQI106"/>
      <c r="GQJ106"/>
      <c r="GQK106" s="24"/>
      <c r="GQL106" s="24"/>
      <c r="GQM106"/>
      <c r="GQN106"/>
      <c r="GQO106" s="24"/>
      <c r="GQP106" s="24"/>
      <c r="GQQ106"/>
      <c r="GQR106"/>
      <c r="GQS106" s="24"/>
      <c r="GQT106" s="24"/>
      <c r="GQU106"/>
      <c r="GQV106"/>
      <c r="GQW106" s="24"/>
      <c r="GQX106" s="24"/>
      <c r="GQY106"/>
      <c r="GQZ106"/>
      <c r="GRA106" s="24"/>
      <c r="GRB106" s="24"/>
      <c r="GRC106"/>
      <c r="GRD106"/>
      <c r="GRE106" s="24"/>
      <c r="GRF106" s="24"/>
      <c r="GRG106"/>
      <c r="GRH106"/>
      <c r="GRI106" s="24"/>
      <c r="GRJ106" s="24"/>
      <c r="GRK106"/>
      <c r="GRL106"/>
      <c r="GRM106" s="24"/>
      <c r="GRN106" s="24"/>
      <c r="GRO106"/>
      <c r="GRP106"/>
      <c r="GRQ106" s="24"/>
      <c r="GRR106" s="24"/>
      <c r="GRS106"/>
      <c r="GRT106"/>
      <c r="GRU106" s="24"/>
      <c r="GRV106" s="24"/>
      <c r="GRW106"/>
      <c r="GRX106"/>
      <c r="GRY106" s="24"/>
      <c r="GRZ106" s="24"/>
      <c r="GSA106"/>
      <c r="GSB106"/>
      <c r="GSC106" s="24"/>
      <c r="GSD106" s="24"/>
      <c r="GSE106"/>
      <c r="GSF106"/>
      <c r="GSG106" s="24"/>
      <c r="GSH106" s="24"/>
      <c r="GSI106"/>
      <c r="GSJ106"/>
      <c r="GSK106" s="24"/>
      <c r="GSL106" s="24"/>
      <c r="GSM106"/>
      <c r="GSN106"/>
      <c r="GSO106" s="24"/>
      <c r="GSP106" s="24"/>
      <c r="GSQ106"/>
      <c r="GSR106"/>
      <c r="GSS106" s="24"/>
      <c r="GST106" s="24"/>
      <c r="GSU106"/>
      <c r="GSV106"/>
      <c r="GSW106" s="24"/>
      <c r="GSX106" s="24"/>
      <c r="GSY106"/>
      <c r="GSZ106"/>
      <c r="GTA106" s="24"/>
      <c r="GTB106" s="24"/>
      <c r="GTC106"/>
      <c r="GTD106"/>
      <c r="GTE106" s="24"/>
      <c r="GTF106" s="24"/>
      <c r="GTG106"/>
      <c r="GTH106"/>
      <c r="GTI106" s="24"/>
      <c r="GTJ106" s="24"/>
      <c r="GTK106"/>
      <c r="GTL106"/>
      <c r="GTM106" s="24"/>
      <c r="GTN106" s="24"/>
      <c r="GTO106"/>
      <c r="GTP106"/>
      <c r="GTQ106" s="24"/>
      <c r="GTR106" s="24"/>
      <c r="GTS106"/>
      <c r="GTT106"/>
      <c r="GTU106" s="24"/>
      <c r="GTV106" s="24"/>
      <c r="GTW106"/>
      <c r="GTX106"/>
      <c r="GTY106" s="24"/>
      <c r="GTZ106" s="24"/>
      <c r="GUA106"/>
      <c r="GUB106"/>
      <c r="GUC106" s="24"/>
      <c r="GUD106" s="24"/>
      <c r="GUE106"/>
      <c r="GUF106"/>
      <c r="GUG106" s="24"/>
      <c r="GUH106" s="24"/>
      <c r="GUI106"/>
      <c r="GUJ106"/>
      <c r="GUK106" s="24"/>
      <c r="GUL106" s="24"/>
      <c r="GUM106"/>
      <c r="GUN106"/>
      <c r="GUO106" s="24"/>
      <c r="GUP106" s="24"/>
      <c r="GUQ106"/>
      <c r="GUR106"/>
      <c r="GUS106" s="24"/>
      <c r="GUT106" s="24"/>
      <c r="GUU106"/>
      <c r="GUV106"/>
      <c r="GUW106" s="24"/>
      <c r="GUX106" s="24"/>
      <c r="GUY106"/>
      <c r="GUZ106"/>
      <c r="GVA106" s="24"/>
      <c r="GVB106" s="24"/>
      <c r="GVC106"/>
      <c r="GVD106"/>
      <c r="GVE106" s="24"/>
      <c r="GVF106" s="24"/>
      <c r="GVG106"/>
      <c r="GVH106"/>
      <c r="GVI106" s="24"/>
      <c r="GVJ106" s="24"/>
      <c r="GVK106"/>
      <c r="GVL106"/>
      <c r="GVM106" s="24"/>
      <c r="GVN106" s="24"/>
      <c r="GVO106"/>
      <c r="GVP106"/>
      <c r="GVQ106" s="24"/>
      <c r="GVR106" s="24"/>
      <c r="GVS106"/>
      <c r="GVT106"/>
      <c r="GVU106" s="24"/>
      <c r="GVV106" s="24"/>
      <c r="GVW106"/>
      <c r="GVX106"/>
      <c r="GVY106" s="24"/>
      <c r="GVZ106" s="24"/>
      <c r="GWA106"/>
      <c r="GWB106"/>
      <c r="GWC106" s="24"/>
      <c r="GWD106" s="24"/>
      <c r="GWE106"/>
      <c r="GWF106"/>
      <c r="GWG106" s="24"/>
      <c r="GWH106" s="24"/>
      <c r="GWI106"/>
      <c r="GWJ106"/>
      <c r="GWK106" s="24"/>
      <c r="GWL106" s="24"/>
      <c r="GWM106"/>
      <c r="GWN106"/>
      <c r="GWO106" s="24"/>
      <c r="GWP106" s="24"/>
      <c r="GWQ106"/>
      <c r="GWR106"/>
      <c r="GWS106" s="24"/>
      <c r="GWT106" s="24"/>
      <c r="GWU106"/>
      <c r="GWV106"/>
      <c r="GWW106" s="24"/>
      <c r="GWX106" s="24"/>
      <c r="GWY106"/>
      <c r="GWZ106"/>
      <c r="GXA106" s="24"/>
      <c r="GXB106" s="24"/>
      <c r="GXC106"/>
      <c r="GXD106"/>
      <c r="GXE106" s="24"/>
      <c r="GXF106" s="24"/>
      <c r="GXG106"/>
      <c r="GXH106"/>
      <c r="GXI106" s="24"/>
      <c r="GXJ106" s="24"/>
      <c r="GXK106"/>
      <c r="GXL106"/>
      <c r="GXM106" s="24"/>
      <c r="GXN106" s="24"/>
      <c r="GXO106"/>
      <c r="GXP106"/>
      <c r="GXQ106" s="24"/>
      <c r="GXR106" s="24"/>
      <c r="GXS106"/>
      <c r="GXT106"/>
      <c r="GXU106" s="24"/>
      <c r="GXV106" s="24"/>
      <c r="GXW106"/>
      <c r="GXX106"/>
      <c r="GXY106" s="24"/>
      <c r="GXZ106" s="24"/>
      <c r="GYA106"/>
      <c r="GYB106"/>
      <c r="GYC106" s="24"/>
      <c r="GYD106" s="24"/>
      <c r="GYE106"/>
      <c r="GYF106"/>
      <c r="GYG106" s="24"/>
      <c r="GYH106" s="24"/>
      <c r="GYI106"/>
      <c r="GYJ106"/>
      <c r="GYK106" s="24"/>
      <c r="GYL106" s="24"/>
      <c r="GYM106"/>
      <c r="GYN106"/>
      <c r="GYO106" s="24"/>
      <c r="GYP106" s="24"/>
      <c r="GYQ106"/>
      <c r="GYR106"/>
      <c r="GYS106" s="24"/>
      <c r="GYT106" s="24"/>
      <c r="GYU106"/>
      <c r="GYV106"/>
      <c r="GYW106" s="24"/>
      <c r="GYX106" s="24"/>
      <c r="GYY106"/>
      <c r="GYZ106"/>
      <c r="GZA106" s="24"/>
      <c r="GZB106" s="24"/>
      <c r="GZC106"/>
      <c r="GZD106"/>
      <c r="GZE106" s="24"/>
      <c r="GZF106" s="24"/>
      <c r="GZG106"/>
      <c r="GZH106"/>
      <c r="GZI106" s="24"/>
      <c r="GZJ106" s="24"/>
      <c r="GZK106"/>
      <c r="GZL106"/>
      <c r="GZM106" s="24"/>
      <c r="GZN106" s="24"/>
      <c r="GZO106"/>
      <c r="GZP106"/>
      <c r="GZQ106" s="24"/>
      <c r="GZR106" s="24"/>
      <c r="GZS106"/>
      <c r="GZT106"/>
      <c r="GZU106" s="24"/>
      <c r="GZV106" s="24"/>
      <c r="GZW106"/>
      <c r="GZX106"/>
      <c r="GZY106" s="24"/>
      <c r="GZZ106" s="24"/>
      <c r="HAA106"/>
      <c r="HAB106"/>
      <c r="HAC106" s="24"/>
      <c r="HAD106" s="24"/>
      <c r="HAE106"/>
      <c r="HAF106"/>
      <c r="HAG106" s="24"/>
      <c r="HAH106" s="24"/>
      <c r="HAI106"/>
      <c r="HAJ106"/>
      <c r="HAK106" s="24"/>
      <c r="HAL106" s="24"/>
      <c r="HAM106"/>
      <c r="HAN106"/>
      <c r="HAO106" s="24"/>
      <c r="HAP106" s="24"/>
      <c r="HAQ106"/>
      <c r="HAR106"/>
      <c r="HAS106" s="24"/>
      <c r="HAT106" s="24"/>
      <c r="HAU106"/>
      <c r="HAV106"/>
      <c r="HAW106" s="24"/>
      <c r="HAX106" s="24"/>
      <c r="HAY106"/>
      <c r="HAZ106"/>
      <c r="HBA106" s="24"/>
      <c r="HBB106" s="24"/>
      <c r="HBC106"/>
      <c r="HBD106"/>
      <c r="HBE106" s="24"/>
      <c r="HBF106" s="24"/>
      <c r="HBG106"/>
      <c r="HBH106"/>
      <c r="HBI106" s="24"/>
      <c r="HBJ106" s="24"/>
      <c r="HBK106"/>
      <c r="HBL106"/>
      <c r="HBM106" s="24"/>
      <c r="HBN106" s="24"/>
      <c r="HBO106"/>
      <c r="HBP106"/>
      <c r="HBQ106" s="24"/>
      <c r="HBR106" s="24"/>
      <c r="HBS106"/>
      <c r="HBT106"/>
      <c r="HBU106" s="24"/>
      <c r="HBV106" s="24"/>
      <c r="HBW106"/>
      <c r="HBX106"/>
      <c r="HBY106" s="24"/>
      <c r="HBZ106" s="24"/>
      <c r="HCA106"/>
      <c r="HCB106"/>
      <c r="HCC106" s="24"/>
      <c r="HCD106" s="24"/>
      <c r="HCE106"/>
      <c r="HCF106"/>
      <c r="HCG106" s="24"/>
      <c r="HCH106" s="24"/>
      <c r="HCI106"/>
      <c r="HCJ106"/>
      <c r="HCK106" s="24"/>
      <c r="HCL106" s="24"/>
      <c r="HCM106"/>
      <c r="HCN106"/>
      <c r="HCO106" s="24"/>
      <c r="HCP106" s="24"/>
      <c r="HCQ106"/>
      <c r="HCR106"/>
      <c r="HCS106" s="24"/>
      <c r="HCT106" s="24"/>
      <c r="HCU106"/>
      <c r="HCV106"/>
      <c r="HCW106" s="24"/>
      <c r="HCX106" s="24"/>
      <c r="HCY106"/>
      <c r="HCZ106"/>
      <c r="HDA106" s="24"/>
      <c r="HDB106" s="24"/>
      <c r="HDC106"/>
      <c r="HDD106"/>
      <c r="HDE106" s="24"/>
      <c r="HDF106" s="24"/>
      <c r="HDG106"/>
      <c r="HDH106"/>
      <c r="HDI106" s="24"/>
      <c r="HDJ106" s="24"/>
      <c r="HDK106"/>
      <c r="HDL106"/>
      <c r="HDM106" s="24"/>
      <c r="HDN106" s="24"/>
      <c r="HDO106"/>
      <c r="HDP106"/>
      <c r="HDQ106" s="24"/>
      <c r="HDR106" s="24"/>
      <c r="HDS106"/>
      <c r="HDT106"/>
      <c r="HDU106" s="24"/>
      <c r="HDV106" s="24"/>
      <c r="HDW106"/>
      <c r="HDX106"/>
      <c r="HDY106" s="24"/>
      <c r="HDZ106" s="24"/>
      <c r="HEA106"/>
      <c r="HEB106"/>
      <c r="HEC106" s="24"/>
      <c r="HED106" s="24"/>
      <c r="HEE106"/>
      <c r="HEF106"/>
      <c r="HEG106" s="24"/>
      <c r="HEH106" s="24"/>
      <c r="HEI106"/>
      <c r="HEJ106"/>
      <c r="HEK106" s="24"/>
      <c r="HEL106" s="24"/>
      <c r="HEM106"/>
      <c r="HEN106"/>
      <c r="HEO106" s="24"/>
      <c r="HEP106" s="24"/>
      <c r="HEQ106"/>
      <c r="HER106"/>
      <c r="HES106" s="24"/>
      <c r="HET106" s="24"/>
      <c r="HEU106"/>
      <c r="HEV106"/>
      <c r="HEW106" s="24"/>
      <c r="HEX106" s="24"/>
      <c r="HEY106"/>
      <c r="HEZ106"/>
      <c r="HFA106" s="24"/>
      <c r="HFB106" s="24"/>
      <c r="HFC106"/>
      <c r="HFD106"/>
      <c r="HFE106" s="24"/>
      <c r="HFF106" s="24"/>
      <c r="HFG106"/>
      <c r="HFH106"/>
      <c r="HFI106" s="24"/>
      <c r="HFJ106" s="24"/>
      <c r="HFK106"/>
      <c r="HFL106"/>
      <c r="HFM106" s="24"/>
      <c r="HFN106" s="24"/>
      <c r="HFO106"/>
      <c r="HFP106"/>
      <c r="HFQ106" s="24"/>
      <c r="HFR106" s="24"/>
      <c r="HFS106"/>
      <c r="HFT106"/>
      <c r="HFU106" s="24"/>
      <c r="HFV106" s="24"/>
      <c r="HFW106"/>
      <c r="HFX106"/>
      <c r="HFY106" s="24"/>
      <c r="HFZ106" s="24"/>
      <c r="HGA106"/>
      <c r="HGB106"/>
      <c r="HGC106" s="24"/>
      <c r="HGD106" s="24"/>
      <c r="HGE106"/>
      <c r="HGF106"/>
      <c r="HGG106" s="24"/>
      <c r="HGH106" s="24"/>
      <c r="HGI106"/>
      <c r="HGJ106"/>
      <c r="HGK106" s="24"/>
      <c r="HGL106" s="24"/>
      <c r="HGM106"/>
      <c r="HGN106"/>
      <c r="HGO106" s="24"/>
      <c r="HGP106" s="24"/>
      <c r="HGQ106"/>
      <c r="HGR106"/>
      <c r="HGS106" s="24"/>
      <c r="HGT106" s="24"/>
      <c r="HGU106"/>
      <c r="HGV106"/>
      <c r="HGW106" s="24"/>
      <c r="HGX106" s="24"/>
      <c r="HGY106"/>
      <c r="HGZ106"/>
      <c r="HHA106" s="24"/>
      <c r="HHB106" s="24"/>
      <c r="HHC106"/>
      <c r="HHD106"/>
      <c r="HHE106" s="24"/>
      <c r="HHF106" s="24"/>
      <c r="HHG106"/>
      <c r="HHH106"/>
      <c r="HHI106" s="24"/>
      <c r="HHJ106" s="24"/>
      <c r="HHK106"/>
      <c r="HHL106"/>
      <c r="HHM106" s="24"/>
      <c r="HHN106" s="24"/>
      <c r="HHO106"/>
      <c r="HHP106"/>
      <c r="HHQ106" s="24"/>
      <c r="HHR106" s="24"/>
      <c r="HHS106"/>
      <c r="HHT106"/>
      <c r="HHU106" s="24"/>
      <c r="HHV106" s="24"/>
      <c r="HHW106"/>
      <c r="HHX106"/>
      <c r="HHY106" s="24"/>
      <c r="HHZ106" s="24"/>
      <c r="HIA106"/>
      <c r="HIB106"/>
      <c r="HIC106" s="24"/>
      <c r="HID106" s="24"/>
      <c r="HIE106"/>
      <c r="HIF106"/>
      <c r="HIG106" s="24"/>
      <c r="HIH106" s="24"/>
      <c r="HII106"/>
      <c r="HIJ106"/>
      <c r="HIK106" s="24"/>
      <c r="HIL106" s="24"/>
      <c r="HIM106"/>
      <c r="HIN106"/>
      <c r="HIO106" s="24"/>
      <c r="HIP106" s="24"/>
      <c r="HIQ106"/>
      <c r="HIR106"/>
      <c r="HIS106" s="24"/>
      <c r="HIT106" s="24"/>
      <c r="HIU106"/>
      <c r="HIV106"/>
      <c r="HIW106" s="24"/>
      <c r="HIX106" s="24"/>
      <c r="HIY106"/>
      <c r="HIZ106"/>
      <c r="HJA106" s="24"/>
      <c r="HJB106" s="24"/>
      <c r="HJC106"/>
      <c r="HJD106"/>
      <c r="HJE106" s="24"/>
      <c r="HJF106" s="24"/>
      <c r="HJG106"/>
      <c r="HJH106"/>
      <c r="HJI106" s="24"/>
      <c r="HJJ106" s="24"/>
      <c r="HJK106"/>
      <c r="HJL106"/>
      <c r="HJM106" s="24"/>
      <c r="HJN106" s="24"/>
      <c r="HJO106"/>
      <c r="HJP106"/>
      <c r="HJQ106" s="24"/>
      <c r="HJR106" s="24"/>
      <c r="HJS106"/>
      <c r="HJT106"/>
      <c r="HJU106" s="24"/>
      <c r="HJV106" s="24"/>
      <c r="HJW106"/>
      <c r="HJX106"/>
      <c r="HJY106" s="24"/>
      <c r="HJZ106" s="24"/>
      <c r="HKA106"/>
      <c r="HKB106"/>
      <c r="HKC106" s="24"/>
      <c r="HKD106" s="24"/>
      <c r="HKE106"/>
      <c r="HKF106"/>
      <c r="HKG106" s="24"/>
      <c r="HKH106" s="24"/>
      <c r="HKI106"/>
      <c r="HKJ106"/>
      <c r="HKK106" s="24"/>
      <c r="HKL106" s="24"/>
      <c r="HKM106"/>
      <c r="HKN106"/>
      <c r="HKO106" s="24"/>
      <c r="HKP106" s="24"/>
      <c r="HKQ106"/>
      <c r="HKR106"/>
      <c r="HKS106" s="24"/>
      <c r="HKT106" s="24"/>
      <c r="HKU106"/>
      <c r="HKV106"/>
      <c r="HKW106" s="24"/>
      <c r="HKX106" s="24"/>
      <c r="HKY106"/>
      <c r="HKZ106"/>
      <c r="HLA106" s="24"/>
      <c r="HLB106" s="24"/>
      <c r="HLC106"/>
      <c r="HLD106"/>
      <c r="HLE106" s="24"/>
      <c r="HLF106" s="24"/>
      <c r="HLG106"/>
      <c r="HLH106"/>
      <c r="HLI106" s="24"/>
      <c r="HLJ106" s="24"/>
      <c r="HLK106"/>
      <c r="HLL106"/>
      <c r="HLM106" s="24"/>
      <c r="HLN106" s="24"/>
      <c r="HLO106"/>
      <c r="HLP106"/>
      <c r="HLQ106" s="24"/>
      <c r="HLR106" s="24"/>
      <c r="HLS106"/>
      <c r="HLT106"/>
      <c r="HLU106" s="24"/>
      <c r="HLV106" s="24"/>
      <c r="HLW106"/>
      <c r="HLX106"/>
      <c r="HLY106" s="24"/>
      <c r="HLZ106" s="24"/>
      <c r="HMA106"/>
      <c r="HMB106"/>
      <c r="HMC106" s="24"/>
      <c r="HMD106" s="24"/>
      <c r="HME106"/>
      <c r="HMF106"/>
      <c r="HMG106" s="24"/>
      <c r="HMH106" s="24"/>
      <c r="HMI106"/>
      <c r="HMJ106"/>
      <c r="HMK106" s="24"/>
      <c r="HML106" s="24"/>
      <c r="HMM106"/>
      <c r="HMN106"/>
      <c r="HMO106" s="24"/>
      <c r="HMP106" s="24"/>
      <c r="HMQ106"/>
      <c r="HMR106"/>
      <c r="HMS106" s="24"/>
      <c r="HMT106" s="24"/>
      <c r="HMU106"/>
      <c r="HMV106"/>
      <c r="HMW106" s="24"/>
      <c r="HMX106" s="24"/>
      <c r="HMY106"/>
      <c r="HMZ106"/>
      <c r="HNA106" s="24"/>
      <c r="HNB106" s="24"/>
      <c r="HNC106"/>
      <c r="HND106"/>
      <c r="HNE106" s="24"/>
      <c r="HNF106" s="24"/>
      <c r="HNG106"/>
      <c r="HNH106"/>
      <c r="HNI106" s="24"/>
      <c r="HNJ106" s="24"/>
      <c r="HNK106"/>
      <c r="HNL106"/>
      <c r="HNM106" s="24"/>
      <c r="HNN106" s="24"/>
      <c r="HNO106"/>
      <c r="HNP106"/>
      <c r="HNQ106" s="24"/>
      <c r="HNR106" s="24"/>
      <c r="HNS106"/>
      <c r="HNT106"/>
      <c r="HNU106" s="24"/>
      <c r="HNV106" s="24"/>
      <c r="HNW106"/>
      <c r="HNX106"/>
      <c r="HNY106" s="24"/>
      <c r="HNZ106" s="24"/>
      <c r="HOA106"/>
      <c r="HOB106"/>
      <c r="HOC106" s="24"/>
      <c r="HOD106" s="24"/>
      <c r="HOE106"/>
      <c r="HOF106"/>
      <c r="HOG106" s="24"/>
      <c r="HOH106" s="24"/>
      <c r="HOI106"/>
      <c r="HOJ106"/>
      <c r="HOK106" s="24"/>
      <c r="HOL106" s="24"/>
      <c r="HOM106"/>
      <c r="HON106"/>
      <c r="HOO106" s="24"/>
      <c r="HOP106" s="24"/>
      <c r="HOQ106"/>
      <c r="HOR106"/>
      <c r="HOS106" s="24"/>
      <c r="HOT106" s="24"/>
      <c r="HOU106"/>
      <c r="HOV106"/>
      <c r="HOW106" s="24"/>
      <c r="HOX106" s="24"/>
      <c r="HOY106"/>
      <c r="HOZ106"/>
      <c r="HPA106" s="24"/>
      <c r="HPB106" s="24"/>
      <c r="HPC106"/>
      <c r="HPD106"/>
      <c r="HPE106" s="24"/>
      <c r="HPF106" s="24"/>
      <c r="HPG106"/>
      <c r="HPH106"/>
      <c r="HPI106" s="24"/>
      <c r="HPJ106" s="24"/>
      <c r="HPK106"/>
      <c r="HPL106"/>
      <c r="HPM106" s="24"/>
      <c r="HPN106" s="24"/>
      <c r="HPO106"/>
      <c r="HPP106"/>
      <c r="HPQ106" s="24"/>
      <c r="HPR106" s="24"/>
      <c r="HPS106"/>
      <c r="HPT106"/>
      <c r="HPU106" s="24"/>
      <c r="HPV106" s="24"/>
      <c r="HPW106"/>
      <c r="HPX106"/>
      <c r="HPY106" s="24"/>
      <c r="HPZ106" s="24"/>
      <c r="HQA106"/>
      <c r="HQB106"/>
      <c r="HQC106" s="24"/>
      <c r="HQD106" s="24"/>
      <c r="HQE106"/>
      <c r="HQF106"/>
      <c r="HQG106" s="24"/>
      <c r="HQH106" s="24"/>
      <c r="HQI106"/>
      <c r="HQJ106"/>
      <c r="HQK106" s="24"/>
      <c r="HQL106" s="24"/>
      <c r="HQM106"/>
      <c r="HQN106"/>
      <c r="HQO106" s="24"/>
      <c r="HQP106" s="24"/>
      <c r="HQQ106"/>
      <c r="HQR106"/>
      <c r="HQS106" s="24"/>
      <c r="HQT106" s="24"/>
      <c r="HQU106"/>
      <c r="HQV106"/>
      <c r="HQW106" s="24"/>
      <c r="HQX106" s="24"/>
      <c r="HQY106"/>
      <c r="HQZ106"/>
      <c r="HRA106" s="24"/>
      <c r="HRB106" s="24"/>
      <c r="HRC106"/>
      <c r="HRD106"/>
      <c r="HRE106" s="24"/>
      <c r="HRF106" s="24"/>
      <c r="HRG106"/>
      <c r="HRH106"/>
      <c r="HRI106" s="24"/>
      <c r="HRJ106" s="24"/>
      <c r="HRK106"/>
      <c r="HRL106"/>
      <c r="HRM106" s="24"/>
      <c r="HRN106" s="24"/>
      <c r="HRO106"/>
      <c r="HRP106"/>
      <c r="HRQ106" s="24"/>
      <c r="HRR106" s="24"/>
      <c r="HRS106"/>
      <c r="HRT106"/>
      <c r="HRU106" s="24"/>
      <c r="HRV106" s="24"/>
      <c r="HRW106"/>
      <c r="HRX106"/>
      <c r="HRY106" s="24"/>
      <c r="HRZ106" s="24"/>
      <c r="HSA106"/>
      <c r="HSB106"/>
      <c r="HSC106" s="24"/>
      <c r="HSD106" s="24"/>
      <c r="HSE106"/>
      <c r="HSF106"/>
      <c r="HSG106" s="24"/>
      <c r="HSH106" s="24"/>
      <c r="HSI106"/>
      <c r="HSJ106"/>
      <c r="HSK106" s="24"/>
      <c r="HSL106" s="24"/>
      <c r="HSM106"/>
      <c r="HSN106"/>
      <c r="HSO106" s="24"/>
      <c r="HSP106" s="24"/>
      <c r="HSQ106"/>
      <c r="HSR106"/>
      <c r="HSS106" s="24"/>
      <c r="HST106" s="24"/>
      <c r="HSU106"/>
      <c r="HSV106"/>
      <c r="HSW106" s="24"/>
      <c r="HSX106" s="24"/>
      <c r="HSY106"/>
      <c r="HSZ106"/>
      <c r="HTA106" s="24"/>
      <c r="HTB106" s="24"/>
      <c r="HTC106"/>
      <c r="HTD106"/>
      <c r="HTE106" s="24"/>
      <c r="HTF106" s="24"/>
      <c r="HTG106"/>
      <c r="HTH106"/>
      <c r="HTI106" s="24"/>
      <c r="HTJ106" s="24"/>
      <c r="HTK106"/>
      <c r="HTL106"/>
      <c r="HTM106" s="24"/>
      <c r="HTN106" s="24"/>
      <c r="HTO106"/>
      <c r="HTP106"/>
      <c r="HTQ106" s="24"/>
      <c r="HTR106" s="24"/>
      <c r="HTS106"/>
      <c r="HTT106"/>
      <c r="HTU106" s="24"/>
      <c r="HTV106" s="24"/>
      <c r="HTW106"/>
      <c r="HTX106"/>
      <c r="HTY106" s="24"/>
      <c r="HTZ106" s="24"/>
      <c r="HUA106"/>
      <c r="HUB106"/>
      <c r="HUC106" s="24"/>
      <c r="HUD106" s="24"/>
      <c r="HUE106"/>
      <c r="HUF106"/>
      <c r="HUG106" s="24"/>
      <c r="HUH106" s="24"/>
      <c r="HUI106"/>
      <c r="HUJ106"/>
      <c r="HUK106" s="24"/>
      <c r="HUL106" s="24"/>
      <c r="HUM106"/>
      <c r="HUN106"/>
      <c r="HUO106" s="24"/>
      <c r="HUP106" s="24"/>
      <c r="HUQ106"/>
      <c r="HUR106"/>
      <c r="HUS106" s="24"/>
      <c r="HUT106" s="24"/>
      <c r="HUU106"/>
      <c r="HUV106"/>
      <c r="HUW106" s="24"/>
      <c r="HUX106" s="24"/>
      <c r="HUY106"/>
      <c r="HUZ106"/>
      <c r="HVA106" s="24"/>
      <c r="HVB106" s="24"/>
      <c r="HVC106"/>
      <c r="HVD106"/>
      <c r="HVE106" s="24"/>
      <c r="HVF106" s="24"/>
      <c r="HVG106"/>
      <c r="HVH106"/>
      <c r="HVI106" s="24"/>
      <c r="HVJ106" s="24"/>
      <c r="HVK106"/>
      <c r="HVL106"/>
      <c r="HVM106" s="24"/>
      <c r="HVN106" s="24"/>
      <c r="HVO106"/>
      <c r="HVP106"/>
      <c r="HVQ106" s="24"/>
      <c r="HVR106" s="24"/>
      <c r="HVS106"/>
      <c r="HVT106"/>
      <c r="HVU106" s="24"/>
      <c r="HVV106" s="24"/>
      <c r="HVW106"/>
      <c r="HVX106"/>
      <c r="HVY106" s="24"/>
      <c r="HVZ106" s="24"/>
      <c r="HWA106"/>
      <c r="HWB106"/>
      <c r="HWC106" s="24"/>
      <c r="HWD106" s="24"/>
      <c r="HWE106"/>
      <c r="HWF106"/>
      <c r="HWG106" s="24"/>
      <c r="HWH106" s="24"/>
      <c r="HWI106"/>
      <c r="HWJ106"/>
      <c r="HWK106" s="24"/>
      <c r="HWL106" s="24"/>
      <c r="HWM106"/>
      <c r="HWN106"/>
      <c r="HWO106" s="24"/>
      <c r="HWP106" s="24"/>
      <c r="HWQ106"/>
      <c r="HWR106"/>
      <c r="HWS106" s="24"/>
      <c r="HWT106" s="24"/>
      <c r="HWU106"/>
      <c r="HWV106"/>
      <c r="HWW106" s="24"/>
      <c r="HWX106" s="24"/>
      <c r="HWY106"/>
      <c r="HWZ106"/>
      <c r="HXA106" s="24"/>
      <c r="HXB106" s="24"/>
      <c r="HXC106"/>
      <c r="HXD106"/>
      <c r="HXE106" s="24"/>
      <c r="HXF106" s="24"/>
      <c r="HXG106"/>
      <c r="HXH106"/>
      <c r="HXI106" s="24"/>
      <c r="HXJ106" s="24"/>
      <c r="HXK106"/>
      <c r="HXL106"/>
      <c r="HXM106" s="24"/>
      <c r="HXN106" s="24"/>
      <c r="HXO106"/>
      <c r="HXP106"/>
      <c r="HXQ106" s="24"/>
      <c r="HXR106" s="24"/>
      <c r="HXS106"/>
      <c r="HXT106"/>
      <c r="HXU106" s="24"/>
      <c r="HXV106" s="24"/>
      <c r="HXW106"/>
      <c r="HXX106"/>
      <c r="HXY106" s="24"/>
      <c r="HXZ106" s="24"/>
      <c r="HYA106"/>
      <c r="HYB106"/>
      <c r="HYC106" s="24"/>
      <c r="HYD106" s="24"/>
      <c r="HYE106"/>
      <c r="HYF106"/>
      <c r="HYG106" s="24"/>
      <c r="HYH106" s="24"/>
      <c r="HYI106"/>
      <c r="HYJ106"/>
      <c r="HYK106" s="24"/>
      <c r="HYL106" s="24"/>
      <c r="HYM106"/>
      <c r="HYN106"/>
      <c r="HYO106" s="24"/>
      <c r="HYP106" s="24"/>
      <c r="HYQ106"/>
      <c r="HYR106"/>
      <c r="HYS106" s="24"/>
      <c r="HYT106" s="24"/>
      <c r="HYU106"/>
      <c r="HYV106"/>
      <c r="HYW106" s="24"/>
      <c r="HYX106" s="24"/>
      <c r="HYY106"/>
      <c r="HYZ106"/>
      <c r="HZA106" s="24"/>
      <c r="HZB106" s="24"/>
      <c r="HZC106"/>
      <c r="HZD106"/>
      <c r="HZE106" s="24"/>
      <c r="HZF106" s="24"/>
      <c r="HZG106"/>
      <c r="HZH106"/>
      <c r="HZI106" s="24"/>
      <c r="HZJ106" s="24"/>
      <c r="HZK106"/>
      <c r="HZL106"/>
      <c r="HZM106" s="24"/>
      <c r="HZN106" s="24"/>
      <c r="HZO106"/>
      <c r="HZP106"/>
      <c r="HZQ106" s="24"/>
      <c r="HZR106" s="24"/>
      <c r="HZS106"/>
      <c r="HZT106"/>
      <c r="HZU106" s="24"/>
      <c r="HZV106" s="24"/>
      <c r="HZW106"/>
      <c r="HZX106"/>
      <c r="HZY106" s="24"/>
      <c r="HZZ106" s="24"/>
      <c r="IAA106"/>
      <c r="IAB106"/>
      <c r="IAC106" s="24"/>
      <c r="IAD106" s="24"/>
      <c r="IAE106"/>
      <c r="IAF106"/>
      <c r="IAG106" s="24"/>
      <c r="IAH106" s="24"/>
      <c r="IAI106"/>
      <c r="IAJ106"/>
      <c r="IAK106" s="24"/>
      <c r="IAL106" s="24"/>
      <c r="IAM106"/>
      <c r="IAN106"/>
      <c r="IAO106" s="24"/>
      <c r="IAP106" s="24"/>
      <c r="IAQ106"/>
      <c r="IAR106"/>
      <c r="IAS106" s="24"/>
      <c r="IAT106" s="24"/>
      <c r="IAU106"/>
      <c r="IAV106"/>
      <c r="IAW106" s="24"/>
      <c r="IAX106" s="24"/>
      <c r="IAY106"/>
      <c r="IAZ106"/>
      <c r="IBA106" s="24"/>
      <c r="IBB106" s="24"/>
      <c r="IBC106"/>
      <c r="IBD106"/>
      <c r="IBE106" s="24"/>
      <c r="IBF106" s="24"/>
      <c r="IBG106"/>
      <c r="IBH106"/>
      <c r="IBI106" s="24"/>
      <c r="IBJ106" s="24"/>
      <c r="IBK106"/>
      <c r="IBL106"/>
      <c r="IBM106" s="24"/>
      <c r="IBN106" s="24"/>
      <c r="IBO106"/>
      <c r="IBP106"/>
      <c r="IBQ106" s="24"/>
      <c r="IBR106" s="24"/>
      <c r="IBS106"/>
      <c r="IBT106"/>
      <c r="IBU106" s="24"/>
      <c r="IBV106" s="24"/>
      <c r="IBW106"/>
      <c r="IBX106"/>
      <c r="IBY106" s="24"/>
      <c r="IBZ106" s="24"/>
      <c r="ICA106"/>
      <c r="ICB106"/>
      <c r="ICC106" s="24"/>
      <c r="ICD106" s="24"/>
      <c r="ICE106"/>
      <c r="ICF106"/>
      <c r="ICG106" s="24"/>
      <c r="ICH106" s="24"/>
      <c r="ICI106"/>
      <c r="ICJ106"/>
      <c r="ICK106" s="24"/>
      <c r="ICL106" s="24"/>
      <c r="ICM106"/>
      <c r="ICN106"/>
      <c r="ICO106" s="24"/>
      <c r="ICP106" s="24"/>
      <c r="ICQ106"/>
      <c r="ICR106"/>
      <c r="ICS106" s="24"/>
      <c r="ICT106" s="24"/>
      <c r="ICU106"/>
      <c r="ICV106"/>
      <c r="ICW106" s="24"/>
      <c r="ICX106" s="24"/>
      <c r="ICY106"/>
      <c r="ICZ106"/>
      <c r="IDA106" s="24"/>
      <c r="IDB106" s="24"/>
      <c r="IDC106"/>
      <c r="IDD106"/>
      <c r="IDE106" s="24"/>
      <c r="IDF106" s="24"/>
      <c r="IDG106"/>
      <c r="IDH106"/>
      <c r="IDI106" s="24"/>
      <c r="IDJ106" s="24"/>
      <c r="IDK106"/>
      <c r="IDL106"/>
      <c r="IDM106" s="24"/>
      <c r="IDN106" s="24"/>
      <c r="IDO106"/>
      <c r="IDP106"/>
      <c r="IDQ106" s="24"/>
      <c r="IDR106" s="24"/>
      <c r="IDS106"/>
      <c r="IDT106"/>
      <c r="IDU106" s="24"/>
      <c r="IDV106" s="24"/>
      <c r="IDW106"/>
      <c r="IDX106"/>
      <c r="IDY106" s="24"/>
      <c r="IDZ106" s="24"/>
      <c r="IEA106"/>
      <c r="IEB106"/>
      <c r="IEC106" s="24"/>
      <c r="IED106" s="24"/>
      <c r="IEE106"/>
      <c r="IEF106"/>
      <c r="IEG106" s="24"/>
      <c r="IEH106" s="24"/>
      <c r="IEI106"/>
      <c r="IEJ106"/>
      <c r="IEK106" s="24"/>
      <c r="IEL106" s="24"/>
      <c r="IEM106"/>
      <c r="IEN106"/>
      <c r="IEO106" s="24"/>
      <c r="IEP106" s="24"/>
      <c r="IEQ106"/>
      <c r="IER106"/>
      <c r="IES106" s="24"/>
      <c r="IET106" s="24"/>
      <c r="IEU106"/>
      <c r="IEV106"/>
      <c r="IEW106" s="24"/>
      <c r="IEX106" s="24"/>
      <c r="IEY106"/>
      <c r="IEZ106"/>
      <c r="IFA106" s="24"/>
      <c r="IFB106" s="24"/>
      <c r="IFC106"/>
      <c r="IFD106"/>
      <c r="IFE106" s="24"/>
      <c r="IFF106" s="24"/>
      <c r="IFG106"/>
      <c r="IFH106"/>
      <c r="IFI106" s="24"/>
      <c r="IFJ106" s="24"/>
      <c r="IFK106"/>
      <c r="IFL106"/>
      <c r="IFM106" s="24"/>
      <c r="IFN106" s="24"/>
      <c r="IFO106"/>
      <c r="IFP106"/>
      <c r="IFQ106" s="24"/>
      <c r="IFR106" s="24"/>
      <c r="IFS106"/>
      <c r="IFT106"/>
      <c r="IFU106" s="24"/>
      <c r="IFV106" s="24"/>
      <c r="IFW106"/>
      <c r="IFX106"/>
      <c r="IFY106" s="24"/>
      <c r="IFZ106" s="24"/>
      <c r="IGA106"/>
      <c r="IGB106"/>
      <c r="IGC106" s="24"/>
      <c r="IGD106" s="24"/>
      <c r="IGE106"/>
      <c r="IGF106"/>
      <c r="IGG106" s="24"/>
      <c r="IGH106" s="24"/>
      <c r="IGI106"/>
      <c r="IGJ106"/>
      <c r="IGK106" s="24"/>
      <c r="IGL106" s="24"/>
      <c r="IGM106"/>
      <c r="IGN106"/>
      <c r="IGO106" s="24"/>
      <c r="IGP106" s="24"/>
      <c r="IGQ106"/>
      <c r="IGR106"/>
      <c r="IGS106" s="24"/>
      <c r="IGT106" s="24"/>
      <c r="IGU106"/>
      <c r="IGV106"/>
      <c r="IGW106" s="24"/>
      <c r="IGX106" s="24"/>
      <c r="IGY106"/>
      <c r="IGZ106"/>
      <c r="IHA106" s="24"/>
      <c r="IHB106" s="24"/>
      <c r="IHC106"/>
      <c r="IHD106"/>
      <c r="IHE106" s="24"/>
      <c r="IHF106" s="24"/>
      <c r="IHG106"/>
      <c r="IHH106"/>
      <c r="IHI106" s="24"/>
      <c r="IHJ106" s="24"/>
      <c r="IHK106"/>
      <c r="IHL106"/>
      <c r="IHM106" s="24"/>
      <c r="IHN106" s="24"/>
      <c r="IHO106"/>
      <c r="IHP106"/>
      <c r="IHQ106" s="24"/>
      <c r="IHR106" s="24"/>
      <c r="IHS106"/>
      <c r="IHT106"/>
      <c r="IHU106" s="24"/>
      <c r="IHV106" s="24"/>
      <c r="IHW106"/>
      <c r="IHX106"/>
      <c r="IHY106" s="24"/>
      <c r="IHZ106" s="24"/>
      <c r="IIA106"/>
      <c r="IIB106"/>
      <c r="IIC106" s="24"/>
      <c r="IID106" s="24"/>
      <c r="IIE106"/>
      <c r="IIF106"/>
      <c r="IIG106" s="24"/>
      <c r="IIH106" s="24"/>
      <c r="III106"/>
      <c r="IIJ106"/>
      <c r="IIK106" s="24"/>
      <c r="IIL106" s="24"/>
      <c r="IIM106"/>
      <c r="IIN106"/>
      <c r="IIO106" s="24"/>
      <c r="IIP106" s="24"/>
      <c r="IIQ106"/>
      <c r="IIR106"/>
      <c r="IIS106" s="24"/>
      <c r="IIT106" s="24"/>
      <c r="IIU106"/>
      <c r="IIV106"/>
      <c r="IIW106" s="24"/>
      <c r="IIX106" s="24"/>
      <c r="IIY106"/>
      <c r="IIZ106"/>
      <c r="IJA106" s="24"/>
      <c r="IJB106" s="24"/>
      <c r="IJC106"/>
      <c r="IJD106"/>
      <c r="IJE106" s="24"/>
      <c r="IJF106" s="24"/>
      <c r="IJG106"/>
      <c r="IJH106"/>
      <c r="IJI106" s="24"/>
      <c r="IJJ106" s="24"/>
      <c r="IJK106"/>
      <c r="IJL106"/>
      <c r="IJM106" s="24"/>
      <c r="IJN106" s="24"/>
      <c r="IJO106"/>
      <c r="IJP106"/>
      <c r="IJQ106" s="24"/>
      <c r="IJR106" s="24"/>
      <c r="IJS106"/>
      <c r="IJT106"/>
      <c r="IJU106" s="24"/>
      <c r="IJV106" s="24"/>
      <c r="IJW106"/>
      <c r="IJX106"/>
      <c r="IJY106" s="24"/>
      <c r="IJZ106" s="24"/>
      <c r="IKA106"/>
      <c r="IKB106"/>
      <c r="IKC106" s="24"/>
      <c r="IKD106" s="24"/>
      <c r="IKE106"/>
      <c r="IKF106"/>
      <c r="IKG106" s="24"/>
      <c r="IKH106" s="24"/>
      <c r="IKI106"/>
      <c r="IKJ106"/>
      <c r="IKK106" s="24"/>
      <c r="IKL106" s="24"/>
      <c r="IKM106"/>
      <c r="IKN106"/>
      <c r="IKO106" s="24"/>
      <c r="IKP106" s="24"/>
      <c r="IKQ106"/>
      <c r="IKR106"/>
      <c r="IKS106" s="24"/>
      <c r="IKT106" s="24"/>
      <c r="IKU106"/>
      <c r="IKV106"/>
      <c r="IKW106" s="24"/>
      <c r="IKX106" s="24"/>
      <c r="IKY106"/>
      <c r="IKZ106"/>
      <c r="ILA106" s="24"/>
      <c r="ILB106" s="24"/>
      <c r="ILC106"/>
      <c r="ILD106"/>
      <c r="ILE106" s="24"/>
      <c r="ILF106" s="24"/>
      <c r="ILG106"/>
      <c r="ILH106"/>
      <c r="ILI106" s="24"/>
      <c r="ILJ106" s="24"/>
      <c r="ILK106"/>
      <c r="ILL106"/>
      <c r="ILM106" s="24"/>
      <c r="ILN106" s="24"/>
      <c r="ILO106"/>
      <c r="ILP106"/>
      <c r="ILQ106" s="24"/>
      <c r="ILR106" s="24"/>
      <c r="ILS106"/>
      <c r="ILT106"/>
      <c r="ILU106" s="24"/>
      <c r="ILV106" s="24"/>
      <c r="ILW106"/>
      <c r="ILX106"/>
      <c r="ILY106" s="24"/>
      <c r="ILZ106" s="24"/>
      <c r="IMA106"/>
      <c r="IMB106"/>
      <c r="IMC106" s="24"/>
      <c r="IMD106" s="24"/>
      <c r="IME106"/>
      <c r="IMF106"/>
      <c r="IMG106" s="24"/>
      <c r="IMH106" s="24"/>
      <c r="IMI106"/>
      <c r="IMJ106"/>
      <c r="IMK106" s="24"/>
      <c r="IML106" s="24"/>
      <c r="IMM106"/>
      <c r="IMN106"/>
      <c r="IMO106" s="24"/>
      <c r="IMP106" s="24"/>
      <c r="IMQ106"/>
      <c r="IMR106"/>
      <c r="IMS106" s="24"/>
      <c r="IMT106" s="24"/>
      <c r="IMU106"/>
      <c r="IMV106"/>
      <c r="IMW106" s="24"/>
      <c r="IMX106" s="24"/>
      <c r="IMY106"/>
      <c r="IMZ106"/>
      <c r="INA106" s="24"/>
      <c r="INB106" s="24"/>
      <c r="INC106"/>
      <c r="IND106"/>
      <c r="INE106" s="24"/>
      <c r="INF106" s="24"/>
      <c r="ING106"/>
      <c r="INH106"/>
      <c r="INI106" s="24"/>
      <c r="INJ106" s="24"/>
      <c r="INK106"/>
      <c r="INL106"/>
      <c r="INM106" s="24"/>
      <c r="INN106" s="24"/>
      <c r="INO106"/>
      <c r="INP106"/>
      <c r="INQ106" s="24"/>
      <c r="INR106" s="24"/>
      <c r="INS106"/>
      <c r="INT106"/>
      <c r="INU106" s="24"/>
      <c r="INV106" s="24"/>
      <c r="INW106"/>
      <c r="INX106"/>
      <c r="INY106" s="24"/>
      <c r="INZ106" s="24"/>
      <c r="IOA106"/>
      <c r="IOB106"/>
      <c r="IOC106" s="24"/>
      <c r="IOD106" s="24"/>
      <c r="IOE106"/>
      <c r="IOF106"/>
      <c r="IOG106" s="24"/>
      <c r="IOH106" s="24"/>
      <c r="IOI106"/>
      <c r="IOJ106"/>
      <c r="IOK106" s="24"/>
      <c r="IOL106" s="24"/>
      <c r="IOM106"/>
      <c r="ION106"/>
      <c r="IOO106" s="24"/>
      <c r="IOP106" s="24"/>
      <c r="IOQ106"/>
      <c r="IOR106"/>
      <c r="IOS106" s="24"/>
      <c r="IOT106" s="24"/>
      <c r="IOU106"/>
      <c r="IOV106"/>
      <c r="IOW106" s="24"/>
      <c r="IOX106" s="24"/>
      <c r="IOY106"/>
      <c r="IOZ106"/>
      <c r="IPA106" s="24"/>
      <c r="IPB106" s="24"/>
      <c r="IPC106"/>
      <c r="IPD106"/>
      <c r="IPE106" s="24"/>
      <c r="IPF106" s="24"/>
      <c r="IPG106"/>
      <c r="IPH106"/>
      <c r="IPI106" s="24"/>
      <c r="IPJ106" s="24"/>
      <c r="IPK106"/>
      <c r="IPL106"/>
      <c r="IPM106" s="24"/>
      <c r="IPN106" s="24"/>
      <c r="IPO106"/>
      <c r="IPP106"/>
      <c r="IPQ106" s="24"/>
      <c r="IPR106" s="24"/>
      <c r="IPS106"/>
      <c r="IPT106"/>
      <c r="IPU106" s="24"/>
      <c r="IPV106" s="24"/>
      <c r="IPW106"/>
      <c r="IPX106"/>
      <c r="IPY106" s="24"/>
      <c r="IPZ106" s="24"/>
      <c r="IQA106"/>
      <c r="IQB106"/>
      <c r="IQC106" s="24"/>
      <c r="IQD106" s="24"/>
      <c r="IQE106"/>
      <c r="IQF106"/>
      <c r="IQG106" s="24"/>
      <c r="IQH106" s="24"/>
      <c r="IQI106"/>
      <c r="IQJ106"/>
      <c r="IQK106" s="24"/>
      <c r="IQL106" s="24"/>
      <c r="IQM106"/>
      <c r="IQN106"/>
      <c r="IQO106" s="24"/>
      <c r="IQP106" s="24"/>
      <c r="IQQ106"/>
      <c r="IQR106"/>
      <c r="IQS106" s="24"/>
      <c r="IQT106" s="24"/>
      <c r="IQU106"/>
      <c r="IQV106"/>
      <c r="IQW106" s="24"/>
      <c r="IQX106" s="24"/>
      <c r="IQY106"/>
      <c r="IQZ106"/>
      <c r="IRA106" s="24"/>
      <c r="IRB106" s="24"/>
      <c r="IRC106"/>
      <c r="IRD106"/>
      <c r="IRE106" s="24"/>
      <c r="IRF106" s="24"/>
      <c r="IRG106"/>
      <c r="IRH106"/>
      <c r="IRI106" s="24"/>
      <c r="IRJ106" s="24"/>
      <c r="IRK106"/>
      <c r="IRL106"/>
      <c r="IRM106" s="24"/>
      <c r="IRN106" s="24"/>
      <c r="IRO106"/>
      <c r="IRP106"/>
      <c r="IRQ106" s="24"/>
      <c r="IRR106" s="24"/>
      <c r="IRS106"/>
      <c r="IRT106"/>
      <c r="IRU106" s="24"/>
      <c r="IRV106" s="24"/>
      <c r="IRW106"/>
      <c r="IRX106"/>
      <c r="IRY106" s="24"/>
      <c r="IRZ106" s="24"/>
      <c r="ISA106"/>
      <c r="ISB106"/>
      <c r="ISC106" s="24"/>
      <c r="ISD106" s="24"/>
      <c r="ISE106"/>
      <c r="ISF106"/>
      <c r="ISG106" s="24"/>
      <c r="ISH106" s="24"/>
      <c r="ISI106"/>
      <c r="ISJ106"/>
      <c r="ISK106" s="24"/>
      <c r="ISL106" s="24"/>
      <c r="ISM106"/>
      <c r="ISN106"/>
      <c r="ISO106" s="24"/>
      <c r="ISP106" s="24"/>
      <c r="ISQ106"/>
      <c r="ISR106"/>
      <c r="ISS106" s="24"/>
      <c r="IST106" s="24"/>
      <c r="ISU106"/>
      <c r="ISV106"/>
      <c r="ISW106" s="24"/>
      <c r="ISX106" s="24"/>
      <c r="ISY106"/>
      <c r="ISZ106"/>
      <c r="ITA106" s="24"/>
      <c r="ITB106" s="24"/>
      <c r="ITC106"/>
      <c r="ITD106"/>
      <c r="ITE106" s="24"/>
      <c r="ITF106" s="24"/>
      <c r="ITG106"/>
      <c r="ITH106"/>
      <c r="ITI106" s="24"/>
      <c r="ITJ106" s="24"/>
      <c r="ITK106"/>
      <c r="ITL106"/>
      <c r="ITM106" s="24"/>
      <c r="ITN106" s="24"/>
      <c r="ITO106"/>
      <c r="ITP106"/>
      <c r="ITQ106" s="24"/>
      <c r="ITR106" s="24"/>
      <c r="ITS106"/>
      <c r="ITT106"/>
      <c r="ITU106" s="24"/>
      <c r="ITV106" s="24"/>
      <c r="ITW106"/>
      <c r="ITX106"/>
      <c r="ITY106" s="24"/>
      <c r="ITZ106" s="24"/>
      <c r="IUA106"/>
      <c r="IUB106"/>
      <c r="IUC106" s="24"/>
      <c r="IUD106" s="24"/>
      <c r="IUE106"/>
      <c r="IUF106"/>
      <c r="IUG106" s="24"/>
      <c r="IUH106" s="24"/>
      <c r="IUI106"/>
      <c r="IUJ106"/>
      <c r="IUK106" s="24"/>
      <c r="IUL106" s="24"/>
      <c r="IUM106"/>
      <c r="IUN106"/>
      <c r="IUO106" s="24"/>
      <c r="IUP106" s="24"/>
      <c r="IUQ106"/>
      <c r="IUR106"/>
      <c r="IUS106" s="24"/>
      <c r="IUT106" s="24"/>
      <c r="IUU106"/>
      <c r="IUV106"/>
      <c r="IUW106" s="24"/>
      <c r="IUX106" s="24"/>
      <c r="IUY106"/>
      <c r="IUZ106"/>
      <c r="IVA106" s="24"/>
      <c r="IVB106" s="24"/>
      <c r="IVC106"/>
      <c r="IVD106"/>
      <c r="IVE106" s="24"/>
      <c r="IVF106" s="24"/>
      <c r="IVG106"/>
      <c r="IVH106"/>
      <c r="IVI106" s="24"/>
      <c r="IVJ106" s="24"/>
      <c r="IVK106"/>
      <c r="IVL106"/>
      <c r="IVM106" s="24"/>
      <c r="IVN106" s="24"/>
      <c r="IVO106"/>
      <c r="IVP106"/>
      <c r="IVQ106" s="24"/>
      <c r="IVR106" s="24"/>
      <c r="IVS106"/>
      <c r="IVT106"/>
      <c r="IVU106" s="24"/>
      <c r="IVV106" s="24"/>
      <c r="IVW106"/>
      <c r="IVX106"/>
      <c r="IVY106" s="24"/>
      <c r="IVZ106" s="24"/>
      <c r="IWA106"/>
      <c r="IWB106"/>
      <c r="IWC106" s="24"/>
      <c r="IWD106" s="24"/>
      <c r="IWE106"/>
      <c r="IWF106"/>
      <c r="IWG106" s="24"/>
      <c r="IWH106" s="24"/>
      <c r="IWI106"/>
      <c r="IWJ106"/>
      <c r="IWK106" s="24"/>
      <c r="IWL106" s="24"/>
      <c r="IWM106"/>
      <c r="IWN106"/>
      <c r="IWO106" s="24"/>
      <c r="IWP106" s="24"/>
      <c r="IWQ106"/>
      <c r="IWR106"/>
      <c r="IWS106" s="24"/>
      <c r="IWT106" s="24"/>
      <c r="IWU106"/>
      <c r="IWV106"/>
      <c r="IWW106" s="24"/>
      <c r="IWX106" s="24"/>
      <c r="IWY106"/>
      <c r="IWZ106"/>
      <c r="IXA106" s="24"/>
      <c r="IXB106" s="24"/>
      <c r="IXC106"/>
      <c r="IXD106"/>
      <c r="IXE106" s="24"/>
      <c r="IXF106" s="24"/>
      <c r="IXG106"/>
      <c r="IXH106"/>
      <c r="IXI106" s="24"/>
      <c r="IXJ106" s="24"/>
      <c r="IXK106"/>
      <c r="IXL106"/>
      <c r="IXM106" s="24"/>
      <c r="IXN106" s="24"/>
      <c r="IXO106"/>
      <c r="IXP106"/>
      <c r="IXQ106" s="24"/>
      <c r="IXR106" s="24"/>
      <c r="IXS106"/>
      <c r="IXT106"/>
      <c r="IXU106" s="24"/>
      <c r="IXV106" s="24"/>
      <c r="IXW106"/>
      <c r="IXX106"/>
      <c r="IXY106" s="24"/>
      <c r="IXZ106" s="24"/>
      <c r="IYA106"/>
      <c r="IYB106"/>
      <c r="IYC106" s="24"/>
      <c r="IYD106" s="24"/>
      <c r="IYE106"/>
      <c r="IYF106"/>
      <c r="IYG106" s="24"/>
      <c r="IYH106" s="24"/>
      <c r="IYI106"/>
      <c r="IYJ106"/>
      <c r="IYK106" s="24"/>
      <c r="IYL106" s="24"/>
      <c r="IYM106"/>
      <c r="IYN106"/>
      <c r="IYO106" s="24"/>
      <c r="IYP106" s="24"/>
      <c r="IYQ106"/>
      <c r="IYR106"/>
      <c r="IYS106" s="24"/>
      <c r="IYT106" s="24"/>
      <c r="IYU106"/>
      <c r="IYV106"/>
      <c r="IYW106" s="24"/>
      <c r="IYX106" s="24"/>
      <c r="IYY106"/>
      <c r="IYZ106"/>
      <c r="IZA106" s="24"/>
      <c r="IZB106" s="24"/>
      <c r="IZC106"/>
      <c r="IZD106"/>
      <c r="IZE106" s="24"/>
      <c r="IZF106" s="24"/>
      <c r="IZG106"/>
      <c r="IZH106"/>
      <c r="IZI106" s="24"/>
      <c r="IZJ106" s="24"/>
      <c r="IZK106"/>
      <c r="IZL106"/>
      <c r="IZM106" s="24"/>
      <c r="IZN106" s="24"/>
      <c r="IZO106"/>
      <c r="IZP106"/>
      <c r="IZQ106" s="24"/>
      <c r="IZR106" s="24"/>
      <c r="IZS106"/>
      <c r="IZT106"/>
      <c r="IZU106" s="24"/>
      <c r="IZV106" s="24"/>
      <c r="IZW106"/>
      <c r="IZX106"/>
      <c r="IZY106" s="24"/>
      <c r="IZZ106" s="24"/>
      <c r="JAA106"/>
      <c r="JAB106"/>
      <c r="JAC106" s="24"/>
      <c r="JAD106" s="24"/>
      <c r="JAE106"/>
      <c r="JAF106"/>
      <c r="JAG106" s="24"/>
      <c r="JAH106" s="24"/>
      <c r="JAI106"/>
      <c r="JAJ106"/>
      <c r="JAK106" s="24"/>
      <c r="JAL106" s="24"/>
      <c r="JAM106"/>
      <c r="JAN106"/>
      <c r="JAO106" s="24"/>
      <c r="JAP106" s="24"/>
      <c r="JAQ106"/>
      <c r="JAR106"/>
      <c r="JAS106" s="24"/>
      <c r="JAT106" s="24"/>
      <c r="JAU106"/>
      <c r="JAV106"/>
      <c r="JAW106" s="24"/>
      <c r="JAX106" s="24"/>
      <c r="JAY106"/>
      <c r="JAZ106"/>
      <c r="JBA106" s="24"/>
      <c r="JBB106" s="24"/>
      <c r="JBC106"/>
      <c r="JBD106"/>
      <c r="JBE106" s="24"/>
      <c r="JBF106" s="24"/>
      <c r="JBG106"/>
      <c r="JBH106"/>
      <c r="JBI106" s="24"/>
      <c r="JBJ106" s="24"/>
      <c r="JBK106"/>
      <c r="JBL106"/>
      <c r="JBM106" s="24"/>
      <c r="JBN106" s="24"/>
      <c r="JBO106"/>
      <c r="JBP106"/>
      <c r="JBQ106" s="24"/>
      <c r="JBR106" s="24"/>
      <c r="JBS106"/>
      <c r="JBT106"/>
      <c r="JBU106" s="24"/>
      <c r="JBV106" s="24"/>
      <c r="JBW106"/>
      <c r="JBX106"/>
      <c r="JBY106" s="24"/>
      <c r="JBZ106" s="24"/>
      <c r="JCA106"/>
      <c r="JCB106"/>
      <c r="JCC106" s="24"/>
      <c r="JCD106" s="24"/>
      <c r="JCE106"/>
      <c r="JCF106"/>
      <c r="JCG106" s="24"/>
      <c r="JCH106" s="24"/>
      <c r="JCI106"/>
      <c r="JCJ106"/>
      <c r="JCK106" s="24"/>
      <c r="JCL106" s="24"/>
      <c r="JCM106"/>
      <c r="JCN106"/>
      <c r="JCO106" s="24"/>
      <c r="JCP106" s="24"/>
      <c r="JCQ106"/>
      <c r="JCR106"/>
      <c r="JCS106" s="24"/>
      <c r="JCT106" s="24"/>
      <c r="JCU106"/>
      <c r="JCV106"/>
      <c r="JCW106" s="24"/>
      <c r="JCX106" s="24"/>
      <c r="JCY106"/>
      <c r="JCZ106"/>
      <c r="JDA106" s="24"/>
      <c r="JDB106" s="24"/>
      <c r="JDC106"/>
      <c r="JDD106"/>
      <c r="JDE106" s="24"/>
      <c r="JDF106" s="24"/>
      <c r="JDG106"/>
      <c r="JDH106"/>
      <c r="JDI106" s="24"/>
      <c r="JDJ106" s="24"/>
      <c r="JDK106"/>
      <c r="JDL106"/>
      <c r="JDM106" s="24"/>
      <c r="JDN106" s="24"/>
      <c r="JDO106"/>
      <c r="JDP106"/>
      <c r="JDQ106" s="24"/>
      <c r="JDR106" s="24"/>
      <c r="JDS106"/>
      <c r="JDT106"/>
      <c r="JDU106" s="24"/>
      <c r="JDV106" s="24"/>
      <c r="JDW106"/>
      <c r="JDX106"/>
      <c r="JDY106" s="24"/>
      <c r="JDZ106" s="24"/>
      <c r="JEA106"/>
      <c r="JEB106"/>
      <c r="JEC106" s="24"/>
      <c r="JED106" s="24"/>
      <c r="JEE106"/>
      <c r="JEF106"/>
      <c r="JEG106" s="24"/>
      <c r="JEH106" s="24"/>
      <c r="JEI106"/>
      <c r="JEJ106"/>
      <c r="JEK106" s="24"/>
      <c r="JEL106" s="24"/>
      <c r="JEM106"/>
      <c r="JEN106"/>
      <c r="JEO106" s="24"/>
      <c r="JEP106" s="24"/>
      <c r="JEQ106"/>
      <c r="JER106"/>
      <c r="JES106" s="24"/>
      <c r="JET106" s="24"/>
      <c r="JEU106"/>
      <c r="JEV106"/>
      <c r="JEW106" s="24"/>
      <c r="JEX106" s="24"/>
      <c r="JEY106"/>
      <c r="JEZ106"/>
      <c r="JFA106" s="24"/>
      <c r="JFB106" s="24"/>
      <c r="JFC106"/>
      <c r="JFD106"/>
      <c r="JFE106" s="24"/>
      <c r="JFF106" s="24"/>
      <c r="JFG106"/>
      <c r="JFH106"/>
      <c r="JFI106" s="24"/>
      <c r="JFJ106" s="24"/>
      <c r="JFK106"/>
      <c r="JFL106"/>
      <c r="JFM106" s="24"/>
      <c r="JFN106" s="24"/>
      <c r="JFO106"/>
      <c r="JFP106"/>
      <c r="JFQ106" s="24"/>
      <c r="JFR106" s="24"/>
      <c r="JFS106"/>
      <c r="JFT106"/>
      <c r="JFU106" s="24"/>
      <c r="JFV106" s="24"/>
      <c r="JFW106"/>
      <c r="JFX106"/>
      <c r="JFY106" s="24"/>
      <c r="JFZ106" s="24"/>
      <c r="JGA106"/>
      <c r="JGB106"/>
      <c r="JGC106" s="24"/>
      <c r="JGD106" s="24"/>
      <c r="JGE106"/>
      <c r="JGF106"/>
      <c r="JGG106" s="24"/>
      <c r="JGH106" s="24"/>
      <c r="JGI106"/>
      <c r="JGJ106"/>
      <c r="JGK106" s="24"/>
      <c r="JGL106" s="24"/>
      <c r="JGM106"/>
      <c r="JGN106"/>
      <c r="JGO106" s="24"/>
      <c r="JGP106" s="24"/>
      <c r="JGQ106"/>
      <c r="JGR106"/>
      <c r="JGS106" s="24"/>
      <c r="JGT106" s="24"/>
      <c r="JGU106"/>
      <c r="JGV106"/>
      <c r="JGW106" s="24"/>
      <c r="JGX106" s="24"/>
      <c r="JGY106"/>
      <c r="JGZ106"/>
      <c r="JHA106" s="24"/>
      <c r="JHB106" s="24"/>
      <c r="JHC106"/>
      <c r="JHD106"/>
      <c r="JHE106" s="24"/>
      <c r="JHF106" s="24"/>
      <c r="JHG106"/>
      <c r="JHH106"/>
      <c r="JHI106" s="24"/>
      <c r="JHJ106" s="24"/>
      <c r="JHK106"/>
      <c r="JHL106"/>
      <c r="JHM106" s="24"/>
      <c r="JHN106" s="24"/>
      <c r="JHO106"/>
      <c r="JHP106"/>
      <c r="JHQ106" s="24"/>
      <c r="JHR106" s="24"/>
      <c r="JHS106"/>
      <c r="JHT106"/>
      <c r="JHU106" s="24"/>
      <c r="JHV106" s="24"/>
      <c r="JHW106"/>
      <c r="JHX106"/>
      <c r="JHY106" s="24"/>
      <c r="JHZ106" s="24"/>
      <c r="JIA106"/>
      <c r="JIB106"/>
      <c r="JIC106" s="24"/>
      <c r="JID106" s="24"/>
      <c r="JIE106"/>
      <c r="JIF106"/>
      <c r="JIG106" s="24"/>
      <c r="JIH106" s="24"/>
      <c r="JII106"/>
      <c r="JIJ106"/>
      <c r="JIK106" s="24"/>
      <c r="JIL106" s="24"/>
      <c r="JIM106"/>
      <c r="JIN106"/>
      <c r="JIO106" s="24"/>
      <c r="JIP106" s="24"/>
      <c r="JIQ106"/>
      <c r="JIR106"/>
      <c r="JIS106" s="24"/>
      <c r="JIT106" s="24"/>
      <c r="JIU106"/>
      <c r="JIV106"/>
      <c r="JIW106" s="24"/>
      <c r="JIX106" s="24"/>
      <c r="JIY106"/>
      <c r="JIZ106"/>
      <c r="JJA106" s="24"/>
      <c r="JJB106" s="24"/>
      <c r="JJC106"/>
      <c r="JJD106"/>
      <c r="JJE106" s="24"/>
      <c r="JJF106" s="24"/>
      <c r="JJG106"/>
      <c r="JJH106"/>
      <c r="JJI106" s="24"/>
      <c r="JJJ106" s="24"/>
      <c r="JJK106"/>
      <c r="JJL106"/>
      <c r="JJM106" s="24"/>
      <c r="JJN106" s="24"/>
      <c r="JJO106"/>
      <c r="JJP106"/>
      <c r="JJQ106" s="24"/>
      <c r="JJR106" s="24"/>
      <c r="JJS106"/>
      <c r="JJT106"/>
      <c r="JJU106" s="24"/>
      <c r="JJV106" s="24"/>
      <c r="JJW106"/>
      <c r="JJX106"/>
      <c r="JJY106" s="24"/>
      <c r="JJZ106" s="24"/>
      <c r="JKA106"/>
      <c r="JKB106"/>
      <c r="JKC106" s="24"/>
      <c r="JKD106" s="24"/>
      <c r="JKE106"/>
      <c r="JKF106"/>
      <c r="JKG106" s="24"/>
      <c r="JKH106" s="24"/>
      <c r="JKI106"/>
      <c r="JKJ106"/>
      <c r="JKK106" s="24"/>
      <c r="JKL106" s="24"/>
      <c r="JKM106"/>
      <c r="JKN106"/>
      <c r="JKO106" s="24"/>
      <c r="JKP106" s="24"/>
      <c r="JKQ106"/>
      <c r="JKR106"/>
      <c r="JKS106" s="24"/>
      <c r="JKT106" s="24"/>
      <c r="JKU106"/>
      <c r="JKV106"/>
      <c r="JKW106" s="24"/>
      <c r="JKX106" s="24"/>
      <c r="JKY106"/>
      <c r="JKZ106"/>
      <c r="JLA106" s="24"/>
      <c r="JLB106" s="24"/>
      <c r="JLC106"/>
      <c r="JLD106"/>
      <c r="JLE106" s="24"/>
      <c r="JLF106" s="24"/>
      <c r="JLG106"/>
      <c r="JLH106"/>
      <c r="JLI106" s="24"/>
      <c r="JLJ106" s="24"/>
      <c r="JLK106"/>
      <c r="JLL106"/>
      <c r="JLM106" s="24"/>
      <c r="JLN106" s="24"/>
      <c r="JLO106"/>
      <c r="JLP106"/>
      <c r="JLQ106" s="24"/>
      <c r="JLR106" s="24"/>
      <c r="JLS106"/>
      <c r="JLT106"/>
      <c r="JLU106" s="24"/>
      <c r="JLV106" s="24"/>
      <c r="JLW106"/>
      <c r="JLX106"/>
      <c r="JLY106" s="24"/>
      <c r="JLZ106" s="24"/>
      <c r="JMA106"/>
      <c r="JMB106"/>
      <c r="JMC106" s="24"/>
      <c r="JMD106" s="24"/>
      <c r="JME106"/>
      <c r="JMF106"/>
      <c r="JMG106" s="24"/>
      <c r="JMH106" s="24"/>
      <c r="JMI106"/>
      <c r="JMJ106"/>
      <c r="JMK106" s="24"/>
      <c r="JML106" s="24"/>
      <c r="JMM106"/>
      <c r="JMN106"/>
      <c r="JMO106" s="24"/>
      <c r="JMP106" s="24"/>
      <c r="JMQ106"/>
      <c r="JMR106"/>
      <c r="JMS106" s="24"/>
      <c r="JMT106" s="24"/>
      <c r="JMU106"/>
      <c r="JMV106"/>
      <c r="JMW106" s="24"/>
      <c r="JMX106" s="24"/>
      <c r="JMY106"/>
      <c r="JMZ106"/>
      <c r="JNA106" s="24"/>
      <c r="JNB106" s="24"/>
      <c r="JNC106"/>
      <c r="JND106"/>
      <c r="JNE106" s="24"/>
      <c r="JNF106" s="24"/>
      <c r="JNG106"/>
      <c r="JNH106"/>
      <c r="JNI106" s="24"/>
      <c r="JNJ106" s="24"/>
      <c r="JNK106"/>
      <c r="JNL106"/>
      <c r="JNM106" s="24"/>
      <c r="JNN106" s="24"/>
      <c r="JNO106"/>
      <c r="JNP106"/>
      <c r="JNQ106" s="24"/>
      <c r="JNR106" s="24"/>
      <c r="JNS106"/>
      <c r="JNT106"/>
      <c r="JNU106" s="24"/>
      <c r="JNV106" s="24"/>
      <c r="JNW106"/>
      <c r="JNX106"/>
      <c r="JNY106" s="24"/>
      <c r="JNZ106" s="24"/>
      <c r="JOA106"/>
      <c r="JOB106"/>
      <c r="JOC106" s="24"/>
      <c r="JOD106" s="24"/>
      <c r="JOE106"/>
      <c r="JOF106"/>
      <c r="JOG106" s="24"/>
      <c r="JOH106" s="24"/>
      <c r="JOI106"/>
      <c r="JOJ106"/>
      <c r="JOK106" s="24"/>
      <c r="JOL106" s="24"/>
      <c r="JOM106"/>
      <c r="JON106"/>
      <c r="JOO106" s="24"/>
      <c r="JOP106" s="24"/>
      <c r="JOQ106"/>
      <c r="JOR106"/>
      <c r="JOS106" s="24"/>
      <c r="JOT106" s="24"/>
      <c r="JOU106"/>
      <c r="JOV106"/>
      <c r="JOW106" s="24"/>
      <c r="JOX106" s="24"/>
      <c r="JOY106"/>
      <c r="JOZ106"/>
      <c r="JPA106" s="24"/>
      <c r="JPB106" s="24"/>
      <c r="JPC106"/>
      <c r="JPD106"/>
      <c r="JPE106" s="24"/>
      <c r="JPF106" s="24"/>
      <c r="JPG106"/>
      <c r="JPH106"/>
      <c r="JPI106" s="24"/>
      <c r="JPJ106" s="24"/>
      <c r="JPK106"/>
      <c r="JPL106"/>
      <c r="JPM106" s="24"/>
      <c r="JPN106" s="24"/>
      <c r="JPO106"/>
      <c r="JPP106"/>
      <c r="JPQ106" s="24"/>
      <c r="JPR106" s="24"/>
      <c r="JPS106"/>
      <c r="JPT106"/>
      <c r="JPU106" s="24"/>
      <c r="JPV106" s="24"/>
      <c r="JPW106"/>
      <c r="JPX106"/>
      <c r="JPY106" s="24"/>
      <c r="JPZ106" s="24"/>
      <c r="JQA106"/>
      <c r="JQB106"/>
      <c r="JQC106" s="24"/>
      <c r="JQD106" s="24"/>
      <c r="JQE106"/>
      <c r="JQF106"/>
      <c r="JQG106" s="24"/>
      <c r="JQH106" s="24"/>
      <c r="JQI106"/>
      <c r="JQJ106"/>
      <c r="JQK106" s="24"/>
      <c r="JQL106" s="24"/>
      <c r="JQM106"/>
      <c r="JQN106"/>
      <c r="JQO106" s="24"/>
      <c r="JQP106" s="24"/>
      <c r="JQQ106"/>
      <c r="JQR106"/>
      <c r="JQS106" s="24"/>
      <c r="JQT106" s="24"/>
      <c r="JQU106"/>
      <c r="JQV106"/>
      <c r="JQW106" s="24"/>
      <c r="JQX106" s="24"/>
      <c r="JQY106"/>
      <c r="JQZ106"/>
      <c r="JRA106" s="24"/>
      <c r="JRB106" s="24"/>
      <c r="JRC106"/>
      <c r="JRD106"/>
      <c r="JRE106" s="24"/>
      <c r="JRF106" s="24"/>
      <c r="JRG106"/>
      <c r="JRH106"/>
      <c r="JRI106" s="24"/>
      <c r="JRJ106" s="24"/>
      <c r="JRK106"/>
      <c r="JRL106"/>
      <c r="JRM106" s="24"/>
      <c r="JRN106" s="24"/>
      <c r="JRO106"/>
      <c r="JRP106"/>
      <c r="JRQ106" s="24"/>
      <c r="JRR106" s="24"/>
      <c r="JRS106"/>
      <c r="JRT106"/>
      <c r="JRU106" s="24"/>
      <c r="JRV106" s="24"/>
      <c r="JRW106"/>
      <c r="JRX106"/>
      <c r="JRY106" s="24"/>
      <c r="JRZ106" s="24"/>
      <c r="JSA106"/>
      <c r="JSB106"/>
      <c r="JSC106" s="24"/>
      <c r="JSD106" s="24"/>
      <c r="JSE106"/>
      <c r="JSF106"/>
      <c r="JSG106" s="24"/>
      <c r="JSH106" s="24"/>
      <c r="JSI106"/>
      <c r="JSJ106"/>
      <c r="JSK106" s="24"/>
      <c r="JSL106" s="24"/>
      <c r="JSM106"/>
      <c r="JSN106"/>
      <c r="JSO106" s="24"/>
      <c r="JSP106" s="24"/>
      <c r="JSQ106"/>
      <c r="JSR106"/>
      <c r="JSS106" s="24"/>
      <c r="JST106" s="24"/>
      <c r="JSU106"/>
      <c r="JSV106"/>
      <c r="JSW106" s="24"/>
      <c r="JSX106" s="24"/>
      <c r="JSY106"/>
      <c r="JSZ106"/>
      <c r="JTA106" s="24"/>
      <c r="JTB106" s="24"/>
      <c r="JTC106"/>
      <c r="JTD106"/>
      <c r="JTE106" s="24"/>
      <c r="JTF106" s="24"/>
      <c r="JTG106"/>
      <c r="JTH106"/>
      <c r="JTI106" s="24"/>
      <c r="JTJ106" s="24"/>
      <c r="JTK106"/>
      <c r="JTL106"/>
      <c r="JTM106" s="24"/>
      <c r="JTN106" s="24"/>
      <c r="JTO106"/>
      <c r="JTP106"/>
      <c r="JTQ106" s="24"/>
      <c r="JTR106" s="24"/>
      <c r="JTS106"/>
      <c r="JTT106"/>
      <c r="JTU106" s="24"/>
      <c r="JTV106" s="24"/>
      <c r="JTW106"/>
      <c r="JTX106"/>
      <c r="JTY106" s="24"/>
      <c r="JTZ106" s="24"/>
      <c r="JUA106"/>
      <c r="JUB106"/>
      <c r="JUC106" s="24"/>
      <c r="JUD106" s="24"/>
      <c r="JUE106"/>
      <c r="JUF106"/>
      <c r="JUG106" s="24"/>
      <c r="JUH106" s="24"/>
      <c r="JUI106"/>
      <c r="JUJ106"/>
      <c r="JUK106" s="24"/>
      <c r="JUL106" s="24"/>
      <c r="JUM106"/>
      <c r="JUN106"/>
      <c r="JUO106" s="24"/>
      <c r="JUP106" s="24"/>
      <c r="JUQ106"/>
      <c r="JUR106"/>
      <c r="JUS106" s="24"/>
      <c r="JUT106" s="24"/>
      <c r="JUU106"/>
      <c r="JUV106"/>
      <c r="JUW106" s="24"/>
      <c r="JUX106" s="24"/>
      <c r="JUY106"/>
      <c r="JUZ106"/>
      <c r="JVA106" s="24"/>
      <c r="JVB106" s="24"/>
      <c r="JVC106"/>
      <c r="JVD106"/>
      <c r="JVE106" s="24"/>
      <c r="JVF106" s="24"/>
      <c r="JVG106"/>
      <c r="JVH106"/>
      <c r="JVI106" s="24"/>
      <c r="JVJ106" s="24"/>
      <c r="JVK106"/>
      <c r="JVL106"/>
      <c r="JVM106" s="24"/>
      <c r="JVN106" s="24"/>
      <c r="JVO106"/>
      <c r="JVP106"/>
      <c r="JVQ106" s="24"/>
      <c r="JVR106" s="24"/>
      <c r="JVS106"/>
      <c r="JVT106"/>
      <c r="JVU106" s="24"/>
      <c r="JVV106" s="24"/>
      <c r="JVW106"/>
      <c r="JVX106"/>
      <c r="JVY106" s="24"/>
      <c r="JVZ106" s="24"/>
      <c r="JWA106"/>
      <c r="JWB106"/>
      <c r="JWC106" s="24"/>
      <c r="JWD106" s="24"/>
      <c r="JWE106"/>
      <c r="JWF106"/>
      <c r="JWG106" s="24"/>
      <c r="JWH106" s="24"/>
      <c r="JWI106"/>
      <c r="JWJ106"/>
      <c r="JWK106" s="24"/>
      <c r="JWL106" s="24"/>
      <c r="JWM106"/>
      <c r="JWN106"/>
      <c r="JWO106" s="24"/>
      <c r="JWP106" s="24"/>
      <c r="JWQ106"/>
      <c r="JWR106"/>
      <c r="JWS106" s="24"/>
      <c r="JWT106" s="24"/>
      <c r="JWU106"/>
      <c r="JWV106"/>
      <c r="JWW106" s="24"/>
      <c r="JWX106" s="24"/>
      <c r="JWY106"/>
      <c r="JWZ106"/>
      <c r="JXA106" s="24"/>
      <c r="JXB106" s="24"/>
      <c r="JXC106"/>
      <c r="JXD106"/>
      <c r="JXE106" s="24"/>
      <c r="JXF106" s="24"/>
      <c r="JXG106"/>
      <c r="JXH106"/>
      <c r="JXI106" s="24"/>
      <c r="JXJ106" s="24"/>
      <c r="JXK106"/>
      <c r="JXL106"/>
      <c r="JXM106" s="24"/>
      <c r="JXN106" s="24"/>
      <c r="JXO106"/>
      <c r="JXP106"/>
      <c r="JXQ106" s="24"/>
      <c r="JXR106" s="24"/>
      <c r="JXS106"/>
      <c r="JXT106"/>
      <c r="JXU106" s="24"/>
      <c r="JXV106" s="24"/>
      <c r="JXW106"/>
      <c r="JXX106"/>
      <c r="JXY106" s="24"/>
      <c r="JXZ106" s="24"/>
      <c r="JYA106"/>
      <c r="JYB106"/>
      <c r="JYC106" s="24"/>
      <c r="JYD106" s="24"/>
      <c r="JYE106"/>
      <c r="JYF106"/>
      <c r="JYG106" s="24"/>
      <c r="JYH106" s="24"/>
      <c r="JYI106"/>
      <c r="JYJ106"/>
      <c r="JYK106" s="24"/>
      <c r="JYL106" s="24"/>
      <c r="JYM106"/>
      <c r="JYN106"/>
      <c r="JYO106" s="24"/>
      <c r="JYP106" s="24"/>
      <c r="JYQ106"/>
      <c r="JYR106"/>
      <c r="JYS106" s="24"/>
      <c r="JYT106" s="24"/>
      <c r="JYU106"/>
      <c r="JYV106"/>
      <c r="JYW106" s="24"/>
      <c r="JYX106" s="24"/>
      <c r="JYY106"/>
      <c r="JYZ106"/>
      <c r="JZA106" s="24"/>
      <c r="JZB106" s="24"/>
      <c r="JZC106"/>
      <c r="JZD106"/>
      <c r="JZE106" s="24"/>
      <c r="JZF106" s="24"/>
      <c r="JZG106"/>
      <c r="JZH106"/>
      <c r="JZI106" s="24"/>
      <c r="JZJ106" s="24"/>
      <c r="JZK106"/>
      <c r="JZL106"/>
      <c r="JZM106" s="24"/>
      <c r="JZN106" s="24"/>
      <c r="JZO106"/>
      <c r="JZP106"/>
      <c r="JZQ106" s="24"/>
      <c r="JZR106" s="24"/>
      <c r="JZS106"/>
      <c r="JZT106"/>
      <c r="JZU106" s="24"/>
      <c r="JZV106" s="24"/>
      <c r="JZW106"/>
      <c r="JZX106"/>
      <c r="JZY106" s="24"/>
      <c r="JZZ106" s="24"/>
      <c r="KAA106"/>
      <c r="KAB106"/>
      <c r="KAC106" s="24"/>
      <c r="KAD106" s="24"/>
      <c r="KAE106"/>
      <c r="KAF106"/>
      <c r="KAG106" s="24"/>
      <c r="KAH106" s="24"/>
      <c r="KAI106"/>
      <c r="KAJ106"/>
      <c r="KAK106" s="24"/>
      <c r="KAL106" s="24"/>
      <c r="KAM106"/>
      <c r="KAN106"/>
      <c r="KAO106" s="24"/>
      <c r="KAP106" s="24"/>
      <c r="KAQ106"/>
      <c r="KAR106"/>
      <c r="KAS106" s="24"/>
      <c r="KAT106" s="24"/>
      <c r="KAU106"/>
      <c r="KAV106"/>
      <c r="KAW106" s="24"/>
      <c r="KAX106" s="24"/>
      <c r="KAY106"/>
      <c r="KAZ106"/>
      <c r="KBA106" s="24"/>
      <c r="KBB106" s="24"/>
      <c r="KBC106"/>
      <c r="KBD106"/>
      <c r="KBE106" s="24"/>
      <c r="KBF106" s="24"/>
      <c r="KBG106"/>
      <c r="KBH106"/>
      <c r="KBI106" s="24"/>
      <c r="KBJ106" s="24"/>
      <c r="KBK106"/>
      <c r="KBL106"/>
      <c r="KBM106" s="24"/>
      <c r="KBN106" s="24"/>
      <c r="KBO106"/>
      <c r="KBP106"/>
      <c r="KBQ106" s="24"/>
      <c r="KBR106" s="24"/>
      <c r="KBS106"/>
      <c r="KBT106"/>
      <c r="KBU106" s="24"/>
      <c r="KBV106" s="24"/>
      <c r="KBW106"/>
      <c r="KBX106"/>
      <c r="KBY106" s="24"/>
      <c r="KBZ106" s="24"/>
      <c r="KCA106"/>
      <c r="KCB106"/>
      <c r="KCC106" s="24"/>
      <c r="KCD106" s="24"/>
      <c r="KCE106"/>
      <c r="KCF106"/>
      <c r="KCG106" s="24"/>
      <c r="KCH106" s="24"/>
      <c r="KCI106"/>
      <c r="KCJ106"/>
      <c r="KCK106" s="24"/>
      <c r="KCL106" s="24"/>
      <c r="KCM106"/>
      <c r="KCN106"/>
      <c r="KCO106" s="24"/>
      <c r="KCP106" s="24"/>
      <c r="KCQ106"/>
      <c r="KCR106"/>
      <c r="KCS106" s="24"/>
      <c r="KCT106" s="24"/>
      <c r="KCU106"/>
      <c r="KCV106"/>
      <c r="KCW106" s="24"/>
      <c r="KCX106" s="24"/>
      <c r="KCY106"/>
      <c r="KCZ106"/>
      <c r="KDA106" s="24"/>
      <c r="KDB106" s="24"/>
      <c r="KDC106"/>
      <c r="KDD106"/>
      <c r="KDE106" s="24"/>
      <c r="KDF106" s="24"/>
      <c r="KDG106"/>
      <c r="KDH106"/>
      <c r="KDI106" s="24"/>
      <c r="KDJ106" s="24"/>
      <c r="KDK106"/>
      <c r="KDL106"/>
      <c r="KDM106" s="24"/>
      <c r="KDN106" s="24"/>
      <c r="KDO106"/>
      <c r="KDP106"/>
      <c r="KDQ106" s="24"/>
      <c r="KDR106" s="24"/>
      <c r="KDS106"/>
      <c r="KDT106"/>
      <c r="KDU106" s="24"/>
      <c r="KDV106" s="24"/>
      <c r="KDW106"/>
      <c r="KDX106"/>
      <c r="KDY106" s="24"/>
      <c r="KDZ106" s="24"/>
      <c r="KEA106"/>
      <c r="KEB106"/>
      <c r="KEC106" s="24"/>
      <c r="KED106" s="24"/>
      <c r="KEE106"/>
      <c r="KEF106"/>
      <c r="KEG106" s="24"/>
      <c r="KEH106" s="24"/>
      <c r="KEI106"/>
      <c r="KEJ106"/>
      <c r="KEK106" s="24"/>
      <c r="KEL106" s="24"/>
      <c r="KEM106"/>
      <c r="KEN106"/>
      <c r="KEO106" s="24"/>
      <c r="KEP106" s="24"/>
      <c r="KEQ106"/>
      <c r="KER106"/>
      <c r="KES106" s="24"/>
      <c r="KET106" s="24"/>
      <c r="KEU106"/>
      <c r="KEV106"/>
      <c r="KEW106" s="24"/>
      <c r="KEX106" s="24"/>
      <c r="KEY106"/>
      <c r="KEZ106"/>
      <c r="KFA106" s="24"/>
      <c r="KFB106" s="24"/>
      <c r="KFC106"/>
      <c r="KFD106"/>
      <c r="KFE106" s="24"/>
      <c r="KFF106" s="24"/>
      <c r="KFG106"/>
      <c r="KFH106"/>
      <c r="KFI106" s="24"/>
      <c r="KFJ106" s="24"/>
      <c r="KFK106"/>
      <c r="KFL106"/>
      <c r="KFM106" s="24"/>
      <c r="KFN106" s="24"/>
      <c r="KFO106"/>
      <c r="KFP106"/>
      <c r="KFQ106" s="24"/>
      <c r="KFR106" s="24"/>
      <c r="KFS106"/>
      <c r="KFT106"/>
      <c r="KFU106" s="24"/>
      <c r="KFV106" s="24"/>
      <c r="KFW106"/>
      <c r="KFX106"/>
      <c r="KFY106" s="24"/>
      <c r="KFZ106" s="24"/>
      <c r="KGA106"/>
      <c r="KGB106"/>
      <c r="KGC106" s="24"/>
      <c r="KGD106" s="24"/>
      <c r="KGE106"/>
      <c r="KGF106"/>
      <c r="KGG106" s="24"/>
      <c r="KGH106" s="24"/>
      <c r="KGI106"/>
      <c r="KGJ106"/>
      <c r="KGK106" s="24"/>
      <c r="KGL106" s="24"/>
      <c r="KGM106"/>
      <c r="KGN106"/>
      <c r="KGO106" s="24"/>
      <c r="KGP106" s="24"/>
      <c r="KGQ106"/>
      <c r="KGR106"/>
      <c r="KGS106" s="24"/>
      <c r="KGT106" s="24"/>
      <c r="KGU106"/>
      <c r="KGV106"/>
      <c r="KGW106" s="24"/>
      <c r="KGX106" s="24"/>
      <c r="KGY106"/>
      <c r="KGZ106"/>
      <c r="KHA106" s="24"/>
      <c r="KHB106" s="24"/>
      <c r="KHC106"/>
      <c r="KHD106"/>
      <c r="KHE106" s="24"/>
      <c r="KHF106" s="24"/>
      <c r="KHG106"/>
      <c r="KHH106"/>
      <c r="KHI106" s="24"/>
      <c r="KHJ106" s="24"/>
      <c r="KHK106"/>
      <c r="KHL106"/>
      <c r="KHM106" s="24"/>
      <c r="KHN106" s="24"/>
      <c r="KHO106"/>
      <c r="KHP106"/>
      <c r="KHQ106" s="24"/>
      <c r="KHR106" s="24"/>
      <c r="KHS106"/>
      <c r="KHT106"/>
      <c r="KHU106" s="24"/>
      <c r="KHV106" s="24"/>
      <c r="KHW106"/>
      <c r="KHX106"/>
      <c r="KHY106" s="24"/>
      <c r="KHZ106" s="24"/>
      <c r="KIA106"/>
      <c r="KIB106"/>
      <c r="KIC106" s="24"/>
      <c r="KID106" s="24"/>
      <c r="KIE106"/>
      <c r="KIF106"/>
      <c r="KIG106" s="24"/>
      <c r="KIH106" s="24"/>
      <c r="KII106"/>
      <c r="KIJ106"/>
      <c r="KIK106" s="24"/>
      <c r="KIL106" s="24"/>
      <c r="KIM106"/>
      <c r="KIN106"/>
      <c r="KIO106" s="24"/>
      <c r="KIP106" s="24"/>
      <c r="KIQ106"/>
      <c r="KIR106"/>
      <c r="KIS106" s="24"/>
      <c r="KIT106" s="24"/>
      <c r="KIU106"/>
      <c r="KIV106"/>
      <c r="KIW106" s="24"/>
      <c r="KIX106" s="24"/>
      <c r="KIY106"/>
      <c r="KIZ106"/>
      <c r="KJA106" s="24"/>
      <c r="KJB106" s="24"/>
      <c r="KJC106"/>
      <c r="KJD106"/>
      <c r="KJE106" s="24"/>
      <c r="KJF106" s="24"/>
      <c r="KJG106"/>
      <c r="KJH106"/>
      <c r="KJI106" s="24"/>
      <c r="KJJ106" s="24"/>
      <c r="KJK106"/>
      <c r="KJL106"/>
      <c r="KJM106" s="24"/>
      <c r="KJN106" s="24"/>
      <c r="KJO106"/>
      <c r="KJP106"/>
      <c r="KJQ106" s="24"/>
      <c r="KJR106" s="24"/>
      <c r="KJS106"/>
      <c r="KJT106"/>
      <c r="KJU106" s="24"/>
      <c r="KJV106" s="24"/>
      <c r="KJW106"/>
      <c r="KJX106"/>
      <c r="KJY106" s="24"/>
      <c r="KJZ106" s="24"/>
      <c r="KKA106"/>
      <c r="KKB106"/>
      <c r="KKC106" s="24"/>
      <c r="KKD106" s="24"/>
      <c r="KKE106"/>
      <c r="KKF106"/>
      <c r="KKG106" s="24"/>
      <c r="KKH106" s="24"/>
      <c r="KKI106"/>
      <c r="KKJ106"/>
      <c r="KKK106" s="24"/>
      <c r="KKL106" s="24"/>
      <c r="KKM106"/>
      <c r="KKN106"/>
      <c r="KKO106" s="24"/>
      <c r="KKP106" s="24"/>
      <c r="KKQ106"/>
      <c r="KKR106"/>
      <c r="KKS106" s="24"/>
      <c r="KKT106" s="24"/>
      <c r="KKU106"/>
      <c r="KKV106"/>
      <c r="KKW106" s="24"/>
      <c r="KKX106" s="24"/>
      <c r="KKY106"/>
      <c r="KKZ106"/>
      <c r="KLA106" s="24"/>
      <c r="KLB106" s="24"/>
      <c r="KLC106"/>
      <c r="KLD106"/>
      <c r="KLE106" s="24"/>
      <c r="KLF106" s="24"/>
      <c r="KLG106"/>
      <c r="KLH106"/>
      <c r="KLI106" s="24"/>
      <c r="KLJ106" s="24"/>
      <c r="KLK106"/>
      <c r="KLL106"/>
      <c r="KLM106" s="24"/>
      <c r="KLN106" s="24"/>
      <c r="KLO106"/>
      <c r="KLP106"/>
      <c r="KLQ106" s="24"/>
      <c r="KLR106" s="24"/>
      <c r="KLS106"/>
      <c r="KLT106"/>
      <c r="KLU106" s="24"/>
      <c r="KLV106" s="24"/>
      <c r="KLW106"/>
      <c r="KLX106"/>
      <c r="KLY106" s="24"/>
      <c r="KLZ106" s="24"/>
      <c r="KMA106"/>
      <c r="KMB106"/>
      <c r="KMC106" s="24"/>
      <c r="KMD106" s="24"/>
      <c r="KME106"/>
      <c r="KMF106"/>
      <c r="KMG106" s="24"/>
      <c r="KMH106" s="24"/>
      <c r="KMI106"/>
      <c r="KMJ106"/>
      <c r="KMK106" s="24"/>
      <c r="KML106" s="24"/>
      <c r="KMM106"/>
      <c r="KMN106"/>
      <c r="KMO106" s="24"/>
      <c r="KMP106" s="24"/>
      <c r="KMQ106"/>
      <c r="KMR106"/>
      <c r="KMS106" s="24"/>
      <c r="KMT106" s="24"/>
      <c r="KMU106"/>
      <c r="KMV106"/>
      <c r="KMW106" s="24"/>
      <c r="KMX106" s="24"/>
      <c r="KMY106"/>
      <c r="KMZ106"/>
      <c r="KNA106" s="24"/>
      <c r="KNB106" s="24"/>
      <c r="KNC106"/>
      <c r="KND106"/>
      <c r="KNE106" s="24"/>
      <c r="KNF106" s="24"/>
      <c r="KNG106"/>
      <c r="KNH106"/>
      <c r="KNI106" s="24"/>
      <c r="KNJ106" s="24"/>
      <c r="KNK106"/>
      <c r="KNL106"/>
      <c r="KNM106" s="24"/>
      <c r="KNN106" s="24"/>
      <c r="KNO106"/>
      <c r="KNP106"/>
      <c r="KNQ106" s="24"/>
      <c r="KNR106" s="24"/>
      <c r="KNS106"/>
      <c r="KNT106"/>
      <c r="KNU106" s="24"/>
      <c r="KNV106" s="24"/>
      <c r="KNW106"/>
      <c r="KNX106"/>
      <c r="KNY106" s="24"/>
      <c r="KNZ106" s="24"/>
      <c r="KOA106"/>
      <c r="KOB106"/>
      <c r="KOC106" s="24"/>
      <c r="KOD106" s="24"/>
      <c r="KOE106"/>
      <c r="KOF106"/>
      <c r="KOG106" s="24"/>
      <c r="KOH106" s="24"/>
      <c r="KOI106"/>
      <c r="KOJ106"/>
      <c r="KOK106" s="24"/>
      <c r="KOL106" s="24"/>
      <c r="KOM106"/>
      <c r="KON106"/>
      <c r="KOO106" s="24"/>
      <c r="KOP106" s="24"/>
      <c r="KOQ106"/>
      <c r="KOR106"/>
      <c r="KOS106" s="24"/>
      <c r="KOT106" s="24"/>
      <c r="KOU106"/>
      <c r="KOV106"/>
      <c r="KOW106" s="24"/>
      <c r="KOX106" s="24"/>
      <c r="KOY106"/>
      <c r="KOZ106"/>
      <c r="KPA106" s="24"/>
      <c r="KPB106" s="24"/>
      <c r="KPC106"/>
      <c r="KPD106"/>
      <c r="KPE106" s="24"/>
      <c r="KPF106" s="24"/>
      <c r="KPG106"/>
      <c r="KPH106"/>
      <c r="KPI106" s="24"/>
      <c r="KPJ106" s="24"/>
      <c r="KPK106"/>
      <c r="KPL106"/>
      <c r="KPM106" s="24"/>
      <c r="KPN106" s="24"/>
      <c r="KPO106"/>
      <c r="KPP106"/>
      <c r="KPQ106" s="24"/>
      <c r="KPR106" s="24"/>
      <c r="KPS106"/>
      <c r="KPT106"/>
      <c r="KPU106" s="24"/>
      <c r="KPV106" s="24"/>
      <c r="KPW106"/>
      <c r="KPX106"/>
      <c r="KPY106" s="24"/>
      <c r="KPZ106" s="24"/>
      <c r="KQA106"/>
      <c r="KQB106"/>
      <c r="KQC106" s="24"/>
      <c r="KQD106" s="24"/>
      <c r="KQE106"/>
      <c r="KQF106"/>
      <c r="KQG106" s="24"/>
      <c r="KQH106" s="24"/>
      <c r="KQI106"/>
      <c r="KQJ106"/>
      <c r="KQK106" s="24"/>
      <c r="KQL106" s="24"/>
      <c r="KQM106"/>
      <c r="KQN106"/>
      <c r="KQO106" s="24"/>
      <c r="KQP106" s="24"/>
      <c r="KQQ106"/>
      <c r="KQR106"/>
      <c r="KQS106" s="24"/>
      <c r="KQT106" s="24"/>
      <c r="KQU106"/>
      <c r="KQV106"/>
      <c r="KQW106" s="24"/>
      <c r="KQX106" s="24"/>
      <c r="KQY106"/>
      <c r="KQZ106"/>
      <c r="KRA106" s="24"/>
      <c r="KRB106" s="24"/>
      <c r="KRC106"/>
      <c r="KRD106"/>
      <c r="KRE106" s="24"/>
      <c r="KRF106" s="24"/>
      <c r="KRG106"/>
      <c r="KRH106"/>
      <c r="KRI106" s="24"/>
      <c r="KRJ106" s="24"/>
      <c r="KRK106"/>
      <c r="KRL106"/>
      <c r="KRM106" s="24"/>
      <c r="KRN106" s="24"/>
      <c r="KRO106"/>
      <c r="KRP106"/>
      <c r="KRQ106" s="24"/>
      <c r="KRR106" s="24"/>
      <c r="KRS106"/>
      <c r="KRT106"/>
      <c r="KRU106" s="24"/>
      <c r="KRV106" s="24"/>
      <c r="KRW106"/>
      <c r="KRX106"/>
      <c r="KRY106" s="24"/>
      <c r="KRZ106" s="24"/>
      <c r="KSA106"/>
      <c r="KSB106"/>
      <c r="KSC106" s="24"/>
      <c r="KSD106" s="24"/>
      <c r="KSE106"/>
      <c r="KSF106"/>
      <c r="KSG106" s="24"/>
      <c r="KSH106" s="24"/>
      <c r="KSI106"/>
      <c r="KSJ106"/>
      <c r="KSK106" s="24"/>
      <c r="KSL106" s="24"/>
      <c r="KSM106"/>
      <c r="KSN106"/>
      <c r="KSO106" s="24"/>
      <c r="KSP106" s="24"/>
      <c r="KSQ106"/>
      <c r="KSR106"/>
      <c r="KSS106" s="24"/>
      <c r="KST106" s="24"/>
      <c r="KSU106"/>
      <c r="KSV106"/>
      <c r="KSW106" s="24"/>
      <c r="KSX106" s="24"/>
      <c r="KSY106"/>
      <c r="KSZ106"/>
      <c r="KTA106" s="24"/>
      <c r="KTB106" s="24"/>
      <c r="KTC106"/>
      <c r="KTD106"/>
      <c r="KTE106" s="24"/>
      <c r="KTF106" s="24"/>
      <c r="KTG106"/>
      <c r="KTH106"/>
      <c r="KTI106" s="24"/>
      <c r="KTJ106" s="24"/>
      <c r="KTK106"/>
      <c r="KTL106"/>
      <c r="KTM106" s="24"/>
      <c r="KTN106" s="24"/>
      <c r="KTO106"/>
      <c r="KTP106"/>
      <c r="KTQ106" s="24"/>
      <c r="KTR106" s="24"/>
      <c r="KTS106"/>
      <c r="KTT106"/>
      <c r="KTU106" s="24"/>
      <c r="KTV106" s="24"/>
      <c r="KTW106"/>
      <c r="KTX106"/>
      <c r="KTY106" s="24"/>
      <c r="KTZ106" s="24"/>
      <c r="KUA106"/>
      <c r="KUB106"/>
      <c r="KUC106" s="24"/>
      <c r="KUD106" s="24"/>
      <c r="KUE106"/>
      <c r="KUF106"/>
      <c r="KUG106" s="24"/>
      <c r="KUH106" s="24"/>
      <c r="KUI106"/>
      <c r="KUJ106"/>
      <c r="KUK106" s="24"/>
      <c r="KUL106" s="24"/>
      <c r="KUM106"/>
      <c r="KUN106"/>
      <c r="KUO106" s="24"/>
      <c r="KUP106" s="24"/>
      <c r="KUQ106"/>
      <c r="KUR106"/>
      <c r="KUS106" s="24"/>
      <c r="KUT106" s="24"/>
      <c r="KUU106"/>
      <c r="KUV106"/>
      <c r="KUW106" s="24"/>
      <c r="KUX106" s="24"/>
      <c r="KUY106"/>
      <c r="KUZ106"/>
      <c r="KVA106" s="24"/>
      <c r="KVB106" s="24"/>
      <c r="KVC106"/>
      <c r="KVD106"/>
      <c r="KVE106" s="24"/>
      <c r="KVF106" s="24"/>
      <c r="KVG106"/>
      <c r="KVH106"/>
      <c r="KVI106" s="24"/>
      <c r="KVJ106" s="24"/>
      <c r="KVK106"/>
      <c r="KVL106"/>
      <c r="KVM106" s="24"/>
      <c r="KVN106" s="24"/>
      <c r="KVO106"/>
      <c r="KVP106"/>
      <c r="KVQ106" s="24"/>
      <c r="KVR106" s="24"/>
      <c r="KVS106"/>
      <c r="KVT106"/>
      <c r="KVU106" s="24"/>
      <c r="KVV106" s="24"/>
      <c r="KVW106"/>
      <c r="KVX106"/>
      <c r="KVY106" s="24"/>
      <c r="KVZ106" s="24"/>
      <c r="KWA106"/>
      <c r="KWB106"/>
      <c r="KWC106" s="24"/>
      <c r="KWD106" s="24"/>
      <c r="KWE106"/>
      <c r="KWF106"/>
      <c r="KWG106" s="24"/>
      <c r="KWH106" s="24"/>
      <c r="KWI106"/>
      <c r="KWJ106"/>
      <c r="KWK106" s="24"/>
      <c r="KWL106" s="24"/>
      <c r="KWM106"/>
      <c r="KWN106"/>
      <c r="KWO106" s="24"/>
      <c r="KWP106" s="24"/>
      <c r="KWQ106"/>
      <c r="KWR106"/>
      <c r="KWS106" s="24"/>
      <c r="KWT106" s="24"/>
      <c r="KWU106"/>
      <c r="KWV106"/>
      <c r="KWW106" s="24"/>
      <c r="KWX106" s="24"/>
      <c r="KWY106"/>
      <c r="KWZ106"/>
      <c r="KXA106" s="24"/>
      <c r="KXB106" s="24"/>
      <c r="KXC106"/>
      <c r="KXD106"/>
      <c r="KXE106" s="24"/>
      <c r="KXF106" s="24"/>
      <c r="KXG106"/>
      <c r="KXH106"/>
      <c r="KXI106" s="24"/>
      <c r="KXJ106" s="24"/>
      <c r="KXK106"/>
      <c r="KXL106"/>
      <c r="KXM106" s="24"/>
      <c r="KXN106" s="24"/>
      <c r="KXO106"/>
      <c r="KXP106"/>
      <c r="KXQ106" s="24"/>
      <c r="KXR106" s="24"/>
      <c r="KXS106"/>
      <c r="KXT106"/>
      <c r="KXU106" s="24"/>
      <c r="KXV106" s="24"/>
      <c r="KXW106"/>
      <c r="KXX106"/>
      <c r="KXY106" s="24"/>
      <c r="KXZ106" s="24"/>
      <c r="KYA106"/>
      <c r="KYB106"/>
      <c r="KYC106" s="24"/>
      <c r="KYD106" s="24"/>
      <c r="KYE106"/>
      <c r="KYF106"/>
      <c r="KYG106" s="24"/>
      <c r="KYH106" s="24"/>
      <c r="KYI106"/>
      <c r="KYJ106"/>
      <c r="KYK106" s="24"/>
      <c r="KYL106" s="24"/>
      <c r="KYM106"/>
      <c r="KYN106"/>
      <c r="KYO106" s="24"/>
      <c r="KYP106" s="24"/>
      <c r="KYQ106"/>
      <c r="KYR106"/>
      <c r="KYS106" s="24"/>
      <c r="KYT106" s="24"/>
      <c r="KYU106"/>
      <c r="KYV106"/>
      <c r="KYW106" s="24"/>
      <c r="KYX106" s="24"/>
      <c r="KYY106"/>
      <c r="KYZ106"/>
      <c r="KZA106" s="24"/>
      <c r="KZB106" s="24"/>
      <c r="KZC106"/>
      <c r="KZD106"/>
      <c r="KZE106" s="24"/>
      <c r="KZF106" s="24"/>
      <c r="KZG106"/>
      <c r="KZH106"/>
      <c r="KZI106" s="24"/>
      <c r="KZJ106" s="24"/>
      <c r="KZK106"/>
      <c r="KZL106"/>
      <c r="KZM106" s="24"/>
      <c r="KZN106" s="24"/>
      <c r="KZO106"/>
      <c r="KZP106"/>
      <c r="KZQ106" s="24"/>
      <c r="KZR106" s="24"/>
      <c r="KZS106"/>
      <c r="KZT106"/>
      <c r="KZU106" s="24"/>
      <c r="KZV106" s="24"/>
      <c r="KZW106"/>
      <c r="KZX106"/>
      <c r="KZY106" s="24"/>
      <c r="KZZ106" s="24"/>
      <c r="LAA106"/>
      <c r="LAB106"/>
      <c r="LAC106" s="24"/>
      <c r="LAD106" s="24"/>
      <c r="LAE106"/>
      <c r="LAF106"/>
      <c r="LAG106" s="24"/>
      <c r="LAH106" s="24"/>
      <c r="LAI106"/>
      <c r="LAJ106"/>
      <c r="LAK106" s="24"/>
      <c r="LAL106" s="24"/>
      <c r="LAM106"/>
      <c r="LAN106"/>
      <c r="LAO106" s="24"/>
      <c r="LAP106" s="24"/>
      <c r="LAQ106"/>
      <c r="LAR106"/>
      <c r="LAS106" s="24"/>
      <c r="LAT106" s="24"/>
      <c r="LAU106"/>
      <c r="LAV106"/>
      <c r="LAW106" s="24"/>
      <c r="LAX106" s="24"/>
      <c r="LAY106"/>
      <c r="LAZ106"/>
      <c r="LBA106" s="24"/>
      <c r="LBB106" s="24"/>
      <c r="LBC106"/>
      <c r="LBD106"/>
      <c r="LBE106" s="24"/>
      <c r="LBF106" s="24"/>
      <c r="LBG106"/>
      <c r="LBH106"/>
      <c r="LBI106" s="24"/>
      <c r="LBJ106" s="24"/>
      <c r="LBK106"/>
      <c r="LBL106"/>
      <c r="LBM106" s="24"/>
      <c r="LBN106" s="24"/>
      <c r="LBO106"/>
      <c r="LBP106"/>
      <c r="LBQ106" s="24"/>
      <c r="LBR106" s="24"/>
      <c r="LBS106"/>
      <c r="LBT106"/>
      <c r="LBU106" s="24"/>
      <c r="LBV106" s="24"/>
      <c r="LBW106"/>
      <c r="LBX106"/>
      <c r="LBY106" s="24"/>
      <c r="LBZ106" s="24"/>
      <c r="LCA106"/>
      <c r="LCB106"/>
      <c r="LCC106" s="24"/>
      <c r="LCD106" s="24"/>
      <c r="LCE106"/>
      <c r="LCF106"/>
      <c r="LCG106" s="24"/>
      <c r="LCH106" s="24"/>
      <c r="LCI106"/>
      <c r="LCJ106"/>
      <c r="LCK106" s="24"/>
      <c r="LCL106" s="24"/>
      <c r="LCM106"/>
      <c r="LCN106"/>
      <c r="LCO106" s="24"/>
      <c r="LCP106" s="24"/>
      <c r="LCQ106"/>
      <c r="LCR106"/>
      <c r="LCS106" s="24"/>
      <c r="LCT106" s="24"/>
      <c r="LCU106"/>
      <c r="LCV106"/>
      <c r="LCW106" s="24"/>
      <c r="LCX106" s="24"/>
      <c r="LCY106"/>
      <c r="LCZ106"/>
      <c r="LDA106" s="24"/>
      <c r="LDB106" s="24"/>
      <c r="LDC106"/>
      <c r="LDD106"/>
      <c r="LDE106" s="24"/>
      <c r="LDF106" s="24"/>
      <c r="LDG106"/>
      <c r="LDH106"/>
      <c r="LDI106" s="24"/>
      <c r="LDJ106" s="24"/>
      <c r="LDK106"/>
      <c r="LDL106"/>
      <c r="LDM106" s="24"/>
      <c r="LDN106" s="24"/>
      <c r="LDO106"/>
      <c r="LDP106"/>
      <c r="LDQ106" s="24"/>
      <c r="LDR106" s="24"/>
      <c r="LDS106"/>
      <c r="LDT106"/>
      <c r="LDU106" s="24"/>
      <c r="LDV106" s="24"/>
      <c r="LDW106"/>
      <c r="LDX106"/>
      <c r="LDY106" s="24"/>
      <c r="LDZ106" s="24"/>
      <c r="LEA106"/>
      <c r="LEB106"/>
      <c r="LEC106" s="24"/>
      <c r="LED106" s="24"/>
      <c r="LEE106"/>
      <c r="LEF106"/>
      <c r="LEG106" s="24"/>
      <c r="LEH106" s="24"/>
      <c r="LEI106"/>
      <c r="LEJ106"/>
      <c r="LEK106" s="24"/>
      <c r="LEL106" s="24"/>
      <c r="LEM106"/>
      <c r="LEN106"/>
      <c r="LEO106" s="24"/>
      <c r="LEP106" s="24"/>
      <c r="LEQ106"/>
      <c r="LER106"/>
      <c r="LES106" s="24"/>
      <c r="LET106" s="24"/>
      <c r="LEU106"/>
      <c r="LEV106"/>
      <c r="LEW106" s="24"/>
      <c r="LEX106" s="24"/>
      <c r="LEY106"/>
      <c r="LEZ106"/>
      <c r="LFA106" s="24"/>
      <c r="LFB106" s="24"/>
      <c r="LFC106"/>
      <c r="LFD106"/>
      <c r="LFE106" s="24"/>
      <c r="LFF106" s="24"/>
      <c r="LFG106"/>
      <c r="LFH106"/>
      <c r="LFI106" s="24"/>
      <c r="LFJ106" s="24"/>
      <c r="LFK106"/>
      <c r="LFL106"/>
      <c r="LFM106" s="24"/>
      <c r="LFN106" s="24"/>
      <c r="LFO106"/>
      <c r="LFP106"/>
      <c r="LFQ106" s="24"/>
      <c r="LFR106" s="24"/>
      <c r="LFS106"/>
      <c r="LFT106"/>
      <c r="LFU106" s="24"/>
      <c r="LFV106" s="24"/>
      <c r="LFW106"/>
      <c r="LFX106"/>
      <c r="LFY106" s="24"/>
      <c r="LFZ106" s="24"/>
      <c r="LGA106"/>
      <c r="LGB106"/>
      <c r="LGC106" s="24"/>
      <c r="LGD106" s="24"/>
      <c r="LGE106"/>
      <c r="LGF106"/>
      <c r="LGG106" s="24"/>
      <c r="LGH106" s="24"/>
      <c r="LGI106"/>
      <c r="LGJ106"/>
      <c r="LGK106" s="24"/>
      <c r="LGL106" s="24"/>
      <c r="LGM106"/>
      <c r="LGN106"/>
      <c r="LGO106" s="24"/>
      <c r="LGP106" s="24"/>
      <c r="LGQ106"/>
      <c r="LGR106"/>
      <c r="LGS106" s="24"/>
      <c r="LGT106" s="24"/>
      <c r="LGU106"/>
      <c r="LGV106"/>
      <c r="LGW106" s="24"/>
      <c r="LGX106" s="24"/>
      <c r="LGY106"/>
      <c r="LGZ106"/>
      <c r="LHA106" s="24"/>
      <c r="LHB106" s="24"/>
      <c r="LHC106"/>
      <c r="LHD106"/>
      <c r="LHE106" s="24"/>
      <c r="LHF106" s="24"/>
      <c r="LHG106"/>
      <c r="LHH106"/>
      <c r="LHI106" s="24"/>
      <c r="LHJ106" s="24"/>
      <c r="LHK106"/>
      <c r="LHL106"/>
      <c r="LHM106" s="24"/>
      <c r="LHN106" s="24"/>
      <c r="LHO106"/>
      <c r="LHP106"/>
      <c r="LHQ106" s="24"/>
      <c r="LHR106" s="24"/>
      <c r="LHS106"/>
      <c r="LHT106"/>
      <c r="LHU106" s="24"/>
      <c r="LHV106" s="24"/>
      <c r="LHW106"/>
      <c r="LHX106"/>
      <c r="LHY106" s="24"/>
      <c r="LHZ106" s="24"/>
      <c r="LIA106"/>
      <c r="LIB106"/>
      <c r="LIC106" s="24"/>
      <c r="LID106" s="24"/>
      <c r="LIE106"/>
      <c r="LIF106"/>
      <c r="LIG106" s="24"/>
      <c r="LIH106" s="24"/>
      <c r="LII106"/>
      <c r="LIJ106"/>
      <c r="LIK106" s="24"/>
      <c r="LIL106" s="24"/>
      <c r="LIM106"/>
      <c r="LIN106"/>
      <c r="LIO106" s="24"/>
      <c r="LIP106" s="24"/>
      <c r="LIQ106"/>
      <c r="LIR106"/>
      <c r="LIS106" s="24"/>
      <c r="LIT106" s="24"/>
      <c r="LIU106"/>
      <c r="LIV106"/>
      <c r="LIW106" s="24"/>
      <c r="LIX106" s="24"/>
      <c r="LIY106"/>
      <c r="LIZ106"/>
      <c r="LJA106" s="24"/>
      <c r="LJB106" s="24"/>
      <c r="LJC106"/>
      <c r="LJD106"/>
      <c r="LJE106" s="24"/>
      <c r="LJF106" s="24"/>
      <c r="LJG106"/>
      <c r="LJH106"/>
      <c r="LJI106" s="24"/>
      <c r="LJJ106" s="24"/>
      <c r="LJK106"/>
      <c r="LJL106"/>
      <c r="LJM106" s="24"/>
      <c r="LJN106" s="24"/>
      <c r="LJO106"/>
      <c r="LJP106"/>
      <c r="LJQ106" s="24"/>
      <c r="LJR106" s="24"/>
      <c r="LJS106"/>
      <c r="LJT106"/>
      <c r="LJU106" s="24"/>
      <c r="LJV106" s="24"/>
      <c r="LJW106"/>
      <c r="LJX106"/>
      <c r="LJY106" s="24"/>
      <c r="LJZ106" s="24"/>
      <c r="LKA106"/>
      <c r="LKB106"/>
      <c r="LKC106" s="24"/>
      <c r="LKD106" s="24"/>
      <c r="LKE106"/>
      <c r="LKF106"/>
      <c r="LKG106" s="24"/>
      <c r="LKH106" s="24"/>
      <c r="LKI106"/>
      <c r="LKJ106"/>
      <c r="LKK106" s="24"/>
      <c r="LKL106" s="24"/>
      <c r="LKM106"/>
      <c r="LKN106"/>
      <c r="LKO106" s="24"/>
      <c r="LKP106" s="24"/>
      <c r="LKQ106"/>
      <c r="LKR106"/>
      <c r="LKS106" s="24"/>
      <c r="LKT106" s="24"/>
      <c r="LKU106"/>
      <c r="LKV106"/>
      <c r="LKW106" s="24"/>
      <c r="LKX106" s="24"/>
      <c r="LKY106"/>
      <c r="LKZ106"/>
      <c r="LLA106" s="24"/>
      <c r="LLB106" s="24"/>
      <c r="LLC106"/>
      <c r="LLD106"/>
      <c r="LLE106" s="24"/>
      <c r="LLF106" s="24"/>
      <c r="LLG106"/>
      <c r="LLH106"/>
      <c r="LLI106" s="24"/>
      <c r="LLJ106" s="24"/>
      <c r="LLK106"/>
      <c r="LLL106"/>
      <c r="LLM106" s="24"/>
      <c r="LLN106" s="24"/>
      <c r="LLO106"/>
      <c r="LLP106"/>
      <c r="LLQ106" s="24"/>
      <c r="LLR106" s="24"/>
      <c r="LLS106"/>
      <c r="LLT106"/>
      <c r="LLU106" s="24"/>
      <c r="LLV106" s="24"/>
      <c r="LLW106"/>
      <c r="LLX106"/>
      <c r="LLY106" s="24"/>
      <c r="LLZ106" s="24"/>
      <c r="LMA106"/>
      <c r="LMB106"/>
      <c r="LMC106" s="24"/>
      <c r="LMD106" s="24"/>
      <c r="LME106"/>
      <c r="LMF106"/>
      <c r="LMG106" s="24"/>
      <c r="LMH106" s="24"/>
      <c r="LMI106"/>
      <c r="LMJ106"/>
      <c r="LMK106" s="24"/>
      <c r="LML106" s="24"/>
      <c r="LMM106"/>
      <c r="LMN106"/>
      <c r="LMO106" s="24"/>
      <c r="LMP106" s="24"/>
      <c r="LMQ106"/>
      <c r="LMR106"/>
      <c r="LMS106" s="24"/>
      <c r="LMT106" s="24"/>
      <c r="LMU106"/>
      <c r="LMV106"/>
      <c r="LMW106" s="24"/>
      <c r="LMX106" s="24"/>
      <c r="LMY106"/>
      <c r="LMZ106"/>
      <c r="LNA106" s="24"/>
      <c r="LNB106" s="24"/>
      <c r="LNC106"/>
      <c r="LND106"/>
      <c r="LNE106" s="24"/>
      <c r="LNF106" s="24"/>
      <c r="LNG106"/>
      <c r="LNH106"/>
      <c r="LNI106" s="24"/>
      <c r="LNJ106" s="24"/>
      <c r="LNK106"/>
      <c r="LNL106"/>
      <c r="LNM106" s="24"/>
      <c r="LNN106" s="24"/>
      <c r="LNO106"/>
      <c r="LNP106"/>
      <c r="LNQ106" s="24"/>
      <c r="LNR106" s="24"/>
      <c r="LNS106"/>
      <c r="LNT106"/>
      <c r="LNU106" s="24"/>
      <c r="LNV106" s="24"/>
      <c r="LNW106"/>
      <c r="LNX106"/>
      <c r="LNY106" s="24"/>
      <c r="LNZ106" s="24"/>
      <c r="LOA106"/>
      <c r="LOB106"/>
      <c r="LOC106" s="24"/>
      <c r="LOD106" s="24"/>
      <c r="LOE106"/>
      <c r="LOF106"/>
      <c r="LOG106" s="24"/>
      <c r="LOH106" s="24"/>
      <c r="LOI106"/>
      <c r="LOJ106"/>
      <c r="LOK106" s="24"/>
      <c r="LOL106" s="24"/>
      <c r="LOM106"/>
      <c r="LON106"/>
      <c r="LOO106" s="24"/>
      <c r="LOP106" s="24"/>
      <c r="LOQ106"/>
      <c r="LOR106"/>
      <c r="LOS106" s="24"/>
      <c r="LOT106" s="24"/>
      <c r="LOU106"/>
      <c r="LOV106"/>
      <c r="LOW106" s="24"/>
      <c r="LOX106" s="24"/>
      <c r="LOY106"/>
      <c r="LOZ106"/>
      <c r="LPA106" s="24"/>
      <c r="LPB106" s="24"/>
      <c r="LPC106"/>
      <c r="LPD106"/>
      <c r="LPE106" s="24"/>
      <c r="LPF106" s="24"/>
      <c r="LPG106"/>
      <c r="LPH106"/>
      <c r="LPI106" s="24"/>
      <c r="LPJ106" s="24"/>
      <c r="LPK106"/>
      <c r="LPL106"/>
      <c r="LPM106" s="24"/>
      <c r="LPN106" s="24"/>
      <c r="LPO106"/>
      <c r="LPP106"/>
      <c r="LPQ106" s="24"/>
      <c r="LPR106" s="24"/>
      <c r="LPS106"/>
      <c r="LPT106"/>
      <c r="LPU106" s="24"/>
      <c r="LPV106" s="24"/>
      <c r="LPW106"/>
      <c r="LPX106"/>
      <c r="LPY106" s="24"/>
      <c r="LPZ106" s="24"/>
      <c r="LQA106"/>
      <c r="LQB106"/>
      <c r="LQC106" s="24"/>
      <c r="LQD106" s="24"/>
      <c r="LQE106"/>
      <c r="LQF106"/>
      <c r="LQG106" s="24"/>
      <c r="LQH106" s="24"/>
      <c r="LQI106"/>
      <c r="LQJ106"/>
      <c r="LQK106" s="24"/>
      <c r="LQL106" s="24"/>
      <c r="LQM106"/>
      <c r="LQN106"/>
      <c r="LQO106" s="24"/>
      <c r="LQP106" s="24"/>
      <c r="LQQ106"/>
      <c r="LQR106"/>
      <c r="LQS106" s="24"/>
      <c r="LQT106" s="24"/>
      <c r="LQU106"/>
      <c r="LQV106"/>
      <c r="LQW106" s="24"/>
      <c r="LQX106" s="24"/>
      <c r="LQY106"/>
      <c r="LQZ106"/>
      <c r="LRA106" s="24"/>
      <c r="LRB106" s="24"/>
      <c r="LRC106"/>
      <c r="LRD106"/>
      <c r="LRE106" s="24"/>
      <c r="LRF106" s="24"/>
      <c r="LRG106"/>
      <c r="LRH106"/>
      <c r="LRI106" s="24"/>
      <c r="LRJ106" s="24"/>
      <c r="LRK106"/>
      <c r="LRL106"/>
      <c r="LRM106" s="24"/>
      <c r="LRN106" s="24"/>
      <c r="LRO106"/>
      <c r="LRP106"/>
      <c r="LRQ106" s="24"/>
      <c r="LRR106" s="24"/>
      <c r="LRS106"/>
      <c r="LRT106"/>
      <c r="LRU106" s="24"/>
      <c r="LRV106" s="24"/>
      <c r="LRW106"/>
      <c r="LRX106"/>
      <c r="LRY106" s="24"/>
      <c r="LRZ106" s="24"/>
      <c r="LSA106"/>
      <c r="LSB106"/>
      <c r="LSC106" s="24"/>
      <c r="LSD106" s="24"/>
      <c r="LSE106"/>
      <c r="LSF106"/>
      <c r="LSG106" s="24"/>
      <c r="LSH106" s="24"/>
      <c r="LSI106"/>
      <c r="LSJ106"/>
      <c r="LSK106" s="24"/>
      <c r="LSL106" s="24"/>
      <c r="LSM106"/>
      <c r="LSN106"/>
      <c r="LSO106" s="24"/>
      <c r="LSP106" s="24"/>
      <c r="LSQ106"/>
      <c r="LSR106"/>
      <c r="LSS106" s="24"/>
      <c r="LST106" s="24"/>
      <c r="LSU106"/>
      <c r="LSV106"/>
      <c r="LSW106" s="24"/>
      <c r="LSX106" s="24"/>
      <c r="LSY106"/>
      <c r="LSZ106"/>
      <c r="LTA106" s="24"/>
      <c r="LTB106" s="24"/>
      <c r="LTC106"/>
      <c r="LTD106"/>
      <c r="LTE106" s="24"/>
      <c r="LTF106" s="24"/>
      <c r="LTG106"/>
      <c r="LTH106"/>
      <c r="LTI106" s="24"/>
      <c r="LTJ106" s="24"/>
      <c r="LTK106"/>
      <c r="LTL106"/>
      <c r="LTM106" s="24"/>
      <c r="LTN106" s="24"/>
      <c r="LTO106"/>
      <c r="LTP106"/>
      <c r="LTQ106" s="24"/>
      <c r="LTR106" s="24"/>
      <c r="LTS106"/>
      <c r="LTT106"/>
      <c r="LTU106" s="24"/>
      <c r="LTV106" s="24"/>
      <c r="LTW106"/>
      <c r="LTX106"/>
      <c r="LTY106" s="24"/>
      <c r="LTZ106" s="24"/>
      <c r="LUA106"/>
      <c r="LUB106"/>
      <c r="LUC106" s="24"/>
      <c r="LUD106" s="24"/>
      <c r="LUE106"/>
      <c r="LUF106"/>
      <c r="LUG106" s="24"/>
      <c r="LUH106" s="24"/>
      <c r="LUI106"/>
      <c r="LUJ106"/>
      <c r="LUK106" s="24"/>
      <c r="LUL106" s="24"/>
      <c r="LUM106"/>
      <c r="LUN106"/>
      <c r="LUO106" s="24"/>
      <c r="LUP106" s="24"/>
      <c r="LUQ106"/>
      <c r="LUR106"/>
      <c r="LUS106" s="24"/>
      <c r="LUT106" s="24"/>
      <c r="LUU106"/>
      <c r="LUV106"/>
      <c r="LUW106" s="24"/>
      <c r="LUX106" s="24"/>
      <c r="LUY106"/>
      <c r="LUZ106"/>
      <c r="LVA106" s="24"/>
      <c r="LVB106" s="24"/>
      <c r="LVC106"/>
      <c r="LVD106"/>
      <c r="LVE106" s="24"/>
      <c r="LVF106" s="24"/>
      <c r="LVG106"/>
      <c r="LVH106"/>
      <c r="LVI106" s="24"/>
      <c r="LVJ106" s="24"/>
      <c r="LVK106"/>
      <c r="LVL106"/>
      <c r="LVM106" s="24"/>
      <c r="LVN106" s="24"/>
      <c r="LVO106"/>
      <c r="LVP106"/>
      <c r="LVQ106" s="24"/>
      <c r="LVR106" s="24"/>
      <c r="LVS106"/>
      <c r="LVT106"/>
      <c r="LVU106" s="24"/>
      <c r="LVV106" s="24"/>
      <c r="LVW106"/>
      <c r="LVX106"/>
      <c r="LVY106" s="24"/>
      <c r="LVZ106" s="24"/>
      <c r="LWA106"/>
      <c r="LWB106"/>
      <c r="LWC106" s="24"/>
      <c r="LWD106" s="24"/>
      <c r="LWE106"/>
      <c r="LWF106"/>
      <c r="LWG106" s="24"/>
      <c r="LWH106" s="24"/>
      <c r="LWI106"/>
      <c r="LWJ106"/>
      <c r="LWK106" s="24"/>
      <c r="LWL106" s="24"/>
      <c r="LWM106"/>
      <c r="LWN106"/>
      <c r="LWO106" s="24"/>
      <c r="LWP106" s="24"/>
      <c r="LWQ106"/>
      <c r="LWR106"/>
      <c r="LWS106" s="24"/>
      <c r="LWT106" s="24"/>
      <c r="LWU106"/>
      <c r="LWV106"/>
      <c r="LWW106" s="24"/>
      <c r="LWX106" s="24"/>
      <c r="LWY106"/>
      <c r="LWZ106"/>
      <c r="LXA106" s="24"/>
      <c r="LXB106" s="24"/>
      <c r="LXC106"/>
      <c r="LXD106"/>
      <c r="LXE106" s="24"/>
      <c r="LXF106" s="24"/>
      <c r="LXG106"/>
      <c r="LXH106"/>
      <c r="LXI106" s="24"/>
      <c r="LXJ106" s="24"/>
      <c r="LXK106"/>
      <c r="LXL106"/>
      <c r="LXM106" s="24"/>
      <c r="LXN106" s="24"/>
      <c r="LXO106"/>
      <c r="LXP106"/>
      <c r="LXQ106" s="24"/>
      <c r="LXR106" s="24"/>
      <c r="LXS106"/>
      <c r="LXT106"/>
      <c r="LXU106" s="24"/>
      <c r="LXV106" s="24"/>
      <c r="LXW106"/>
      <c r="LXX106"/>
      <c r="LXY106" s="24"/>
      <c r="LXZ106" s="24"/>
      <c r="LYA106"/>
      <c r="LYB106"/>
      <c r="LYC106" s="24"/>
      <c r="LYD106" s="24"/>
      <c r="LYE106"/>
      <c r="LYF106"/>
      <c r="LYG106" s="24"/>
      <c r="LYH106" s="24"/>
      <c r="LYI106"/>
      <c r="LYJ106"/>
      <c r="LYK106" s="24"/>
      <c r="LYL106" s="24"/>
      <c r="LYM106"/>
      <c r="LYN106"/>
      <c r="LYO106" s="24"/>
      <c r="LYP106" s="24"/>
      <c r="LYQ106"/>
      <c r="LYR106"/>
      <c r="LYS106" s="24"/>
      <c r="LYT106" s="24"/>
      <c r="LYU106"/>
      <c r="LYV106"/>
      <c r="LYW106" s="24"/>
      <c r="LYX106" s="24"/>
      <c r="LYY106"/>
      <c r="LYZ106"/>
      <c r="LZA106" s="24"/>
      <c r="LZB106" s="24"/>
      <c r="LZC106"/>
      <c r="LZD106"/>
      <c r="LZE106" s="24"/>
      <c r="LZF106" s="24"/>
      <c r="LZG106"/>
      <c r="LZH106"/>
      <c r="LZI106" s="24"/>
      <c r="LZJ106" s="24"/>
      <c r="LZK106"/>
      <c r="LZL106"/>
      <c r="LZM106" s="24"/>
      <c r="LZN106" s="24"/>
      <c r="LZO106"/>
      <c r="LZP106"/>
      <c r="LZQ106" s="24"/>
      <c r="LZR106" s="24"/>
      <c r="LZS106"/>
      <c r="LZT106"/>
      <c r="LZU106" s="24"/>
      <c r="LZV106" s="24"/>
      <c r="LZW106"/>
      <c r="LZX106"/>
      <c r="LZY106" s="24"/>
      <c r="LZZ106" s="24"/>
      <c r="MAA106"/>
      <c r="MAB106"/>
      <c r="MAC106" s="24"/>
      <c r="MAD106" s="24"/>
      <c r="MAE106"/>
      <c r="MAF106"/>
      <c r="MAG106" s="24"/>
      <c r="MAH106" s="24"/>
      <c r="MAI106"/>
      <c r="MAJ106"/>
      <c r="MAK106" s="24"/>
      <c r="MAL106" s="24"/>
      <c r="MAM106"/>
      <c r="MAN106"/>
      <c r="MAO106" s="24"/>
      <c r="MAP106" s="24"/>
      <c r="MAQ106"/>
      <c r="MAR106"/>
      <c r="MAS106" s="24"/>
      <c r="MAT106" s="24"/>
      <c r="MAU106"/>
      <c r="MAV106"/>
      <c r="MAW106" s="24"/>
      <c r="MAX106" s="24"/>
      <c r="MAY106"/>
      <c r="MAZ106"/>
      <c r="MBA106" s="24"/>
      <c r="MBB106" s="24"/>
      <c r="MBC106"/>
      <c r="MBD106"/>
      <c r="MBE106" s="24"/>
      <c r="MBF106" s="24"/>
      <c r="MBG106"/>
      <c r="MBH106"/>
      <c r="MBI106" s="24"/>
      <c r="MBJ106" s="24"/>
      <c r="MBK106"/>
      <c r="MBL106"/>
      <c r="MBM106" s="24"/>
      <c r="MBN106" s="24"/>
      <c r="MBO106"/>
      <c r="MBP106"/>
      <c r="MBQ106" s="24"/>
      <c r="MBR106" s="24"/>
      <c r="MBS106"/>
      <c r="MBT106"/>
      <c r="MBU106" s="24"/>
      <c r="MBV106" s="24"/>
      <c r="MBW106"/>
      <c r="MBX106"/>
      <c r="MBY106" s="24"/>
      <c r="MBZ106" s="24"/>
      <c r="MCA106"/>
      <c r="MCB106"/>
      <c r="MCC106" s="24"/>
      <c r="MCD106" s="24"/>
      <c r="MCE106"/>
      <c r="MCF106"/>
      <c r="MCG106" s="24"/>
      <c r="MCH106" s="24"/>
      <c r="MCI106"/>
      <c r="MCJ106"/>
      <c r="MCK106" s="24"/>
      <c r="MCL106" s="24"/>
      <c r="MCM106"/>
      <c r="MCN106"/>
      <c r="MCO106" s="24"/>
      <c r="MCP106" s="24"/>
      <c r="MCQ106"/>
      <c r="MCR106"/>
      <c r="MCS106" s="24"/>
      <c r="MCT106" s="24"/>
      <c r="MCU106"/>
      <c r="MCV106"/>
      <c r="MCW106" s="24"/>
      <c r="MCX106" s="24"/>
      <c r="MCY106"/>
      <c r="MCZ106"/>
      <c r="MDA106" s="24"/>
      <c r="MDB106" s="24"/>
      <c r="MDC106"/>
      <c r="MDD106"/>
      <c r="MDE106" s="24"/>
      <c r="MDF106" s="24"/>
      <c r="MDG106"/>
      <c r="MDH106"/>
      <c r="MDI106" s="24"/>
      <c r="MDJ106" s="24"/>
      <c r="MDK106"/>
      <c r="MDL106"/>
      <c r="MDM106" s="24"/>
      <c r="MDN106" s="24"/>
      <c r="MDO106"/>
      <c r="MDP106"/>
      <c r="MDQ106" s="24"/>
      <c r="MDR106" s="24"/>
      <c r="MDS106"/>
      <c r="MDT106"/>
      <c r="MDU106" s="24"/>
      <c r="MDV106" s="24"/>
      <c r="MDW106"/>
      <c r="MDX106"/>
      <c r="MDY106" s="24"/>
      <c r="MDZ106" s="24"/>
      <c r="MEA106"/>
      <c r="MEB106"/>
      <c r="MEC106" s="24"/>
      <c r="MED106" s="24"/>
      <c r="MEE106"/>
      <c r="MEF106"/>
      <c r="MEG106" s="24"/>
      <c r="MEH106" s="24"/>
      <c r="MEI106"/>
      <c r="MEJ106"/>
      <c r="MEK106" s="24"/>
      <c r="MEL106" s="24"/>
      <c r="MEM106"/>
      <c r="MEN106"/>
      <c r="MEO106" s="24"/>
      <c r="MEP106" s="24"/>
      <c r="MEQ106"/>
      <c r="MER106"/>
      <c r="MES106" s="24"/>
      <c r="MET106" s="24"/>
      <c r="MEU106"/>
      <c r="MEV106"/>
      <c r="MEW106" s="24"/>
      <c r="MEX106" s="24"/>
      <c r="MEY106"/>
      <c r="MEZ106"/>
      <c r="MFA106" s="24"/>
      <c r="MFB106" s="24"/>
      <c r="MFC106"/>
      <c r="MFD106"/>
      <c r="MFE106" s="24"/>
      <c r="MFF106" s="24"/>
      <c r="MFG106"/>
      <c r="MFH106"/>
      <c r="MFI106" s="24"/>
      <c r="MFJ106" s="24"/>
      <c r="MFK106"/>
      <c r="MFL106"/>
      <c r="MFM106" s="24"/>
      <c r="MFN106" s="24"/>
      <c r="MFO106"/>
      <c r="MFP106"/>
      <c r="MFQ106" s="24"/>
      <c r="MFR106" s="24"/>
      <c r="MFS106"/>
      <c r="MFT106"/>
      <c r="MFU106" s="24"/>
      <c r="MFV106" s="24"/>
      <c r="MFW106"/>
      <c r="MFX106"/>
      <c r="MFY106" s="24"/>
      <c r="MFZ106" s="24"/>
      <c r="MGA106"/>
      <c r="MGB106"/>
      <c r="MGC106" s="24"/>
      <c r="MGD106" s="24"/>
      <c r="MGE106"/>
      <c r="MGF106"/>
      <c r="MGG106" s="24"/>
      <c r="MGH106" s="24"/>
      <c r="MGI106"/>
      <c r="MGJ106"/>
      <c r="MGK106" s="24"/>
      <c r="MGL106" s="24"/>
      <c r="MGM106"/>
      <c r="MGN106"/>
      <c r="MGO106" s="24"/>
      <c r="MGP106" s="24"/>
      <c r="MGQ106"/>
      <c r="MGR106"/>
      <c r="MGS106" s="24"/>
      <c r="MGT106" s="24"/>
      <c r="MGU106"/>
      <c r="MGV106"/>
      <c r="MGW106" s="24"/>
      <c r="MGX106" s="24"/>
      <c r="MGY106"/>
      <c r="MGZ106"/>
      <c r="MHA106" s="24"/>
      <c r="MHB106" s="24"/>
      <c r="MHC106"/>
      <c r="MHD106"/>
      <c r="MHE106" s="24"/>
      <c r="MHF106" s="24"/>
      <c r="MHG106"/>
      <c r="MHH106"/>
      <c r="MHI106" s="24"/>
      <c r="MHJ106" s="24"/>
      <c r="MHK106"/>
      <c r="MHL106"/>
      <c r="MHM106" s="24"/>
      <c r="MHN106" s="24"/>
      <c r="MHO106"/>
      <c r="MHP106"/>
      <c r="MHQ106" s="24"/>
      <c r="MHR106" s="24"/>
      <c r="MHS106"/>
      <c r="MHT106"/>
      <c r="MHU106" s="24"/>
      <c r="MHV106" s="24"/>
      <c r="MHW106"/>
      <c r="MHX106"/>
      <c r="MHY106" s="24"/>
      <c r="MHZ106" s="24"/>
      <c r="MIA106"/>
      <c r="MIB106"/>
      <c r="MIC106" s="24"/>
      <c r="MID106" s="24"/>
      <c r="MIE106"/>
      <c r="MIF106"/>
      <c r="MIG106" s="24"/>
      <c r="MIH106" s="24"/>
      <c r="MII106"/>
      <c r="MIJ106"/>
      <c r="MIK106" s="24"/>
      <c r="MIL106" s="24"/>
      <c r="MIM106"/>
      <c r="MIN106"/>
      <c r="MIO106" s="24"/>
      <c r="MIP106" s="24"/>
      <c r="MIQ106"/>
      <c r="MIR106"/>
      <c r="MIS106" s="24"/>
      <c r="MIT106" s="24"/>
      <c r="MIU106"/>
      <c r="MIV106"/>
      <c r="MIW106" s="24"/>
      <c r="MIX106" s="24"/>
      <c r="MIY106"/>
      <c r="MIZ106"/>
      <c r="MJA106" s="24"/>
      <c r="MJB106" s="24"/>
      <c r="MJC106"/>
      <c r="MJD106"/>
      <c r="MJE106" s="24"/>
      <c r="MJF106" s="24"/>
      <c r="MJG106"/>
      <c r="MJH106"/>
      <c r="MJI106" s="24"/>
      <c r="MJJ106" s="24"/>
      <c r="MJK106"/>
      <c r="MJL106"/>
      <c r="MJM106" s="24"/>
      <c r="MJN106" s="24"/>
      <c r="MJO106"/>
      <c r="MJP106"/>
      <c r="MJQ106" s="24"/>
      <c r="MJR106" s="24"/>
      <c r="MJS106"/>
      <c r="MJT106"/>
      <c r="MJU106" s="24"/>
      <c r="MJV106" s="24"/>
      <c r="MJW106"/>
      <c r="MJX106"/>
      <c r="MJY106" s="24"/>
      <c r="MJZ106" s="24"/>
      <c r="MKA106"/>
      <c r="MKB106"/>
      <c r="MKC106" s="24"/>
      <c r="MKD106" s="24"/>
      <c r="MKE106"/>
      <c r="MKF106"/>
      <c r="MKG106" s="24"/>
      <c r="MKH106" s="24"/>
      <c r="MKI106"/>
      <c r="MKJ106"/>
      <c r="MKK106" s="24"/>
      <c r="MKL106" s="24"/>
      <c r="MKM106"/>
      <c r="MKN106"/>
      <c r="MKO106" s="24"/>
      <c r="MKP106" s="24"/>
      <c r="MKQ106"/>
      <c r="MKR106"/>
      <c r="MKS106" s="24"/>
      <c r="MKT106" s="24"/>
      <c r="MKU106"/>
      <c r="MKV106"/>
      <c r="MKW106" s="24"/>
      <c r="MKX106" s="24"/>
      <c r="MKY106"/>
      <c r="MKZ106"/>
      <c r="MLA106" s="24"/>
      <c r="MLB106" s="24"/>
      <c r="MLC106"/>
      <c r="MLD106"/>
      <c r="MLE106" s="24"/>
      <c r="MLF106" s="24"/>
      <c r="MLG106"/>
      <c r="MLH106"/>
      <c r="MLI106" s="24"/>
      <c r="MLJ106" s="24"/>
      <c r="MLK106"/>
      <c r="MLL106"/>
      <c r="MLM106" s="24"/>
      <c r="MLN106" s="24"/>
      <c r="MLO106"/>
      <c r="MLP106"/>
      <c r="MLQ106" s="24"/>
      <c r="MLR106" s="24"/>
      <c r="MLS106"/>
      <c r="MLT106"/>
      <c r="MLU106" s="24"/>
      <c r="MLV106" s="24"/>
      <c r="MLW106"/>
      <c r="MLX106"/>
      <c r="MLY106" s="24"/>
      <c r="MLZ106" s="24"/>
      <c r="MMA106"/>
      <c r="MMB106"/>
      <c r="MMC106" s="24"/>
      <c r="MMD106" s="24"/>
      <c r="MME106"/>
      <c r="MMF106"/>
      <c r="MMG106" s="24"/>
      <c r="MMH106" s="24"/>
      <c r="MMI106"/>
      <c r="MMJ106"/>
      <c r="MMK106" s="24"/>
      <c r="MML106" s="24"/>
      <c r="MMM106"/>
      <c r="MMN106"/>
      <c r="MMO106" s="24"/>
      <c r="MMP106" s="24"/>
      <c r="MMQ106"/>
      <c r="MMR106"/>
      <c r="MMS106" s="24"/>
      <c r="MMT106" s="24"/>
      <c r="MMU106"/>
      <c r="MMV106"/>
      <c r="MMW106" s="24"/>
      <c r="MMX106" s="24"/>
      <c r="MMY106"/>
      <c r="MMZ106"/>
      <c r="MNA106" s="24"/>
      <c r="MNB106" s="24"/>
      <c r="MNC106"/>
      <c r="MND106"/>
      <c r="MNE106" s="24"/>
      <c r="MNF106" s="24"/>
      <c r="MNG106"/>
      <c r="MNH106"/>
      <c r="MNI106" s="24"/>
      <c r="MNJ106" s="24"/>
      <c r="MNK106"/>
      <c r="MNL106"/>
      <c r="MNM106" s="24"/>
      <c r="MNN106" s="24"/>
      <c r="MNO106"/>
      <c r="MNP106"/>
      <c r="MNQ106" s="24"/>
      <c r="MNR106" s="24"/>
      <c r="MNS106"/>
      <c r="MNT106"/>
      <c r="MNU106" s="24"/>
      <c r="MNV106" s="24"/>
      <c r="MNW106"/>
      <c r="MNX106"/>
      <c r="MNY106" s="24"/>
      <c r="MNZ106" s="24"/>
      <c r="MOA106"/>
      <c r="MOB106"/>
      <c r="MOC106" s="24"/>
      <c r="MOD106" s="24"/>
      <c r="MOE106"/>
      <c r="MOF106"/>
      <c r="MOG106" s="24"/>
      <c r="MOH106" s="24"/>
      <c r="MOI106"/>
      <c r="MOJ106"/>
      <c r="MOK106" s="24"/>
      <c r="MOL106" s="24"/>
      <c r="MOM106"/>
      <c r="MON106"/>
      <c r="MOO106" s="24"/>
      <c r="MOP106" s="24"/>
      <c r="MOQ106"/>
      <c r="MOR106"/>
      <c r="MOS106" s="24"/>
      <c r="MOT106" s="24"/>
      <c r="MOU106"/>
      <c r="MOV106"/>
      <c r="MOW106" s="24"/>
      <c r="MOX106" s="24"/>
      <c r="MOY106"/>
      <c r="MOZ106"/>
      <c r="MPA106" s="24"/>
      <c r="MPB106" s="24"/>
      <c r="MPC106"/>
      <c r="MPD106"/>
      <c r="MPE106" s="24"/>
      <c r="MPF106" s="24"/>
      <c r="MPG106"/>
      <c r="MPH106"/>
      <c r="MPI106" s="24"/>
      <c r="MPJ106" s="24"/>
      <c r="MPK106"/>
      <c r="MPL106"/>
      <c r="MPM106" s="24"/>
      <c r="MPN106" s="24"/>
      <c r="MPO106"/>
      <c r="MPP106"/>
      <c r="MPQ106" s="24"/>
      <c r="MPR106" s="24"/>
      <c r="MPS106"/>
      <c r="MPT106"/>
      <c r="MPU106" s="24"/>
      <c r="MPV106" s="24"/>
      <c r="MPW106"/>
      <c r="MPX106"/>
      <c r="MPY106" s="24"/>
      <c r="MPZ106" s="24"/>
      <c r="MQA106"/>
      <c r="MQB106"/>
      <c r="MQC106" s="24"/>
      <c r="MQD106" s="24"/>
      <c r="MQE106"/>
      <c r="MQF106"/>
      <c r="MQG106" s="24"/>
      <c r="MQH106" s="24"/>
      <c r="MQI106"/>
      <c r="MQJ106"/>
      <c r="MQK106" s="24"/>
      <c r="MQL106" s="24"/>
      <c r="MQM106"/>
      <c r="MQN106"/>
      <c r="MQO106" s="24"/>
      <c r="MQP106" s="24"/>
      <c r="MQQ106"/>
      <c r="MQR106"/>
      <c r="MQS106" s="24"/>
      <c r="MQT106" s="24"/>
      <c r="MQU106"/>
      <c r="MQV106"/>
      <c r="MQW106" s="24"/>
      <c r="MQX106" s="24"/>
      <c r="MQY106"/>
      <c r="MQZ106"/>
      <c r="MRA106" s="24"/>
      <c r="MRB106" s="24"/>
      <c r="MRC106"/>
      <c r="MRD106"/>
      <c r="MRE106" s="24"/>
      <c r="MRF106" s="24"/>
      <c r="MRG106"/>
      <c r="MRH106"/>
      <c r="MRI106" s="24"/>
      <c r="MRJ106" s="24"/>
      <c r="MRK106"/>
      <c r="MRL106"/>
      <c r="MRM106" s="24"/>
      <c r="MRN106" s="24"/>
      <c r="MRO106"/>
      <c r="MRP106"/>
      <c r="MRQ106" s="24"/>
      <c r="MRR106" s="24"/>
      <c r="MRS106"/>
      <c r="MRT106"/>
      <c r="MRU106" s="24"/>
      <c r="MRV106" s="24"/>
      <c r="MRW106"/>
      <c r="MRX106"/>
      <c r="MRY106" s="24"/>
      <c r="MRZ106" s="24"/>
      <c r="MSA106"/>
      <c r="MSB106"/>
      <c r="MSC106" s="24"/>
      <c r="MSD106" s="24"/>
      <c r="MSE106"/>
      <c r="MSF106"/>
      <c r="MSG106" s="24"/>
      <c r="MSH106" s="24"/>
      <c r="MSI106"/>
      <c r="MSJ106"/>
      <c r="MSK106" s="24"/>
      <c r="MSL106" s="24"/>
      <c r="MSM106"/>
      <c r="MSN106"/>
      <c r="MSO106" s="24"/>
      <c r="MSP106" s="24"/>
      <c r="MSQ106"/>
      <c r="MSR106"/>
      <c r="MSS106" s="24"/>
      <c r="MST106" s="24"/>
      <c r="MSU106"/>
      <c r="MSV106"/>
      <c r="MSW106" s="24"/>
      <c r="MSX106" s="24"/>
      <c r="MSY106"/>
      <c r="MSZ106"/>
      <c r="MTA106" s="24"/>
      <c r="MTB106" s="24"/>
      <c r="MTC106"/>
      <c r="MTD106"/>
      <c r="MTE106" s="24"/>
      <c r="MTF106" s="24"/>
      <c r="MTG106"/>
      <c r="MTH106"/>
      <c r="MTI106" s="24"/>
      <c r="MTJ106" s="24"/>
      <c r="MTK106"/>
      <c r="MTL106"/>
      <c r="MTM106" s="24"/>
      <c r="MTN106" s="24"/>
      <c r="MTO106"/>
      <c r="MTP106"/>
      <c r="MTQ106" s="24"/>
      <c r="MTR106" s="24"/>
      <c r="MTS106"/>
      <c r="MTT106"/>
      <c r="MTU106" s="24"/>
      <c r="MTV106" s="24"/>
      <c r="MTW106"/>
      <c r="MTX106"/>
      <c r="MTY106" s="24"/>
      <c r="MTZ106" s="24"/>
      <c r="MUA106"/>
      <c r="MUB106"/>
      <c r="MUC106" s="24"/>
      <c r="MUD106" s="24"/>
      <c r="MUE106"/>
      <c r="MUF106"/>
      <c r="MUG106" s="24"/>
      <c r="MUH106" s="24"/>
      <c r="MUI106"/>
      <c r="MUJ106"/>
      <c r="MUK106" s="24"/>
      <c r="MUL106" s="24"/>
      <c r="MUM106"/>
      <c r="MUN106"/>
      <c r="MUO106" s="24"/>
      <c r="MUP106" s="24"/>
      <c r="MUQ106"/>
      <c r="MUR106"/>
      <c r="MUS106" s="24"/>
      <c r="MUT106" s="24"/>
      <c r="MUU106"/>
      <c r="MUV106"/>
      <c r="MUW106" s="24"/>
      <c r="MUX106" s="24"/>
      <c r="MUY106"/>
      <c r="MUZ106"/>
      <c r="MVA106" s="24"/>
      <c r="MVB106" s="24"/>
      <c r="MVC106"/>
      <c r="MVD106"/>
      <c r="MVE106" s="24"/>
      <c r="MVF106" s="24"/>
      <c r="MVG106"/>
      <c r="MVH106"/>
      <c r="MVI106" s="24"/>
      <c r="MVJ106" s="24"/>
      <c r="MVK106"/>
      <c r="MVL106"/>
      <c r="MVM106" s="24"/>
      <c r="MVN106" s="24"/>
      <c r="MVO106"/>
      <c r="MVP106"/>
      <c r="MVQ106" s="24"/>
      <c r="MVR106" s="24"/>
      <c r="MVS106"/>
      <c r="MVT106"/>
      <c r="MVU106" s="24"/>
      <c r="MVV106" s="24"/>
      <c r="MVW106"/>
      <c r="MVX106"/>
      <c r="MVY106" s="24"/>
      <c r="MVZ106" s="24"/>
      <c r="MWA106"/>
      <c r="MWB106"/>
      <c r="MWC106" s="24"/>
      <c r="MWD106" s="24"/>
      <c r="MWE106"/>
      <c r="MWF106"/>
      <c r="MWG106" s="24"/>
      <c r="MWH106" s="24"/>
      <c r="MWI106"/>
      <c r="MWJ106"/>
      <c r="MWK106" s="24"/>
      <c r="MWL106" s="24"/>
      <c r="MWM106"/>
      <c r="MWN106"/>
      <c r="MWO106" s="24"/>
      <c r="MWP106" s="24"/>
      <c r="MWQ106"/>
      <c r="MWR106"/>
      <c r="MWS106" s="24"/>
      <c r="MWT106" s="24"/>
      <c r="MWU106"/>
      <c r="MWV106"/>
      <c r="MWW106" s="24"/>
      <c r="MWX106" s="24"/>
      <c r="MWY106"/>
      <c r="MWZ106"/>
      <c r="MXA106" s="24"/>
      <c r="MXB106" s="24"/>
      <c r="MXC106"/>
      <c r="MXD106"/>
      <c r="MXE106" s="24"/>
      <c r="MXF106" s="24"/>
      <c r="MXG106"/>
      <c r="MXH106"/>
      <c r="MXI106" s="24"/>
      <c r="MXJ106" s="24"/>
      <c r="MXK106"/>
      <c r="MXL106"/>
      <c r="MXM106" s="24"/>
      <c r="MXN106" s="24"/>
      <c r="MXO106"/>
      <c r="MXP106"/>
      <c r="MXQ106" s="24"/>
      <c r="MXR106" s="24"/>
      <c r="MXS106"/>
      <c r="MXT106"/>
      <c r="MXU106" s="24"/>
      <c r="MXV106" s="24"/>
      <c r="MXW106"/>
      <c r="MXX106"/>
      <c r="MXY106" s="24"/>
      <c r="MXZ106" s="24"/>
      <c r="MYA106"/>
      <c r="MYB106"/>
      <c r="MYC106" s="24"/>
      <c r="MYD106" s="24"/>
      <c r="MYE106"/>
      <c r="MYF106"/>
      <c r="MYG106" s="24"/>
      <c r="MYH106" s="24"/>
      <c r="MYI106"/>
      <c r="MYJ106"/>
      <c r="MYK106" s="24"/>
      <c r="MYL106" s="24"/>
      <c r="MYM106"/>
      <c r="MYN106"/>
      <c r="MYO106" s="24"/>
      <c r="MYP106" s="24"/>
      <c r="MYQ106"/>
      <c r="MYR106"/>
      <c r="MYS106" s="24"/>
      <c r="MYT106" s="24"/>
      <c r="MYU106"/>
      <c r="MYV106"/>
      <c r="MYW106" s="24"/>
      <c r="MYX106" s="24"/>
      <c r="MYY106"/>
      <c r="MYZ106"/>
      <c r="MZA106" s="24"/>
      <c r="MZB106" s="24"/>
      <c r="MZC106"/>
      <c r="MZD106"/>
      <c r="MZE106" s="24"/>
      <c r="MZF106" s="24"/>
      <c r="MZG106"/>
      <c r="MZH106"/>
      <c r="MZI106" s="24"/>
      <c r="MZJ106" s="24"/>
      <c r="MZK106"/>
      <c r="MZL106"/>
      <c r="MZM106" s="24"/>
      <c r="MZN106" s="24"/>
      <c r="MZO106"/>
      <c r="MZP106"/>
      <c r="MZQ106" s="24"/>
      <c r="MZR106" s="24"/>
      <c r="MZS106"/>
      <c r="MZT106"/>
      <c r="MZU106" s="24"/>
      <c r="MZV106" s="24"/>
      <c r="MZW106"/>
      <c r="MZX106"/>
      <c r="MZY106" s="24"/>
      <c r="MZZ106" s="24"/>
      <c r="NAA106"/>
      <c r="NAB106"/>
      <c r="NAC106" s="24"/>
      <c r="NAD106" s="24"/>
      <c r="NAE106"/>
      <c r="NAF106"/>
      <c r="NAG106" s="24"/>
      <c r="NAH106" s="24"/>
      <c r="NAI106"/>
      <c r="NAJ106"/>
      <c r="NAK106" s="24"/>
      <c r="NAL106" s="24"/>
      <c r="NAM106"/>
      <c r="NAN106"/>
      <c r="NAO106" s="24"/>
      <c r="NAP106" s="24"/>
      <c r="NAQ106"/>
      <c r="NAR106"/>
      <c r="NAS106" s="24"/>
      <c r="NAT106" s="24"/>
      <c r="NAU106"/>
      <c r="NAV106"/>
      <c r="NAW106" s="24"/>
      <c r="NAX106" s="24"/>
      <c r="NAY106"/>
      <c r="NAZ106"/>
      <c r="NBA106" s="24"/>
      <c r="NBB106" s="24"/>
      <c r="NBC106"/>
      <c r="NBD106"/>
      <c r="NBE106" s="24"/>
      <c r="NBF106" s="24"/>
      <c r="NBG106"/>
      <c r="NBH106"/>
      <c r="NBI106" s="24"/>
      <c r="NBJ106" s="24"/>
      <c r="NBK106"/>
      <c r="NBL106"/>
      <c r="NBM106" s="24"/>
      <c r="NBN106" s="24"/>
      <c r="NBO106"/>
      <c r="NBP106"/>
      <c r="NBQ106" s="24"/>
      <c r="NBR106" s="24"/>
      <c r="NBS106"/>
      <c r="NBT106"/>
      <c r="NBU106" s="24"/>
      <c r="NBV106" s="24"/>
      <c r="NBW106"/>
      <c r="NBX106"/>
      <c r="NBY106" s="24"/>
      <c r="NBZ106" s="24"/>
      <c r="NCA106"/>
      <c r="NCB106"/>
      <c r="NCC106" s="24"/>
      <c r="NCD106" s="24"/>
      <c r="NCE106"/>
      <c r="NCF106"/>
      <c r="NCG106" s="24"/>
      <c r="NCH106" s="24"/>
      <c r="NCI106"/>
      <c r="NCJ106"/>
      <c r="NCK106" s="24"/>
      <c r="NCL106" s="24"/>
      <c r="NCM106"/>
      <c r="NCN106"/>
      <c r="NCO106" s="24"/>
      <c r="NCP106" s="24"/>
      <c r="NCQ106"/>
      <c r="NCR106"/>
      <c r="NCS106" s="24"/>
      <c r="NCT106" s="24"/>
      <c r="NCU106"/>
      <c r="NCV106"/>
      <c r="NCW106" s="24"/>
      <c r="NCX106" s="24"/>
      <c r="NCY106"/>
      <c r="NCZ106"/>
      <c r="NDA106" s="24"/>
      <c r="NDB106" s="24"/>
      <c r="NDC106"/>
      <c r="NDD106"/>
      <c r="NDE106" s="24"/>
      <c r="NDF106" s="24"/>
      <c r="NDG106"/>
      <c r="NDH106"/>
      <c r="NDI106" s="24"/>
      <c r="NDJ106" s="24"/>
      <c r="NDK106"/>
      <c r="NDL106"/>
      <c r="NDM106" s="24"/>
      <c r="NDN106" s="24"/>
      <c r="NDO106"/>
      <c r="NDP106"/>
      <c r="NDQ106" s="24"/>
      <c r="NDR106" s="24"/>
      <c r="NDS106"/>
      <c r="NDT106"/>
      <c r="NDU106" s="24"/>
      <c r="NDV106" s="24"/>
      <c r="NDW106"/>
      <c r="NDX106"/>
      <c r="NDY106" s="24"/>
      <c r="NDZ106" s="24"/>
      <c r="NEA106"/>
      <c r="NEB106"/>
      <c r="NEC106" s="24"/>
      <c r="NED106" s="24"/>
      <c r="NEE106"/>
      <c r="NEF106"/>
      <c r="NEG106" s="24"/>
      <c r="NEH106" s="24"/>
      <c r="NEI106"/>
      <c r="NEJ106"/>
      <c r="NEK106" s="24"/>
      <c r="NEL106" s="24"/>
      <c r="NEM106"/>
      <c r="NEN106"/>
      <c r="NEO106" s="24"/>
      <c r="NEP106" s="24"/>
      <c r="NEQ106"/>
      <c r="NER106"/>
      <c r="NES106" s="24"/>
      <c r="NET106" s="24"/>
      <c r="NEU106"/>
      <c r="NEV106"/>
      <c r="NEW106" s="24"/>
      <c r="NEX106" s="24"/>
      <c r="NEY106"/>
      <c r="NEZ106"/>
      <c r="NFA106" s="24"/>
      <c r="NFB106" s="24"/>
      <c r="NFC106"/>
      <c r="NFD106"/>
      <c r="NFE106" s="24"/>
      <c r="NFF106" s="24"/>
      <c r="NFG106"/>
      <c r="NFH106"/>
      <c r="NFI106" s="24"/>
      <c r="NFJ106" s="24"/>
      <c r="NFK106"/>
      <c r="NFL106"/>
      <c r="NFM106" s="24"/>
      <c r="NFN106" s="24"/>
      <c r="NFO106"/>
      <c r="NFP106"/>
      <c r="NFQ106" s="24"/>
      <c r="NFR106" s="24"/>
      <c r="NFS106"/>
      <c r="NFT106"/>
      <c r="NFU106" s="24"/>
      <c r="NFV106" s="24"/>
      <c r="NFW106"/>
      <c r="NFX106"/>
      <c r="NFY106" s="24"/>
      <c r="NFZ106" s="24"/>
      <c r="NGA106"/>
      <c r="NGB106"/>
      <c r="NGC106" s="24"/>
      <c r="NGD106" s="24"/>
      <c r="NGE106"/>
      <c r="NGF106"/>
      <c r="NGG106" s="24"/>
      <c r="NGH106" s="24"/>
      <c r="NGI106"/>
      <c r="NGJ106"/>
      <c r="NGK106" s="24"/>
      <c r="NGL106" s="24"/>
      <c r="NGM106"/>
      <c r="NGN106"/>
      <c r="NGO106" s="24"/>
      <c r="NGP106" s="24"/>
      <c r="NGQ106"/>
      <c r="NGR106"/>
      <c r="NGS106" s="24"/>
      <c r="NGT106" s="24"/>
      <c r="NGU106"/>
      <c r="NGV106"/>
      <c r="NGW106" s="24"/>
      <c r="NGX106" s="24"/>
      <c r="NGY106"/>
      <c r="NGZ106"/>
      <c r="NHA106" s="24"/>
      <c r="NHB106" s="24"/>
      <c r="NHC106"/>
      <c r="NHD106"/>
      <c r="NHE106" s="24"/>
      <c r="NHF106" s="24"/>
      <c r="NHG106"/>
      <c r="NHH106"/>
      <c r="NHI106" s="24"/>
      <c r="NHJ106" s="24"/>
      <c r="NHK106"/>
      <c r="NHL106"/>
      <c r="NHM106" s="24"/>
      <c r="NHN106" s="24"/>
      <c r="NHO106"/>
      <c r="NHP106"/>
      <c r="NHQ106" s="24"/>
      <c r="NHR106" s="24"/>
      <c r="NHS106"/>
      <c r="NHT106"/>
      <c r="NHU106" s="24"/>
      <c r="NHV106" s="24"/>
      <c r="NHW106"/>
      <c r="NHX106"/>
      <c r="NHY106" s="24"/>
      <c r="NHZ106" s="24"/>
      <c r="NIA106"/>
      <c r="NIB106"/>
      <c r="NIC106" s="24"/>
      <c r="NID106" s="24"/>
      <c r="NIE106"/>
      <c r="NIF106"/>
      <c r="NIG106" s="24"/>
      <c r="NIH106" s="24"/>
      <c r="NII106"/>
      <c r="NIJ106"/>
      <c r="NIK106" s="24"/>
      <c r="NIL106" s="24"/>
      <c r="NIM106"/>
      <c r="NIN106"/>
      <c r="NIO106" s="24"/>
      <c r="NIP106" s="24"/>
      <c r="NIQ106"/>
      <c r="NIR106"/>
      <c r="NIS106" s="24"/>
      <c r="NIT106" s="24"/>
      <c r="NIU106"/>
      <c r="NIV106"/>
      <c r="NIW106" s="24"/>
      <c r="NIX106" s="24"/>
      <c r="NIY106"/>
      <c r="NIZ106"/>
      <c r="NJA106" s="24"/>
      <c r="NJB106" s="24"/>
      <c r="NJC106"/>
      <c r="NJD106"/>
      <c r="NJE106" s="24"/>
      <c r="NJF106" s="24"/>
      <c r="NJG106"/>
      <c r="NJH106"/>
      <c r="NJI106" s="24"/>
      <c r="NJJ106" s="24"/>
      <c r="NJK106"/>
      <c r="NJL106"/>
      <c r="NJM106" s="24"/>
      <c r="NJN106" s="24"/>
      <c r="NJO106"/>
      <c r="NJP106"/>
      <c r="NJQ106" s="24"/>
      <c r="NJR106" s="24"/>
      <c r="NJS106"/>
      <c r="NJT106"/>
      <c r="NJU106" s="24"/>
      <c r="NJV106" s="24"/>
      <c r="NJW106"/>
      <c r="NJX106"/>
      <c r="NJY106" s="24"/>
      <c r="NJZ106" s="24"/>
      <c r="NKA106"/>
      <c r="NKB106"/>
      <c r="NKC106" s="24"/>
      <c r="NKD106" s="24"/>
      <c r="NKE106"/>
      <c r="NKF106"/>
      <c r="NKG106" s="24"/>
      <c r="NKH106" s="24"/>
      <c r="NKI106"/>
      <c r="NKJ106"/>
      <c r="NKK106" s="24"/>
      <c r="NKL106" s="24"/>
      <c r="NKM106"/>
      <c r="NKN106"/>
      <c r="NKO106" s="24"/>
      <c r="NKP106" s="24"/>
      <c r="NKQ106"/>
      <c r="NKR106"/>
      <c r="NKS106" s="24"/>
      <c r="NKT106" s="24"/>
      <c r="NKU106"/>
      <c r="NKV106"/>
      <c r="NKW106" s="24"/>
      <c r="NKX106" s="24"/>
      <c r="NKY106"/>
      <c r="NKZ106"/>
      <c r="NLA106" s="24"/>
      <c r="NLB106" s="24"/>
      <c r="NLC106"/>
      <c r="NLD106"/>
      <c r="NLE106" s="24"/>
      <c r="NLF106" s="24"/>
      <c r="NLG106"/>
      <c r="NLH106"/>
      <c r="NLI106" s="24"/>
      <c r="NLJ106" s="24"/>
      <c r="NLK106"/>
      <c r="NLL106"/>
      <c r="NLM106" s="24"/>
      <c r="NLN106" s="24"/>
      <c r="NLO106"/>
      <c r="NLP106"/>
      <c r="NLQ106" s="24"/>
      <c r="NLR106" s="24"/>
      <c r="NLS106"/>
      <c r="NLT106"/>
      <c r="NLU106" s="24"/>
      <c r="NLV106" s="24"/>
      <c r="NLW106"/>
      <c r="NLX106"/>
      <c r="NLY106" s="24"/>
      <c r="NLZ106" s="24"/>
      <c r="NMA106"/>
      <c r="NMB106"/>
      <c r="NMC106" s="24"/>
      <c r="NMD106" s="24"/>
      <c r="NME106"/>
      <c r="NMF106"/>
      <c r="NMG106" s="24"/>
      <c r="NMH106" s="24"/>
      <c r="NMI106"/>
      <c r="NMJ106"/>
      <c r="NMK106" s="24"/>
      <c r="NML106" s="24"/>
      <c r="NMM106"/>
      <c r="NMN106"/>
      <c r="NMO106" s="24"/>
      <c r="NMP106" s="24"/>
      <c r="NMQ106"/>
      <c r="NMR106"/>
      <c r="NMS106" s="24"/>
      <c r="NMT106" s="24"/>
      <c r="NMU106"/>
      <c r="NMV106"/>
      <c r="NMW106" s="24"/>
      <c r="NMX106" s="24"/>
      <c r="NMY106"/>
      <c r="NMZ106"/>
      <c r="NNA106" s="24"/>
      <c r="NNB106" s="24"/>
      <c r="NNC106"/>
      <c r="NND106"/>
      <c r="NNE106" s="24"/>
      <c r="NNF106" s="24"/>
      <c r="NNG106"/>
      <c r="NNH106"/>
      <c r="NNI106" s="24"/>
      <c r="NNJ106" s="24"/>
      <c r="NNK106"/>
      <c r="NNL106"/>
      <c r="NNM106" s="24"/>
      <c r="NNN106" s="24"/>
      <c r="NNO106"/>
      <c r="NNP106"/>
      <c r="NNQ106" s="24"/>
      <c r="NNR106" s="24"/>
      <c r="NNS106"/>
      <c r="NNT106"/>
      <c r="NNU106" s="24"/>
      <c r="NNV106" s="24"/>
      <c r="NNW106"/>
      <c r="NNX106"/>
      <c r="NNY106" s="24"/>
      <c r="NNZ106" s="24"/>
      <c r="NOA106"/>
      <c r="NOB106"/>
      <c r="NOC106" s="24"/>
      <c r="NOD106" s="24"/>
      <c r="NOE106"/>
      <c r="NOF106"/>
      <c r="NOG106" s="24"/>
      <c r="NOH106" s="24"/>
      <c r="NOI106"/>
      <c r="NOJ106"/>
      <c r="NOK106" s="24"/>
      <c r="NOL106" s="24"/>
      <c r="NOM106"/>
      <c r="NON106"/>
      <c r="NOO106" s="24"/>
      <c r="NOP106" s="24"/>
      <c r="NOQ106"/>
      <c r="NOR106"/>
      <c r="NOS106" s="24"/>
      <c r="NOT106" s="24"/>
      <c r="NOU106"/>
      <c r="NOV106"/>
      <c r="NOW106" s="24"/>
      <c r="NOX106" s="24"/>
      <c r="NOY106"/>
      <c r="NOZ106"/>
      <c r="NPA106" s="24"/>
      <c r="NPB106" s="24"/>
      <c r="NPC106"/>
      <c r="NPD106"/>
      <c r="NPE106" s="24"/>
      <c r="NPF106" s="24"/>
      <c r="NPG106"/>
      <c r="NPH106"/>
      <c r="NPI106" s="24"/>
      <c r="NPJ106" s="24"/>
      <c r="NPK106"/>
      <c r="NPL106"/>
      <c r="NPM106" s="24"/>
      <c r="NPN106" s="24"/>
      <c r="NPO106"/>
      <c r="NPP106"/>
      <c r="NPQ106" s="24"/>
      <c r="NPR106" s="24"/>
      <c r="NPS106"/>
      <c r="NPT106"/>
      <c r="NPU106" s="24"/>
      <c r="NPV106" s="24"/>
      <c r="NPW106"/>
      <c r="NPX106"/>
      <c r="NPY106" s="24"/>
      <c r="NPZ106" s="24"/>
      <c r="NQA106"/>
      <c r="NQB106"/>
      <c r="NQC106" s="24"/>
      <c r="NQD106" s="24"/>
      <c r="NQE106"/>
      <c r="NQF106"/>
      <c r="NQG106" s="24"/>
      <c r="NQH106" s="24"/>
      <c r="NQI106"/>
      <c r="NQJ106"/>
      <c r="NQK106" s="24"/>
      <c r="NQL106" s="24"/>
      <c r="NQM106"/>
      <c r="NQN106"/>
      <c r="NQO106" s="24"/>
      <c r="NQP106" s="24"/>
      <c r="NQQ106"/>
      <c r="NQR106"/>
      <c r="NQS106" s="24"/>
      <c r="NQT106" s="24"/>
      <c r="NQU106"/>
      <c r="NQV106"/>
      <c r="NQW106" s="24"/>
      <c r="NQX106" s="24"/>
      <c r="NQY106"/>
      <c r="NQZ106"/>
      <c r="NRA106" s="24"/>
      <c r="NRB106" s="24"/>
      <c r="NRC106"/>
      <c r="NRD106"/>
      <c r="NRE106" s="24"/>
      <c r="NRF106" s="24"/>
      <c r="NRG106"/>
      <c r="NRH106"/>
      <c r="NRI106" s="24"/>
      <c r="NRJ106" s="24"/>
      <c r="NRK106"/>
      <c r="NRL106"/>
      <c r="NRM106" s="24"/>
      <c r="NRN106" s="24"/>
      <c r="NRO106"/>
      <c r="NRP106"/>
      <c r="NRQ106" s="24"/>
      <c r="NRR106" s="24"/>
      <c r="NRS106"/>
      <c r="NRT106"/>
      <c r="NRU106" s="24"/>
      <c r="NRV106" s="24"/>
      <c r="NRW106"/>
      <c r="NRX106"/>
      <c r="NRY106" s="24"/>
      <c r="NRZ106" s="24"/>
      <c r="NSA106"/>
      <c r="NSB106"/>
      <c r="NSC106" s="24"/>
      <c r="NSD106" s="24"/>
      <c r="NSE106"/>
      <c r="NSF106"/>
      <c r="NSG106" s="24"/>
      <c r="NSH106" s="24"/>
      <c r="NSI106"/>
      <c r="NSJ106"/>
      <c r="NSK106" s="24"/>
      <c r="NSL106" s="24"/>
      <c r="NSM106"/>
      <c r="NSN106"/>
      <c r="NSO106" s="24"/>
      <c r="NSP106" s="24"/>
      <c r="NSQ106"/>
      <c r="NSR106"/>
      <c r="NSS106" s="24"/>
      <c r="NST106" s="24"/>
      <c r="NSU106"/>
      <c r="NSV106"/>
      <c r="NSW106" s="24"/>
      <c r="NSX106" s="24"/>
      <c r="NSY106"/>
      <c r="NSZ106"/>
      <c r="NTA106" s="24"/>
      <c r="NTB106" s="24"/>
      <c r="NTC106"/>
      <c r="NTD106"/>
      <c r="NTE106" s="24"/>
      <c r="NTF106" s="24"/>
      <c r="NTG106"/>
      <c r="NTH106"/>
      <c r="NTI106" s="24"/>
      <c r="NTJ106" s="24"/>
      <c r="NTK106"/>
      <c r="NTL106"/>
      <c r="NTM106" s="24"/>
      <c r="NTN106" s="24"/>
      <c r="NTO106"/>
      <c r="NTP106"/>
      <c r="NTQ106" s="24"/>
      <c r="NTR106" s="24"/>
      <c r="NTS106"/>
      <c r="NTT106"/>
      <c r="NTU106" s="24"/>
      <c r="NTV106" s="24"/>
      <c r="NTW106"/>
      <c r="NTX106"/>
      <c r="NTY106" s="24"/>
      <c r="NTZ106" s="24"/>
      <c r="NUA106"/>
      <c r="NUB106"/>
      <c r="NUC106" s="24"/>
      <c r="NUD106" s="24"/>
      <c r="NUE106"/>
      <c r="NUF106"/>
      <c r="NUG106" s="24"/>
      <c r="NUH106" s="24"/>
      <c r="NUI106"/>
      <c r="NUJ106"/>
      <c r="NUK106" s="24"/>
      <c r="NUL106" s="24"/>
      <c r="NUM106"/>
      <c r="NUN106"/>
      <c r="NUO106" s="24"/>
      <c r="NUP106" s="24"/>
      <c r="NUQ106"/>
      <c r="NUR106"/>
      <c r="NUS106" s="24"/>
      <c r="NUT106" s="24"/>
      <c r="NUU106"/>
      <c r="NUV106"/>
      <c r="NUW106" s="24"/>
      <c r="NUX106" s="24"/>
      <c r="NUY106"/>
      <c r="NUZ106"/>
      <c r="NVA106" s="24"/>
      <c r="NVB106" s="24"/>
      <c r="NVC106"/>
      <c r="NVD106"/>
      <c r="NVE106" s="24"/>
      <c r="NVF106" s="24"/>
      <c r="NVG106"/>
      <c r="NVH106"/>
      <c r="NVI106" s="24"/>
      <c r="NVJ106" s="24"/>
      <c r="NVK106"/>
      <c r="NVL106"/>
      <c r="NVM106" s="24"/>
      <c r="NVN106" s="24"/>
      <c r="NVO106"/>
      <c r="NVP106"/>
      <c r="NVQ106" s="24"/>
      <c r="NVR106" s="24"/>
      <c r="NVS106"/>
      <c r="NVT106"/>
      <c r="NVU106" s="24"/>
      <c r="NVV106" s="24"/>
      <c r="NVW106"/>
      <c r="NVX106"/>
      <c r="NVY106" s="24"/>
      <c r="NVZ106" s="24"/>
      <c r="NWA106"/>
      <c r="NWB106"/>
      <c r="NWC106" s="24"/>
      <c r="NWD106" s="24"/>
      <c r="NWE106"/>
      <c r="NWF106"/>
      <c r="NWG106" s="24"/>
      <c r="NWH106" s="24"/>
      <c r="NWI106"/>
      <c r="NWJ106"/>
      <c r="NWK106" s="24"/>
      <c r="NWL106" s="24"/>
      <c r="NWM106"/>
      <c r="NWN106"/>
      <c r="NWO106" s="24"/>
      <c r="NWP106" s="24"/>
      <c r="NWQ106"/>
      <c r="NWR106"/>
      <c r="NWS106" s="24"/>
      <c r="NWT106" s="24"/>
      <c r="NWU106"/>
      <c r="NWV106"/>
      <c r="NWW106" s="24"/>
      <c r="NWX106" s="24"/>
      <c r="NWY106"/>
      <c r="NWZ106"/>
      <c r="NXA106" s="24"/>
      <c r="NXB106" s="24"/>
      <c r="NXC106"/>
      <c r="NXD106"/>
      <c r="NXE106" s="24"/>
      <c r="NXF106" s="24"/>
      <c r="NXG106"/>
      <c r="NXH106"/>
      <c r="NXI106" s="24"/>
      <c r="NXJ106" s="24"/>
      <c r="NXK106"/>
      <c r="NXL106"/>
      <c r="NXM106" s="24"/>
      <c r="NXN106" s="24"/>
      <c r="NXO106"/>
      <c r="NXP106"/>
      <c r="NXQ106" s="24"/>
      <c r="NXR106" s="24"/>
      <c r="NXS106"/>
      <c r="NXT106"/>
      <c r="NXU106" s="24"/>
      <c r="NXV106" s="24"/>
      <c r="NXW106"/>
      <c r="NXX106"/>
      <c r="NXY106" s="24"/>
      <c r="NXZ106" s="24"/>
      <c r="NYA106"/>
      <c r="NYB106"/>
      <c r="NYC106" s="24"/>
      <c r="NYD106" s="24"/>
      <c r="NYE106"/>
      <c r="NYF106"/>
      <c r="NYG106" s="24"/>
      <c r="NYH106" s="24"/>
      <c r="NYI106"/>
      <c r="NYJ106"/>
      <c r="NYK106" s="24"/>
      <c r="NYL106" s="24"/>
      <c r="NYM106"/>
      <c r="NYN106"/>
      <c r="NYO106" s="24"/>
      <c r="NYP106" s="24"/>
      <c r="NYQ106"/>
      <c r="NYR106"/>
      <c r="NYS106" s="24"/>
      <c r="NYT106" s="24"/>
      <c r="NYU106"/>
      <c r="NYV106"/>
      <c r="NYW106" s="24"/>
      <c r="NYX106" s="24"/>
      <c r="NYY106"/>
      <c r="NYZ106"/>
      <c r="NZA106" s="24"/>
      <c r="NZB106" s="24"/>
      <c r="NZC106"/>
      <c r="NZD106"/>
      <c r="NZE106" s="24"/>
      <c r="NZF106" s="24"/>
      <c r="NZG106"/>
      <c r="NZH106"/>
      <c r="NZI106" s="24"/>
      <c r="NZJ106" s="24"/>
      <c r="NZK106"/>
      <c r="NZL106"/>
      <c r="NZM106" s="24"/>
      <c r="NZN106" s="24"/>
      <c r="NZO106"/>
      <c r="NZP106"/>
      <c r="NZQ106" s="24"/>
      <c r="NZR106" s="24"/>
      <c r="NZS106"/>
      <c r="NZT106"/>
      <c r="NZU106" s="24"/>
      <c r="NZV106" s="24"/>
      <c r="NZW106"/>
      <c r="NZX106"/>
      <c r="NZY106" s="24"/>
      <c r="NZZ106" s="24"/>
      <c r="OAA106"/>
      <c r="OAB106"/>
      <c r="OAC106" s="24"/>
      <c r="OAD106" s="24"/>
      <c r="OAE106"/>
      <c r="OAF106"/>
      <c r="OAG106" s="24"/>
      <c r="OAH106" s="24"/>
      <c r="OAI106"/>
      <c r="OAJ106"/>
      <c r="OAK106" s="24"/>
      <c r="OAL106" s="24"/>
      <c r="OAM106"/>
      <c r="OAN106"/>
      <c r="OAO106" s="24"/>
      <c r="OAP106" s="24"/>
      <c r="OAQ106"/>
      <c r="OAR106"/>
      <c r="OAS106" s="24"/>
      <c r="OAT106" s="24"/>
      <c r="OAU106"/>
      <c r="OAV106"/>
      <c r="OAW106" s="24"/>
      <c r="OAX106" s="24"/>
      <c r="OAY106"/>
      <c r="OAZ106"/>
      <c r="OBA106" s="24"/>
      <c r="OBB106" s="24"/>
      <c r="OBC106"/>
      <c r="OBD106"/>
      <c r="OBE106" s="24"/>
      <c r="OBF106" s="24"/>
      <c r="OBG106"/>
      <c r="OBH106"/>
      <c r="OBI106" s="24"/>
      <c r="OBJ106" s="24"/>
      <c r="OBK106"/>
      <c r="OBL106"/>
      <c r="OBM106" s="24"/>
      <c r="OBN106" s="24"/>
      <c r="OBO106"/>
      <c r="OBP106"/>
      <c r="OBQ106" s="24"/>
      <c r="OBR106" s="24"/>
      <c r="OBS106"/>
      <c r="OBT106"/>
      <c r="OBU106" s="24"/>
      <c r="OBV106" s="24"/>
      <c r="OBW106"/>
      <c r="OBX106"/>
      <c r="OBY106" s="24"/>
      <c r="OBZ106" s="24"/>
      <c r="OCA106"/>
      <c r="OCB106"/>
      <c r="OCC106" s="24"/>
      <c r="OCD106" s="24"/>
      <c r="OCE106"/>
      <c r="OCF106"/>
      <c r="OCG106" s="24"/>
      <c r="OCH106" s="24"/>
      <c r="OCI106"/>
      <c r="OCJ106"/>
      <c r="OCK106" s="24"/>
      <c r="OCL106" s="24"/>
      <c r="OCM106"/>
      <c r="OCN106"/>
      <c r="OCO106" s="24"/>
      <c r="OCP106" s="24"/>
      <c r="OCQ106"/>
      <c r="OCR106"/>
      <c r="OCS106" s="24"/>
      <c r="OCT106" s="24"/>
      <c r="OCU106"/>
      <c r="OCV106"/>
      <c r="OCW106" s="24"/>
      <c r="OCX106" s="24"/>
      <c r="OCY106"/>
      <c r="OCZ106"/>
      <c r="ODA106" s="24"/>
      <c r="ODB106" s="24"/>
      <c r="ODC106"/>
      <c r="ODD106"/>
      <c r="ODE106" s="24"/>
      <c r="ODF106" s="24"/>
      <c r="ODG106"/>
      <c r="ODH106"/>
      <c r="ODI106" s="24"/>
      <c r="ODJ106" s="24"/>
      <c r="ODK106"/>
      <c r="ODL106"/>
      <c r="ODM106" s="24"/>
      <c r="ODN106" s="24"/>
      <c r="ODO106"/>
      <c r="ODP106"/>
      <c r="ODQ106" s="24"/>
      <c r="ODR106" s="24"/>
      <c r="ODS106"/>
      <c r="ODT106"/>
      <c r="ODU106" s="24"/>
      <c r="ODV106" s="24"/>
      <c r="ODW106"/>
      <c r="ODX106"/>
      <c r="ODY106" s="24"/>
      <c r="ODZ106" s="24"/>
      <c r="OEA106"/>
      <c r="OEB106"/>
      <c r="OEC106" s="24"/>
      <c r="OED106" s="24"/>
      <c r="OEE106"/>
      <c r="OEF106"/>
      <c r="OEG106" s="24"/>
      <c r="OEH106" s="24"/>
      <c r="OEI106"/>
      <c r="OEJ106"/>
      <c r="OEK106" s="24"/>
      <c r="OEL106" s="24"/>
      <c r="OEM106"/>
      <c r="OEN106"/>
      <c r="OEO106" s="24"/>
      <c r="OEP106" s="24"/>
      <c r="OEQ106"/>
      <c r="OER106"/>
      <c r="OES106" s="24"/>
      <c r="OET106" s="24"/>
      <c r="OEU106"/>
      <c r="OEV106"/>
      <c r="OEW106" s="24"/>
      <c r="OEX106" s="24"/>
      <c r="OEY106"/>
      <c r="OEZ106"/>
      <c r="OFA106" s="24"/>
      <c r="OFB106" s="24"/>
      <c r="OFC106"/>
      <c r="OFD106"/>
      <c r="OFE106" s="24"/>
      <c r="OFF106" s="24"/>
      <c r="OFG106"/>
      <c r="OFH106"/>
      <c r="OFI106" s="24"/>
      <c r="OFJ106" s="24"/>
      <c r="OFK106"/>
      <c r="OFL106"/>
      <c r="OFM106" s="24"/>
      <c r="OFN106" s="24"/>
      <c r="OFO106"/>
      <c r="OFP106"/>
      <c r="OFQ106" s="24"/>
      <c r="OFR106" s="24"/>
      <c r="OFS106"/>
      <c r="OFT106"/>
      <c r="OFU106" s="24"/>
      <c r="OFV106" s="24"/>
      <c r="OFW106"/>
      <c r="OFX106"/>
      <c r="OFY106" s="24"/>
      <c r="OFZ106" s="24"/>
      <c r="OGA106"/>
      <c r="OGB106"/>
      <c r="OGC106" s="24"/>
      <c r="OGD106" s="24"/>
      <c r="OGE106"/>
      <c r="OGF106"/>
      <c r="OGG106" s="24"/>
      <c r="OGH106" s="24"/>
      <c r="OGI106"/>
      <c r="OGJ106"/>
      <c r="OGK106" s="24"/>
      <c r="OGL106" s="24"/>
      <c r="OGM106"/>
      <c r="OGN106"/>
      <c r="OGO106" s="24"/>
      <c r="OGP106" s="24"/>
      <c r="OGQ106"/>
      <c r="OGR106"/>
      <c r="OGS106" s="24"/>
      <c r="OGT106" s="24"/>
      <c r="OGU106"/>
      <c r="OGV106"/>
      <c r="OGW106" s="24"/>
      <c r="OGX106" s="24"/>
      <c r="OGY106"/>
      <c r="OGZ106"/>
      <c r="OHA106" s="24"/>
      <c r="OHB106" s="24"/>
      <c r="OHC106"/>
      <c r="OHD106"/>
      <c r="OHE106" s="24"/>
      <c r="OHF106" s="24"/>
      <c r="OHG106"/>
      <c r="OHH106"/>
      <c r="OHI106" s="24"/>
      <c r="OHJ106" s="24"/>
      <c r="OHK106"/>
      <c r="OHL106"/>
      <c r="OHM106" s="24"/>
      <c r="OHN106" s="24"/>
      <c r="OHO106"/>
      <c r="OHP106"/>
      <c r="OHQ106" s="24"/>
      <c r="OHR106" s="24"/>
      <c r="OHS106"/>
      <c r="OHT106"/>
      <c r="OHU106" s="24"/>
      <c r="OHV106" s="24"/>
      <c r="OHW106"/>
      <c r="OHX106"/>
      <c r="OHY106" s="24"/>
      <c r="OHZ106" s="24"/>
      <c r="OIA106"/>
      <c r="OIB106"/>
      <c r="OIC106" s="24"/>
      <c r="OID106" s="24"/>
      <c r="OIE106"/>
      <c r="OIF106"/>
      <c r="OIG106" s="24"/>
      <c r="OIH106" s="24"/>
      <c r="OII106"/>
      <c r="OIJ106"/>
      <c r="OIK106" s="24"/>
      <c r="OIL106" s="24"/>
      <c r="OIM106"/>
      <c r="OIN106"/>
      <c r="OIO106" s="24"/>
      <c r="OIP106" s="24"/>
      <c r="OIQ106"/>
      <c r="OIR106"/>
      <c r="OIS106" s="24"/>
      <c r="OIT106" s="24"/>
      <c r="OIU106"/>
      <c r="OIV106"/>
      <c r="OIW106" s="24"/>
      <c r="OIX106" s="24"/>
      <c r="OIY106"/>
      <c r="OIZ106"/>
      <c r="OJA106" s="24"/>
      <c r="OJB106" s="24"/>
      <c r="OJC106"/>
      <c r="OJD106"/>
      <c r="OJE106" s="24"/>
      <c r="OJF106" s="24"/>
      <c r="OJG106"/>
      <c r="OJH106"/>
      <c r="OJI106" s="24"/>
      <c r="OJJ106" s="24"/>
      <c r="OJK106"/>
      <c r="OJL106"/>
      <c r="OJM106" s="24"/>
      <c r="OJN106" s="24"/>
      <c r="OJO106"/>
      <c r="OJP106"/>
      <c r="OJQ106" s="24"/>
      <c r="OJR106" s="24"/>
      <c r="OJS106"/>
      <c r="OJT106"/>
      <c r="OJU106" s="24"/>
      <c r="OJV106" s="24"/>
      <c r="OJW106"/>
      <c r="OJX106"/>
      <c r="OJY106" s="24"/>
      <c r="OJZ106" s="24"/>
      <c r="OKA106"/>
      <c r="OKB106"/>
      <c r="OKC106" s="24"/>
      <c r="OKD106" s="24"/>
      <c r="OKE106"/>
      <c r="OKF106"/>
      <c r="OKG106" s="24"/>
      <c r="OKH106" s="24"/>
      <c r="OKI106"/>
      <c r="OKJ106"/>
      <c r="OKK106" s="24"/>
      <c r="OKL106" s="24"/>
      <c r="OKM106"/>
      <c r="OKN106"/>
      <c r="OKO106" s="24"/>
      <c r="OKP106" s="24"/>
      <c r="OKQ106"/>
      <c r="OKR106"/>
      <c r="OKS106" s="24"/>
      <c r="OKT106" s="24"/>
      <c r="OKU106"/>
      <c r="OKV106"/>
      <c r="OKW106" s="24"/>
      <c r="OKX106" s="24"/>
      <c r="OKY106"/>
      <c r="OKZ106"/>
      <c r="OLA106" s="24"/>
      <c r="OLB106" s="24"/>
      <c r="OLC106"/>
      <c r="OLD106"/>
      <c r="OLE106" s="24"/>
      <c r="OLF106" s="24"/>
      <c r="OLG106"/>
      <c r="OLH106"/>
      <c r="OLI106" s="24"/>
      <c r="OLJ106" s="24"/>
      <c r="OLK106"/>
      <c r="OLL106"/>
      <c r="OLM106" s="24"/>
      <c r="OLN106" s="24"/>
      <c r="OLO106"/>
      <c r="OLP106"/>
      <c r="OLQ106" s="24"/>
      <c r="OLR106" s="24"/>
      <c r="OLS106"/>
      <c r="OLT106"/>
      <c r="OLU106" s="24"/>
      <c r="OLV106" s="24"/>
      <c r="OLW106"/>
      <c r="OLX106"/>
      <c r="OLY106" s="24"/>
      <c r="OLZ106" s="24"/>
      <c r="OMA106"/>
      <c r="OMB106"/>
      <c r="OMC106" s="24"/>
      <c r="OMD106" s="24"/>
      <c r="OME106"/>
      <c r="OMF106"/>
      <c r="OMG106" s="24"/>
      <c r="OMH106" s="24"/>
      <c r="OMI106"/>
      <c r="OMJ106"/>
      <c r="OMK106" s="24"/>
      <c r="OML106" s="24"/>
      <c r="OMM106"/>
      <c r="OMN106"/>
      <c r="OMO106" s="24"/>
      <c r="OMP106" s="24"/>
      <c r="OMQ106"/>
      <c r="OMR106"/>
      <c r="OMS106" s="24"/>
      <c r="OMT106" s="24"/>
      <c r="OMU106"/>
      <c r="OMV106"/>
      <c r="OMW106" s="24"/>
      <c r="OMX106" s="24"/>
      <c r="OMY106"/>
      <c r="OMZ106"/>
      <c r="ONA106" s="24"/>
      <c r="ONB106" s="24"/>
      <c r="ONC106"/>
      <c r="OND106"/>
      <c r="ONE106" s="24"/>
      <c r="ONF106" s="24"/>
      <c r="ONG106"/>
      <c r="ONH106"/>
      <c r="ONI106" s="24"/>
      <c r="ONJ106" s="24"/>
      <c r="ONK106"/>
      <c r="ONL106"/>
      <c r="ONM106" s="24"/>
      <c r="ONN106" s="24"/>
      <c r="ONO106"/>
      <c r="ONP106"/>
      <c r="ONQ106" s="24"/>
      <c r="ONR106" s="24"/>
      <c r="ONS106"/>
      <c r="ONT106"/>
      <c r="ONU106" s="24"/>
      <c r="ONV106" s="24"/>
      <c r="ONW106"/>
      <c r="ONX106"/>
      <c r="ONY106" s="24"/>
      <c r="ONZ106" s="24"/>
      <c r="OOA106"/>
      <c r="OOB106"/>
      <c r="OOC106" s="24"/>
      <c r="OOD106" s="24"/>
      <c r="OOE106"/>
      <c r="OOF106"/>
      <c r="OOG106" s="24"/>
      <c r="OOH106" s="24"/>
      <c r="OOI106"/>
      <c r="OOJ106"/>
      <c r="OOK106" s="24"/>
      <c r="OOL106" s="24"/>
      <c r="OOM106"/>
      <c r="OON106"/>
      <c r="OOO106" s="24"/>
      <c r="OOP106" s="24"/>
      <c r="OOQ106"/>
      <c r="OOR106"/>
      <c r="OOS106" s="24"/>
      <c r="OOT106" s="24"/>
      <c r="OOU106"/>
      <c r="OOV106"/>
      <c r="OOW106" s="24"/>
      <c r="OOX106" s="24"/>
      <c r="OOY106"/>
      <c r="OOZ106"/>
      <c r="OPA106" s="24"/>
      <c r="OPB106" s="24"/>
      <c r="OPC106"/>
      <c r="OPD106"/>
      <c r="OPE106" s="24"/>
      <c r="OPF106" s="24"/>
      <c r="OPG106"/>
      <c r="OPH106"/>
      <c r="OPI106" s="24"/>
      <c r="OPJ106" s="24"/>
      <c r="OPK106"/>
      <c r="OPL106"/>
      <c r="OPM106" s="24"/>
      <c r="OPN106" s="24"/>
      <c r="OPO106"/>
      <c r="OPP106"/>
      <c r="OPQ106" s="24"/>
      <c r="OPR106" s="24"/>
      <c r="OPS106"/>
      <c r="OPT106"/>
      <c r="OPU106" s="24"/>
      <c r="OPV106" s="24"/>
      <c r="OPW106"/>
      <c r="OPX106"/>
      <c r="OPY106" s="24"/>
      <c r="OPZ106" s="24"/>
      <c r="OQA106"/>
      <c r="OQB106"/>
      <c r="OQC106" s="24"/>
      <c r="OQD106" s="24"/>
      <c r="OQE106"/>
      <c r="OQF106"/>
      <c r="OQG106" s="24"/>
      <c r="OQH106" s="24"/>
      <c r="OQI106"/>
      <c r="OQJ106"/>
      <c r="OQK106" s="24"/>
      <c r="OQL106" s="24"/>
      <c r="OQM106"/>
      <c r="OQN106"/>
      <c r="OQO106" s="24"/>
      <c r="OQP106" s="24"/>
      <c r="OQQ106"/>
      <c r="OQR106"/>
      <c r="OQS106" s="24"/>
      <c r="OQT106" s="24"/>
      <c r="OQU106"/>
      <c r="OQV106"/>
      <c r="OQW106" s="24"/>
      <c r="OQX106" s="24"/>
      <c r="OQY106"/>
      <c r="OQZ106"/>
      <c r="ORA106" s="24"/>
      <c r="ORB106" s="24"/>
      <c r="ORC106"/>
      <c r="ORD106"/>
      <c r="ORE106" s="24"/>
      <c r="ORF106" s="24"/>
      <c r="ORG106"/>
      <c r="ORH106"/>
      <c r="ORI106" s="24"/>
      <c r="ORJ106" s="24"/>
      <c r="ORK106"/>
      <c r="ORL106"/>
      <c r="ORM106" s="24"/>
      <c r="ORN106" s="24"/>
      <c r="ORO106"/>
      <c r="ORP106"/>
      <c r="ORQ106" s="24"/>
      <c r="ORR106" s="24"/>
      <c r="ORS106"/>
      <c r="ORT106"/>
      <c r="ORU106" s="24"/>
      <c r="ORV106" s="24"/>
      <c r="ORW106"/>
      <c r="ORX106"/>
      <c r="ORY106" s="24"/>
      <c r="ORZ106" s="24"/>
      <c r="OSA106"/>
      <c r="OSB106"/>
      <c r="OSC106" s="24"/>
      <c r="OSD106" s="24"/>
      <c r="OSE106"/>
      <c r="OSF106"/>
      <c r="OSG106" s="24"/>
      <c r="OSH106" s="24"/>
      <c r="OSI106"/>
      <c r="OSJ106"/>
      <c r="OSK106" s="24"/>
      <c r="OSL106" s="24"/>
      <c r="OSM106"/>
      <c r="OSN106"/>
      <c r="OSO106" s="24"/>
      <c r="OSP106" s="24"/>
      <c r="OSQ106"/>
      <c r="OSR106"/>
      <c r="OSS106" s="24"/>
      <c r="OST106" s="24"/>
      <c r="OSU106"/>
      <c r="OSV106"/>
      <c r="OSW106" s="24"/>
      <c r="OSX106" s="24"/>
      <c r="OSY106"/>
      <c r="OSZ106"/>
      <c r="OTA106" s="24"/>
      <c r="OTB106" s="24"/>
      <c r="OTC106"/>
      <c r="OTD106"/>
      <c r="OTE106" s="24"/>
      <c r="OTF106" s="24"/>
      <c r="OTG106"/>
      <c r="OTH106"/>
      <c r="OTI106" s="24"/>
      <c r="OTJ106" s="24"/>
      <c r="OTK106"/>
      <c r="OTL106"/>
      <c r="OTM106" s="24"/>
      <c r="OTN106" s="24"/>
      <c r="OTO106"/>
      <c r="OTP106"/>
      <c r="OTQ106" s="24"/>
      <c r="OTR106" s="24"/>
      <c r="OTS106"/>
      <c r="OTT106"/>
      <c r="OTU106" s="24"/>
      <c r="OTV106" s="24"/>
      <c r="OTW106"/>
      <c r="OTX106"/>
      <c r="OTY106" s="24"/>
      <c r="OTZ106" s="24"/>
      <c r="OUA106"/>
      <c r="OUB106"/>
      <c r="OUC106" s="24"/>
      <c r="OUD106" s="24"/>
      <c r="OUE106"/>
      <c r="OUF106"/>
      <c r="OUG106" s="24"/>
      <c r="OUH106" s="24"/>
      <c r="OUI106"/>
      <c r="OUJ106"/>
      <c r="OUK106" s="24"/>
      <c r="OUL106" s="24"/>
      <c r="OUM106"/>
      <c r="OUN106"/>
      <c r="OUO106" s="24"/>
      <c r="OUP106" s="24"/>
      <c r="OUQ106"/>
      <c r="OUR106"/>
      <c r="OUS106" s="24"/>
      <c r="OUT106" s="24"/>
      <c r="OUU106"/>
      <c r="OUV106"/>
      <c r="OUW106" s="24"/>
      <c r="OUX106" s="24"/>
      <c r="OUY106"/>
      <c r="OUZ106"/>
      <c r="OVA106" s="24"/>
      <c r="OVB106" s="24"/>
      <c r="OVC106"/>
      <c r="OVD106"/>
      <c r="OVE106" s="24"/>
      <c r="OVF106" s="24"/>
      <c r="OVG106"/>
      <c r="OVH106"/>
      <c r="OVI106" s="24"/>
      <c r="OVJ106" s="24"/>
      <c r="OVK106"/>
      <c r="OVL106"/>
      <c r="OVM106" s="24"/>
      <c r="OVN106" s="24"/>
      <c r="OVO106"/>
      <c r="OVP106"/>
      <c r="OVQ106" s="24"/>
      <c r="OVR106" s="24"/>
      <c r="OVS106"/>
      <c r="OVT106"/>
      <c r="OVU106" s="24"/>
      <c r="OVV106" s="24"/>
      <c r="OVW106"/>
      <c r="OVX106"/>
      <c r="OVY106" s="24"/>
      <c r="OVZ106" s="24"/>
      <c r="OWA106"/>
      <c r="OWB106"/>
      <c r="OWC106" s="24"/>
      <c r="OWD106" s="24"/>
      <c r="OWE106"/>
      <c r="OWF106"/>
      <c r="OWG106" s="24"/>
      <c r="OWH106" s="24"/>
      <c r="OWI106"/>
      <c r="OWJ106"/>
      <c r="OWK106" s="24"/>
      <c r="OWL106" s="24"/>
      <c r="OWM106"/>
      <c r="OWN106"/>
      <c r="OWO106" s="24"/>
      <c r="OWP106" s="24"/>
      <c r="OWQ106"/>
      <c r="OWR106"/>
      <c r="OWS106" s="24"/>
      <c r="OWT106" s="24"/>
      <c r="OWU106"/>
      <c r="OWV106"/>
      <c r="OWW106" s="24"/>
      <c r="OWX106" s="24"/>
      <c r="OWY106"/>
      <c r="OWZ106"/>
      <c r="OXA106" s="24"/>
      <c r="OXB106" s="24"/>
      <c r="OXC106"/>
      <c r="OXD106"/>
      <c r="OXE106" s="24"/>
      <c r="OXF106" s="24"/>
      <c r="OXG106"/>
      <c r="OXH106"/>
      <c r="OXI106" s="24"/>
      <c r="OXJ106" s="24"/>
      <c r="OXK106"/>
      <c r="OXL106"/>
      <c r="OXM106" s="24"/>
      <c r="OXN106" s="24"/>
      <c r="OXO106"/>
      <c r="OXP106"/>
      <c r="OXQ106" s="24"/>
      <c r="OXR106" s="24"/>
      <c r="OXS106"/>
      <c r="OXT106"/>
      <c r="OXU106" s="24"/>
      <c r="OXV106" s="24"/>
      <c r="OXW106"/>
      <c r="OXX106"/>
      <c r="OXY106" s="24"/>
      <c r="OXZ106" s="24"/>
      <c r="OYA106"/>
      <c r="OYB106"/>
      <c r="OYC106" s="24"/>
      <c r="OYD106" s="24"/>
      <c r="OYE106"/>
      <c r="OYF106"/>
      <c r="OYG106" s="24"/>
      <c r="OYH106" s="24"/>
      <c r="OYI106"/>
      <c r="OYJ106"/>
      <c r="OYK106" s="24"/>
      <c r="OYL106" s="24"/>
      <c r="OYM106"/>
      <c r="OYN106"/>
      <c r="OYO106" s="24"/>
      <c r="OYP106" s="24"/>
      <c r="OYQ106"/>
      <c r="OYR106"/>
      <c r="OYS106" s="24"/>
      <c r="OYT106" s="24"/>
      <c r="OYU106"/>
      <c r="OYV106"/>
      <c r="OYW106" s="24"/>
      <c r="OYX106" s="24"/>
      <c r="OYY106"/>
      <c r="OYZ106"/>
      <c r="OZA106" s="24"/>
      <c r="OZB106" s="24"/>
      <c r="OZC106"/>
      <c r="OZD106"/>
      <c r="OZE106" s="24"/>
      <c r="OZF106" s="24"/>
      <c r="OZG106"/>
      <c r="OZH106"/>
      <c r="OZI106" s="24"/>
      <c r="OZJ106" s="24"/>
      <c r="OZK106"/>
      <c r="OZL106"/>
      <c r="OZM106" s="24"/>
      <c r="OZN106" s="24"/>
      <c r="OZO106"/>
      <c r="OZP106"/>
      <c r="OZQ106" s="24"/>
      <c r="OZR106" s="24"/>
      <c r="OZS106"/>
      <c r="OZT106"/>
      <c r="OZU106" s="24"/>
      <c r="OZV106" s="24"/>
      <c r="OZW106"/>
      <c r="OZX106"/>
      <c r="OZY106" s="24"/>
      <c r="OZZ106" s="24"/>
      <c r="PAA106"/>
      <c r="PAB106"/>
      <c r="PAC106" s="24"/>
      <c r="PAD106" s="24"/>
      <c r="PAE106"/>
      <c r="PAF106"/>
      <c r="PAG106" s="24"/>
      <c r="PAH106" s="24"/>
      <c r="PAI106"/>
      <c r="PAJ106"/>
      <c r="PAK106" s="24"/>
      <c r="PAL106" s="24"/>
      <c r="PAM106"/>
      <c r="PAN106"/>
      <c r="PAO106" s="24"/>
      <c r="PAP106" s="24"/>
      <c r="PAQ106"/>
      <c r="PAR106"/>
      <c r="PAS106" s="24"/>
      <c r="PAT106" s="24"/>
      <c r="PAU106"/>
      <c r="PAV106"/>
      <c r="PAW106" s="24"/>
      <c r="PAX106" s="24"/>
      <c r="PAY106"/>
      <c r="PAZ106"/>
      <c r="PBA106" s="24"/>
      <c r="PBB106" s="24"/>
      <c r="PBC106"/>
      <c r="PBD106"/>
      <c r="PBE106" s="24"/>
      <c r="PBF106" s="24"/>
      <c r="PBG106"/>
      <c r="PBH106"/>
      <c r="PBI106" s="24"/>
      <c r="PBJ106" s="24"/>
      <c r="PBK106"/>
      <c r="PBL106"/>
      <c r="PBM106" s="24"/>
      <c r="PBN106" s="24"/>
      <c r="PBO106"/>
      <c r="PBP106"/>
      <c r="PBQ106" s="24"/>
      <c r="PBR106" s="24"/>
      <c r="PBS106"/>
      <c r="PBT106"/>
      <c r="PBU106" s="24"/>
      <c r="PBV106" s="24"/>
      <c r="PBW106"/>
      <c r="PBX106"/>
      <c r="PBY106" s="24"/>
      <c r="PBZ106" s="24"/>
      <c r="PCA106"/>
      <c r="PCB106"/>
      <c r="PCC106" s="24"/>
      <c r="PCD106" s="24"/>
      <c r="PCE106"/>
      <c r="PCF106"/>
      <c r="PCG106" s="24"/>
      <c r="PCH106" s="24"/>
      <c r="PCI106"/>
      <c r="PCJ106"/>
      <c r="PCK106" s="24"/>
      <c r="PCL106" s="24"/>
      <c r="PCM106"/>
      <c r="PCN106"/>
      <c r="PCO106" s="24"/>
      <c r="PCP106" s="24"/>
      <c r="PCQ106"/>
      <c r="PCR106"/>
      <c r="PCS106" s="24"/>
      <c r="PCT106" s="24"/>
      <c r="PCU106"/>
      <c r="PCV106"/>
      <c r="PCW106" s="24"/>
      <c r="PCX106" s="24"/>
      <c r="PCY106"/>
      <c r="PCZ106"/>
      <c r="PDA106" s="24"/>
      <c r="PDB106" s="24"/>
      <c r="PDC106"/>
      <c r="PDD106"/>
      <c r="PDE106" s="24"/>
      <c r="PDF106" s="24"/>
      <c r="PDG106"/>
      <c r="PDH106"/>
      <c r="PDI106" s="24"/>
      <c r="PDJ106" s="24"/>
      <c r="PDK106"/>
      <c r="PDL106"/>
      <c r="PDM106" s="24"/>
      <c r="PDN106" s="24"/>
      <c r="PDO106"/>
      <c r="PDP106"/>
      <c r="PDQ106" s="24"/>
      <c r="PDR106" s="24"/>
      <c r="PDS106"/>
      <c r="PDT106"/>
      <c r="PDU106" s="24"/>
      <c r="PDV106" s="24"/>
      <c r="PDW106"/>
      <c r="PDX106"/>
      <c r="PDY106" s="24"/>
      <c r="PDZ106" s="24"/>
      <c r="PEA106"/>
      <c r="PEB106"/>
      <c r="PEC106" s="24"/>
      <c r="PED106" s="24"/>
      <c r="PEE106"/>
      <c r="PEF106"/>
      <c r="PEG106" s="24"/>
      <c r="PEH106" s="24"/>
      <c r="PEI106"/>
      <c r="PEJ106"/>
      <c r="PEK106" s="24"/>
      <c r="PEL106" s="24"/>
      <c r="PEM106"/>
      <c r="PEN106"/>
      <c r="PEO106" s="24"/>
      <c r="PEP106" s="24"/>
      <c r="PEQ106"/>
      <c r="PER106"/>
      <c r="PES106" s="24"/>
      <c r="PET106" s="24"/>
      <c r="PEU106"/>
      <c r="PEV106"/>
      <c r="PEW106" s="24"/>
      <c r="PEX106" s="24"/>
      <c r="PEY106"/>
      <c r="PEZ106"/>
      <c r="PFA106" s="24"/>
      <c r="PFB106" s="24"/>
      <c r="PFC106"/>
      <c r="PFD106"/>
      <c r="PFE106" s="24"/>
      <c r="PFF106" s="24"/>
      <c r="PFG106"/>
      <c r="PFH106"/>
      <c r="PFI106" s="24"/>
      <c r="PFJ106" s="24"/>
      <c r="PFK106"/>
      <c r="PFL106"/>
      <c r="PFM106" s="24"/>
      <c r="PFN106" s="24"/>
      <c r="PFO106"/>
      <c r="PFP106"/>
      <c r="PFQ106" s="24"/>
      <c r="PFR106" s="24"/>
      <c r="PFS106"/>
      <c r="PFT106"/>
      <c r="PFU106" s="24"/>
      <c r="PFV106" s="24"/>
      <c r="PFW106"/>
      <c r="PFX106"/>
      <c r="PFY106" s="24"/>
      <c r="PFZ106" s="24"/>
      <c r="PGA106"/>
      <c r="PGB106"/>
      <c r="PGC106" s="24"/>
      <c r="PGD106" s="24"/>
      <c r="PGE106"/>
      <c r="PGF106"/>
      <c r="PGG106" s="24"/>
      <c r="PGH106" s="24"/>
      <c r="PGI106"/>
      <c r="PGJ106"/>
      <c r="PGK106" s="24"/>
      <c r="PGL106" s="24"/>
      <c r="PGM106"/>
      <c r="PGN106"/>
      <c r="PGO106" s="24"/>
      <c r="PGP106" s="24"/>
      <c r="PGQ106"/>
      <c r="PGR106"/>
      <c r="PGS106" s="24"/>
      <c r="PGT106" s="24"/>
      <c r="PGU106"/>
      <c r="PGV106"/>
      <c r="PGW106" s="24"/>
      <c r="PGX106" s="24"/>
      <c r="PGY106"/>
      <c r="PGZ106"/>
      <c r="PHA106" s="24"/>
      <c r="PHB106" s="24"/>
      <c r="PHC106"/>
      <c r="PHD106"/>
      <c r="PHE106" s="24"/>
      <c r="PHF106" s="24"/>
      <c r="PHG106"/>
      <c r="PHH106"/>
      <c r="PHI106" s="24"/>
      <c r="PHJ106" s="24"/>
      <c r="PHK106"/>
      <c r="PHL106"/>
      <c r="PHM106" s="24"/>
      <c r="PHN106" s="24"/>
      <c r="PHO106"/>
      <c r="PHP106"/>
      <c r="PHQ106" s="24"/>
      <c r="PHR106" s="24"/>
      <c r="PHS106"/>
      <c r="PHT106"/>
      <c r="PHU106" s="24"/>
      <c r="PHV106" s="24"/>
      <c r="PHW106"/>
      <c r="PHX106"/>
      <c r="PHY106" s="24"/>
      <c r="PHZ106" s="24"/>
      <c r="PIA106"/>
      <c r="PIB106"/>
      <c r="PIC106" s="24"/>
      <c r="PID106" s="24"/>
      <c r="PIE106"/>
      <c r="PIF106"/>
      <c r="PIG106" s="24"/>
      <c r="PIH106" s="24"/>
      <c r="PII106"/>
      <c r="PIJ106"/>
      <c r="PIK106" s="24"/>
      <c r="PIL106" s="24"/>
      <c r="PIM106"/>
      <c r="PIN106"/>
      <c r="PIO106" s="24"/>
      <c r="PIP106" s="24"/>
      <c r="PIQ106"/>
      <c r="PIR106"/>
      <c r="PIS106" s="24"/>
      <c r="PIT106" s="24"/>
      <c r="PIU106"/>
      <c r="PIV106"/>
      <c r="PIW106" s="24"/>
      <c r="PIX106" s="24"/>
      <c r="PIY106"/>
      <c r="PIZ106"/>
      <c r="PJA106" s="24"/>
      <c r="PJB106" s="24"/>
      <c r="PJC106"/>
      <c r="PJD106"/>
      <c r="PJE106" s="24"/>
      <c r="PJF106" s="24"/>
      <c r="PJG106"/>
      <c r="PJH106"/>
      <c r="PJI106" s="24"/>
      <c r="PJJ106" s="24"/>
      <c r="PJK106"/>
      <c r="PJL106"/>
      <c r="PJM106" s="24"/>
      <c r="PJN106" s="24"/>
      <c r="PJO106"/>
      <c r="PJP106"/>
      <c r="PJQ106" s="24"/>
      <c r="PJR106" s="24"/>
      <c r="PJS106"/>
      <c r="PJT106"/>
      <c r="PJU106" s="24"/>
      <c r="PJV106" s="24"/>
      <c r="PJW106"/>
      <c r="PJX106"/>
      <c r="PJY106" s="24"/>
      <c r="PJZ106" s="24"/>
      <c r="PKA106"/>
      <c r="PKB106"/>
      <c r="PKC106" s="24"/>
      <c r="PKD106" s="24"/>
      <c r="PKE106"/>
      <c r="PKF106"/>
      <c r="PKG106" s="24"/>
      <c r="PKH106" s="24"/>
      <c r="PKI106"/>
      <c r="PKJ106"/>
      <c r="PKK106" s="24"/>
      <c r="PKL106" s="24"/>
      <c r="PKM106"/>
      <c r="PKN106"/>
      <c r="PKO106" s="24"/>
      <c r="PKP106" s="24"/>
      <c r="PKQ106"/>
      <c r="PKR106"/>
      <c r="PKS106" s="24"/>
      <c r="PKT106" s="24"/>
      <c r="PKU106"/>
      <c r="PKV106"/>
      <c r="PKW106" s="24"/>
      <c r="PKX106" s="24"/>
      <c r="PKY106"/>
      <c r="PKZ106"/>
      <c r="PLA106" s="24"/>
      <c r="PLB106" s="24"/>
      <c r="PLC106"/>
      <c r="PLD106"/>
      <c r="PLE106" s="24"/>
      <c r="PLF106" s="24"/>
      <c r="PLG106"/>
      <c r="PLH106"/>
      <c r="PLI106" s="24"/>
      <c r="PLJ106" s="24"/>
      <c r="PLK106"/>
      <c r="PLL106"/>
      <c r="PLM106" s="24"/>
      <c r="PLN106" s="24"/>
      <c r="PLO106"/>
      <c r="PLP106"/>
      <c r="PLQ106" s="24"/>
      <c r="PLR106" s="24"/>
      <c r="PLS106"/>
      <c r="PLT106"/>
      <c r="PLU106" s="24"/>
      <c r="PLV106" s="24"/>
      <c r="PLW106"/>
      <c r="PLX106"/>
      <c r="PLY106" s="24"/>
      <c r="PLZ106" s="24"/>
      <c r="PMA106"/>
      <c r="PMB106"/>
      <c r="PMC106" s="24"/>
      <c r="PMD106" s="24"/>
      <c r="PME106"/>
      <c r="PMF106"/>
      <c r="PMG106" s="24"/>
      <c r="PMH106" s="24"/>
      <c r="PMI106"/>
      <c r="PMJ106"/>
      <c r="PMK106" s="24"/>
      <c r="PML106" s="24"/>
      <c r="PMM106"/>
      <c r="PMN106"/>
      <c r="PMO106" s="24"/>
      <c r="PMP106" s="24"/>
      <c r="PMQ106"/>
      <c r="PMR106"/>
      <c r="PMS106" s="24"/>
      <c r="PMT106" s="24"/>
      <c r="PMU106"/>
      <c r="PMV106"/>
      <c r="PMW106" s="24"/>
      <c r="PMX106" s="24"/>
      <c r="PMY106"/>
      <c r="PMZ106"/>
      <c r="PNA106" s="24"/>
      <c r="PNB106" s="24"/>
      <c r="PNC106"/>
      <c r="PND106"/>
      <c r="PNE106" s="24"/>
      <c r="PNF106" s="24"/>
      <c r="PNG106"/>
      <c r="PNH106"/>
      <c r="PNI106" s="24"/>
      <c r="PNJ106" s="24"/>
      <c r="PNK106"/>
      <c r="PNL106"/>
      <c r="PNM106" s="24"/>
      <c r="PNN106" s="24"/>
      <c r="PNO106"/>
      <c r="PNP106"/>
      <c r="PNQ106" s="24"/>
      <c r="PNR106" s="24"/>
      <c r="PNS106"/>
      <c r="PNT106"/>
      <c r="PNU106" s="24"/>
      <c r="PNV106" s="24"/>
      <c r="PNW106"/>
      <c r="PNX106"/>
      <c r="PNY106" s="24"/>
      <c r="PNZ106" s="24"/>
      <c r="POA106"/>
      <c r="POB106"/>
      <c r="POC106" s="24"/>
      <c r="POD106" s="24"/>
      <c r="POE106"/>
      <c r="POF106"/>
      <c r="POG106" s="24"/>
      <c r="POH106" s="24"/>
      <c r="POI106"/>
      <c r="POJ106"/>
      <c r="POK106" s="24"/>
      <c r="POL106" s="24"/>
      <c r="POM106"/>
      <c r="PON106"/>
      <c r="POO106" s="24"/>
      <c r="POP106" s="24"/>
      <c r="POQ106"/>
      <c r="POR106"/>
      <c r="POS106" s="24"/>
      <c r="POT106" s="24"/>
      <c r="POU106"/>
      <c r="POV106"/>
      <c r="POW106" s="24"/>
      <c r="POX106" s="24"/>
      <c r="POY106"/>
      <c r="POZ106"/>
      <c r="PPA106" s="24"/>
      <c r="PPB106" s="24"/>
      <c r="PPC106"/>
      <c r="PPD106"/>
      <c r="PPE106" s="24"/>
      <c r="PPF106" s="24"/>
      <c r="PPG106"/>
      <c r="PPH106"/>
      <c r="PPI106" s="24"/>
      <c r="PPJ106" s="24"/>
      <c r="PPK106"/>
      <c r="PPL106"/>
      <c r="PPM106" s="24"/>
      <c r="PPN106" s="24"/>
      <c r="PPO106"/>
      <c r="PPP106"/>
      <c r="PPQ106" s="24"/>
      <c r="PPR106" s="24"/>
      <c r="PPS106"/>
      <c r="PPT106"/>
      <c r="PPU106" s="24"/>
      <c r="PPV106" s="24"/>
      <c r="PPW106"/>
      <c r="PPX106"/>
      <c r="PPY106" s="24"/>
      <c r="PPZ106" s="24"/>
      <c r="PQA106"/>
      <c r="PQB106"/>
      <c r="PQC106" s="24"/>
      <c r="PQD106" s="24"/>
      <c r="PQE106"/>
      <c r="PQF106"/>
      <c r="PQG106" s="24"/>
      <c r="PQH106" s="24"/>
      <c r="PQI106"/>
      <c r="PQJ106"/>
      <c r="PQK106" s="24"/>
      <c r="PQL106" s="24"/>
      <c r="PQM106"/>
      <c r="PQN106"/>
      <c r="PQO106" s="24"/>
      <c r="PQP106" s="24"/>
      <c r="PQQ106"/>
      <c r="PQR106"/>
      <c r="PQS106" s="24"/>
      <c r="PQT106" s="24"/>
      <c r="PQU106"/>
      <c r="PQV106"/>
      <c r="PQW106" s="24"/>
      <c r="PQX106" s="24"/>
      <c r="PQY106"/>
      <c r="PQZ106"/>
      <c r="PRA106" s="24"/>
      <c r="PRB106" s="24"/>
      <c r="PRC106"/>
      <c r="PRD106"/>
      <c r="PRE106" s="24"/>
      <c r="PRF106" s="24"/>
      <c r="PRG106"/>
      <c r="PRH106"/>
      <c r="PRI106" s="24"/>
      <c r="PRJ106" s="24"/>
      <c r="PRK106"/>
      <c r="PRL106"/>
      <c r="PRM106" s="24"/>
      <c r="PRN106" s="24"/>
      <c r="PRO106"/>
      <c r="PRP106"/>
      <c r="PRQ106" s="24"/>
      <c r="PRR106" s="24"/>
      <c r="PRS106"/>
      <c r="PRT106"/>
      <c r="PRU106" s="24"/>
      <c r="PRV106" s="24"/>
      <c r="PRW106"/>
      <c r="PRX106"/>
      <c r="PRY106" s="24"/>
      <c r="PRZ106" s="24"/>
      <c r="PSA106"/>
      <c r="PSB106"/>
      <c r="PSC106" s="24"/>
      <c r="PSD106" s="24"/>
      <c r="PSE106"/>
      <c r="PSF106"/>
      <c r="PSG106" s="24"/>
      <c r="PSH106" s="24"/>
      <c r="PSI106"/>
      <c r="PSJ106"/>
      <c r="PSK106" s="24"/>
      <c r="PSL106" s="24"/>
      <c r="PSM106"/>
      <c r="PSN106"/>
      <c r="PSO106" s="24"/>
      <c r="PSP106" s="24"/>
      <c r="PSQ106"/>
      <c r="PSR106"/>
      <c r="PSS106" s="24"/>
      <c r="PST106" s="24"/>
      <c r="PSU106"/>
      <c r="PSV106"/>
      <c r="PSW106" s="24"/>
      <c r="PSX106" s="24"/>
      <c r="PSY106"/>
      <c r="PSZ106"/>
      <c r="PTA106" s="24"/>
      <c r="PTB106" s="24"/>
      <c r="PTC106"/>
      <c r="PTD106"/>
      <c r="PTE106" s="24"/>
      <c r="PTF106" s="24"/>
      <c r="PTG106"/>
      <c r="PTH106"/>
      <c r="PTI106" s="24"/>
      <c r="PTJ106" s="24"/>
      <c r="PTK106"/>
      <c r="PTL106"/>
      <c r="PTM106" s="24"/>
      <c r="PTN106" s="24"/>
      <c r="PTO106"/>
      <c r="PTP106"/>
      <c r="PTQ106" s="24"/>
      <c r="PTR106" s="24"/>
      <c r="PTS106"/>
      <c r="PTT106"/>
      <c r="PTU106" s="24"/>
      <c r="PTV106" s="24"/>
      <c r="PTW106"/>
      <c r="PTX106"/>
      <c r="PTY106" s="24"/>
      <c r="PTZ106" s="24"/>
      <c r="PUA106"/>
      <c r="PUB106"/>
      <c r="PUC106" s="24"/>
      <c r="PUD106" s="24"/>
      <c r="PUE106"/>
      <c r="PUF106"/>
      <c r="PUG106" s="24"/>
      <c r="PUH106" s="24"/>
      <c r="PUI106"/>
      <c r="PUJ106"/>
      <c r="PUK106" s="24"/>
      <c r="PUL106" s="24"/>
      <c r="PUM106"/>
      <c r="PUN106"/>
      <c r="PUO106" s="24"/>
      <c r="PUP106" s="24"/>
      <c r="PUQ106"/>
      <c r="PUR106"/>
      <c r="PUS106" s="24"/>
      <c r="PUT106" s="24"/>
      <c r="PUU106"/>
      <c r="PUV106"/>
      <c r="PUW106" s="24"/>
      <c r="PUX106" s="24"/>
      <c r="PUY106"/>
      <c r="PUZ106"/>
      <c r="PVA106" s="24"/>
      <c r="PVB106" s="24"/>
      <c r="PVC106"/>
      <c r="PVD106"/>
      <c r="PVE106" s="24"/>
      <c r="PVF106" s="24"/>
      <c r="PVG106"/>
      <c r="PVH106"/>
      <c r="PVI106" s="24"/>
      <c r="PVJ106" s="24"/>
      <c r="PVK106"/>
      <c r="PVL106"/>
      <c r="PVM106" s="24"/>
      <c r="PVN106" s="24"/>
      <c r="PVO106"/>
      <c r="PVP106"/>
      <c r="PVQ106" s="24"/>
      <c r="PVR106" s="24"/>
      <c r="PVS106"/>
      <c r="PVT106"/>
      <c r="PVU106" s="24"/>
      <c r="PVV106" s="24"/>
      <c r="PVW106"/>
      <c r="PVX106"/>
      <c r="PVY106" s="24"/>
      <c r="PVZ106" s="24"/>
      <c r="PWA106"/>
      <c r="PWB106"/>
      <c r="PWC106" s="24"/>
      <c r="PWD106" s="24"/>
      <c r="PWE106"/>
      <c r="PWF106"/>
      <c r="PWG106" s="24"/>
      <c r="PWH106" s="24"/>
      <c r="PWI106"/>
      <c r="PWJ106"/>
      <c r="PWK106" s="24"/>
      <c r="PWL106" s="24"/>
      <c r="PWM106"/>
      <c r="PWN106"/>
      <c r="PWO106" s="24"/>
      <c r="PWP106" s="24"/>
      <c r="PWQ106"/>
      <c r="PWR106"/>
      <c r="PWS106" s="24"/>
      <c r="PWT106" s="24"/>
      <c r="PWU106"/>
      <c r="PWV106"/>
      <c r="PWW106" s="24"/>
      <c r="PWX106" s="24"/>
      <c r="PWY106"/>
      <c r="PWZ106"/>
      <c r="PXA106" s="24"/>
      <c r="PXB106" s="24"/>
      <c r="PXC106"/>
      <c r="PXD106"/>
      <c r="PXE106" s="24"/>
      <c r="PXF106" s="24"/>
      <c r="PXG106"/>
      <c r="PXH106"/>
      <c r="PXI106" s="24"/>
      <c r="PXJ106" s="24"/>
      <c r="PXK106"/>
      <c r="PXL106"/>
      <c r="PXM106" s="24"/>
      <c r="PXN106" s="24"/>
      <c r="PXO106"/>
      <c r="PXP106"/>
      <c r="PXQ106" s="24"/>
      <c r="PXR106" s="24"/>
      <c r="PXS106"/>
      <c r="PXT106"/>
      <c r="PXU106" s="24"/>
      <c r="PXV106" s="24"/>
      <c r="PXW106"/>
      <c r="PXX106"/>
      <c r="PXY106" s="24"/>
      <c r="PXZ106" s="24"/>
      <c r="PYA106"/>
      <c r="PYB106"/>
      <c r="PYC106" s="24"/>
      <c r="PYD106" s="24"/>
      <c r="PYE106"/>
      <c r="PYF106"/>
      <c r="PYG106" s="24"/>
      <c r="PYH106" s="24"/>
      <c r="PYI106"/>
      <c r="PYJ106"/>
      <c r="PYK106" s="24"/>
      <c r="PYL106" s="24"/>
      <c r="PYM106"/>
      <c r="PYN106"/>
      <c r="PYO106" s="24"/>
      <c r="PYP106" s="24"/>
      <c r="PYQ106"/>
      <c r="PYR106"/>
      <c r="PYS106" s="24"/>
      <c r="PYT106" s="24"/>
      <c r="PYU106"/>
      <c r="PYV106"/>
      <c r="PYW106" s="24"/>
      <c r="PYX106" s="24"/>
      <c r="PYY106"/>
      <c r="PYZ106"/>
      <c r="PZA106" s="24"/>
      <c r="PZB106" s="24"/>
      <c r="PZC106"/>
      <c r="PZD106"/>
      <c r="PZE106" s="24"/>
      <c r="PZF106" s="24"/>
      <c r="PZG106"/>
      <c r="PZH106"/>
      <c r="PZI106" s="24"/>
      <c r="PZJ106" s="24"/>
      <c r="PZK106"/>
      <c r="PZL106"/>
      <c r="PZM106" s="24"/>
      <c r="PZN106" s="24"/>
      <c r="PZO106"/>
      <c r="PZP106"/>
      <c r="PZQ106" s="24"/>
      <c r="PZR106" s="24"/>
      <c r="PZS106"/>
      <c r="PZT106"/>
      <c r="PZU106" s="24"/>
      <c r="PZV106" s="24"/>
      <c r="PZW106"/>
      <c r="PZX106"/>
      <c r="PZY106" s="24"/>
      <c r="PZZ106" s="24"/>
      <c r="QAA106"/>
      <c r="QAB106"/>
      <c r="QAC106" s="24"/>
      <c r="QAD106" s="24"/>
      <c r="QAE106"/>
      <c r="QAF106"/>
      <c r="QAG106" s="24"/>
      <c r="QAH106" s="24"/>
      <c r="QAI106"/>
      <c r="QAJ106"/>
      <c r="QAK106" s="24"/>
      <c r="QAL106" s="24"/>
      <c r="QAM106"/>
      <c r="QAN106"/>
      <c r="QAO106" s="24"/>
      <c r="QAP106" s="24"/>
      <c r="QAQ106"/>
      <c r="QAR106"/>
      <c r="QAS106" s="24"/>
      <c r="QAT106" s="24"/>
      <c r="QAU106"/>
      <c r="QAV106"/>
      <c r="QAW106" s="24"/>
      <c r="QAX106" s="24"/>
      <c r="QAY106"/>
      <c r="QAZ106"/>
      <c r="QBA106" s="24"/>
      <c r="QBB106" s="24"/>
      <c r="QBC106"/>
      <c r="QBD106"/>
      <c r="QBE106" s="24"/>
      <c r="QBF106" s="24"/>
      <c r="QBG106"/>
      <c r="QBH106"/>
      <c r="QBI106" s="24"/>
      <c r="QBJ106" s="24"/>
      <c r="QBK106"/>
      <c r="QBL106"/>
      <c r="QBM106" s="24"/>
      <c r="QBN106" s="24"/>
      <c r="QBO106"/>
      <c r="QBP106"/>
      <c r="QBQ106" s="24"/>
      <c r="QBR106" s="24"/>
      <c r="QBS106"/>
      <c r="QBT106"/>
      <c r="QBU106" s="24"/>
      <c r="QBV106" s="24"/>
      <c r="QBW106"/>
      <c r="QBX106"/>
      <c r="QBY106" s="24"/>
      <c r="QBZ106" s="24"/>
      <c r="QCA106"/>
      <c r="QCB106"/>
      <c r="QCC106" s="24"/>
      <c r="QCD106" s="24"/>
      <c r="QCE106"/>
      <c r="QCF106"/>
      <c r="QCG106" s="24"/>
      <c r="QCH106" s="24"/>
      <c r="QCI106"/>
      <c r="QCJ106"/>
      <c r="QCK106" s="24"/>
      <c r="QCL106" s="24"/>
      <c r="QCM106"/>
      <c r="QCN106"/>
      <c r="QCO106" s="24"/>
      <c r="QCP106" s="24"/>
      <c r="QCQ106"/>
      <c r="QCR106"/>
      <c r="QCS106" s="24"/>
      <c r="QCT106" s="24"/>
      <c r="QCU106"/>
      <c r="QCV106"/>
      <c r="QCW106" s="24"/>
      <c r="QCX106" s="24"/>
      <c r="QCY106"/>
      <c r="QCZ106"/>
      <c r="QDA106" s="24"/>
      <c r="QDB106" s="24"/>
      <c r="QDC106"/>
      <c r="QDD106"/>
      <c r="QDE106" s="24"/>
      <c r="QDF106" s="24"/>
      <c r="QDG106"/>
      <c r="QDH106"/>
      <c r="QDI106" s="24"/>
      <c r="QDJ106" s="24"/>
      <c r="QDK106"/>
      <c r="QDL106"/>
      <c r="QDM106" s="24"/>
      <c r="QDN106" s="24"/>
      <c r="QDO106"/>
      <c r="QDP106"/>
      <c r="QDQ106" s="24"/>
      <c r="QDR106" s="24"/>
      <c r="QDS106"/>
      <c r="QDT106"/>
      <c r="QDU106" s="24"/>
      <c r="QDV106" s="24"/>
      <c r="QDW106"/>
      <c r="QDX106"/>
      <c r="QDY106" s="24"/>
      <c r="QDZ106" s="24"/>
      <c r="QEA106"/>
      <c r="QEB106"/>
      <c r="QEC106" s="24"/>
      <c r="QED106" s="24"/>
      <c r="QEE106"/>
      <c r="QEF106"/>
      <c r="QEG106" s="24"/>
      <c r="QEH106" s="24"/>
      <c r="QEI106"/>
      <c r="QEJ106"/>
      <c r="QEK106" s="24"/>
      <c r="QEL106" s="24"/>
      <c r="QEM106"/>
      <c r="QEN106"/>
      <c r="QEO106" s="24"/>
      <c r="QEP106" s="24"/>
      <c r="QEQ106"/>
      <c r="QER106"/>
      <c r="QES106" s="24"/>
      <c r="QET106" s="24"/>
      <c r="QEU106"/>
      <c r="QEV106"/>
      <c r="QEW106" s="24"/>
      <c r="QEX106" s="24"/>
      <c r="QEY106"/>
      <c r="QEZ106"/>
      <c r="QFA106" s="24"/>
      <c r="QFB106" s="24"/>
      <c r="QFC106"/>
      <c r="QFD106"/>
      <c r="QFE106" s="24"/>
      <c r="QFF106" s="24"/>
      <c r="QFG106"/>
      <c r="QFH106"/>
      <c r="QFI106" s="24"/>
      <c r="QFJ106" s="24"/>
      <c r="QFK106"/>
      <c r="QFL106"/>
      <c r="QFM106" s="24"/>
      <c r="QFN106" s="24"/>
      <c r="QFO106"/>
      <c r="QFP106"/>
      <c r="QFQ106" s="24"/>
      <c r="QFR106" s="24"/>
      <c r="QFS106"/>
      <c r="QFT106"/>
      <c r="QFU106" s="24"/>
      <c r="QFV106" s="24"/>
      <c r="QFW106"/>
      <c r="QFX106"/>
      <c r="QFY106" s="24"/>
      <c r="QFZ106" s="24"/>
      <c r="QGA106"/>
      <c r="QGB106"/>
      <c r="QGC106" s="24"/>
      <c r="QGD106" s="24"/>
      <c r="QGE106"/>
      <c r="QGF106"/>
      <c r="QGG106" s="24"/>
      <c r="QGH106" s="24"/>
      <c r="QGI106"/>
      <c r="QGJ106"/>
      <c r="QGK106" s="24"/>
      <c r="QGL106" s="24"/>
      <c r="QGM106"/>
      <c r="QGN106"/>
      <c r="QGO106" s="24"/>
      <c r="QGP106" s="24"/>
      <c r="QGQ106"/>
      <c r="QGR106"/>
      <c r="QGS106" s="24"/>
      <c r="QGT106" s="24"/>
      <c r="QGU106"/>
      <c r="QGV106"/>
      <c r="QGW106" s="24"/>
      <c r="QGX106" s="24"/>
      <c r="QGY106"/>
      <c r="QGZ106"/>
      <c r="QHA106" s="24"/>
      <c r="QHB106" s="24"/>
      <c r="QHC106"/>
      <c r="QHD106"/>
      <c r="QHE106" s="24"/>
      <c r="QHF106" s="24"/>
      <c r="QHG106"/>
      <c r="QHH106"/>
      <c r="QHI106" s="24"/>
      <c r="QHJ106" s="24"/>
      <c r="QHK106"/>
      <c r="QHL106"/>
      <c r="QHM106" s="24"/>
      <c r="QHN106" s="24"/>
      <c r="QHO106"/>
      <c r="QHP106"/>
      <c r="QHQ106" s="24"/>
      <c r="QHR106" s="24"/>
      <c r="QHS106"/>
      <c r="QHT106"/>
      <c r="QHU106" s="24"/>
      <c r="QHV106" s="24"/>
      <c r="QHW106"/>
      <c r="QHX106"/>
      <c r="QHY106" s="24"/>
      <c r="QHZ106" s="24"/>
      <c r="QIA106"/>
      <c r="QIB106"/>
      <c r="QIC106" s="24"/>
      <c r="QID106" s="24"/>
      <c r="QIE106"/>
      <c r="QIF106"/>
      <c r="QIG106" s="24"/>
      <c r="QIH106" s="24"/>
      <c r="QII106"/>
      <c r="QIJ106"/>
      <c r="QIK106" s="24"/>
      <c r="QIL106" s="24"/>
      <c r="QIM106"/>
      <c r="QIN106"/>
      <c r="QIO106" s="24"/>
      <c r="QIP106" s="24"/>
      <c r="QIQ106"/>
      <c r="QIR106"/>
      <c r="QIS106" s="24"/>
      <c r="QIT106" s="24"/>
      <c r="QIU106"/>
      <c r="QIV106"/>
      <c r="QIW106" s="24"/>
      <c r="QIX106" s="24"/>
      <c r="QIY106"/>
      <c r="QIZ106"/>
      <c r="QJA106" s="24"/>
      <c r="QJB106" s="24"/>
      <c r="QJC106"/>
      <c r="QJD106"/>
      <c r="QJE106" s="24"/>
      <c r="QJF106" s="24"/>
      <c r="QJG106"/>
      <c r="QJH106"/>
      <c r="QJI106" s="24"/>
      <c r="QJJ106" s="24"/>
      <c r="QJK106"/>
      <c r="QJL106"/>
      <c r="QJM106" s="24"/>
      <c r="QJN106" s="24"/>
      <c r="QJO106"/>
      <c r="QJP106"/>
      <c r="QJQ106" s="24"/>
      <c r="QJR106" s="24"/>
      <c r="QJS106"/>
      <c r="QJT106"/>
      <c r="QJU106" s="24"/>
      <c r="QJV106" s="24"/>
      <c r="QJW106"/>
      <c r="QJX106"/>
      <c r="QJY106" s="24"/>
      <c r="QJZ106" s="24"/>
      <c r="QKA106"/>
      <c r="QKB106"/>
      <c r="QKC106" s="24"/>
      <c r="QKD106" s="24"/>
      <c r="QKE106"/>
      <c r="QKF106"/>
      <c r="QKG106" s="24"/>
      <c r="QKH106" s="24"/>
      <c r="QKI106"/>
      <c r="QKJ106"/>
      <c r="QKK106" s="24"/>
      <c r="QKL106" s="24"/>
      <c r="QKM106"/>
      <c r="QKN106"/>
      <c r="QKO106" s="24"/>
      <c r="QKP106" s="24"/>
      <c r="QKQ106"/>
      <c r="QKR106"/>
      <c r="QKS106" s="24"/>
      <c r="QKT106" s="24"/>
      <c r="QKU106"/>
      <c r="QKV106"/>
      <c r="QKW106" s="24"/>
      <c r="QKX106" s="24"/>
      <c r="QKY106"/>
      <c r="QKZ106"/>
      <c r="QLA106" s="24"/>
      <c r="QLB106" s="24"/>
      <c r="QLC106"/>
      <c r="QLD106"/>
      <c r="QLE106" s="24"/>
      <c r="QLF106" s="24"/>
      <c r="QLG106"/>
      <c r="QLH106"/>
      <c r="QLI106" s="24"/>
      <c r="QLJ106" s="24"/>
      <c r="QLK106"/>
      <c r="QLL106"/>
      <c r="QLM106" s="24"/>
      <c r="QLN106" s="24"/>
      <c r="QLO106"/>
      <c r="QLP106"/>
      <c r="QLQ106" s="24"/>
      <c r="QLR106" s="24"/>
      <c r="QLS106"/>
      <c r="QLT106"/>
      <c r="QLU106" s="24"/>
      <c r="QLV106" s="24"/>
      <c r="QLW106"/>
      <c r="QLX106"/>
      <c r="QLY106" s="24"/>
      <c r="QLZ106" s="24"/>
      <c r="QMA106"/>
      <c r="QMB106"/>
      <c r="QMC106" s="24"/>
      <c r="QMD106" s="24"/>
      <c r="QME106"/>
      <c r="QMF106"/>
      <c r="QMG106" s="24"/>
      <c r="QMH106" s="24"/>
      <c r="QMI106"/>
      <c r="QMJ106"/>
      <c r="QMK106" s="24"/>
      <c r="QML106" s="24"/>
      <c r="QMM106"/>
      <c r="QMN106"/>
      <c r="QMO106" s="24"/>
      <c r="QMP106" s="24"/>
      <c r="QMQ106"/>
      <c r="QMR106"/>
      <c r="QMS106" s="24"/>
      <c r="QMT106" s="24"/>
      <c r="QMU106"/>
      <c r="QMV106"/>
      <c r="QMW106" s="24"/>
      <c r="QMX106" s="24"/>
      <c r="QMY106"/>
      <c r="QMZ106"/>
      <c r="QNA106" s="24"/>
      <c r="QNB106" s="24"/>
      <c r="QNC106"/>
      <c r="QND106"/>
      <c r="QNE106" s="24"/>
      <c r="QNF106" s="24"/>
      <c r="QNG106"/>
      <c r="QNH106"/>
      <c r="QNI106" s="24"/>
      <c r="QNJ106" s="24"/>
      <c r="QNK106"/>
      <c r="QNL106"/>
      <c r="QNM106" s="24"/>
      <c r="QNN106" s="24"/>
      <c r="QNO106"/>
      <c r="QNP106"/>
      <c r="QNQ106" s="24"/>
      <c r="QNR106" s="24"/>
      <c r="QNS106"/>
      <c r="QNT106"/>
      <c r="QNU106" s="24"/>
      <c r="QNV106" s="24"/>
      <c r="QNW106"/>
      <c r="QNX106"/>
      <c r="QNY106" s="24"/>
      <c r="QNZ106" s="24"/>
      <c r="QOA106"/>
      <c r="QOB106"/>
      <c r="QOC106" s="24"/>
      <c r="QOD106" s="24"/>
      <c r="QOE106"/>
      <c r="QOF106"/>
      <c r="QOG106" s="24"/>
      <c r="QOH106" s="24"/>
      <c r="QOI106"/>
      <c r="QOJ106"/>
      <c r="QOK106" s="24"/>
      <c r="QOL106" s="24"/>
      <c r="QOM106"/>
      <c r="QON106"/>
      <c r="QOO106" s="24"/>
      <c r="QOP106" s="24"/>
      <c r="QOQ106"/>
      <c r="QOR106"/>
      <c r="QOS106" s="24"/>
      <c r="QOT106" s="24"/>
      <c r="QOU106"/>
      <c r="QOV106"/>
      <c r="QOW106" s="24"/>
      <c r="QOX106" s="24"/>
      <c r="QOY106"/>
      <c r="QOZ106"/>
      <c r="QPA106" s="24"/>
      <c r="QPB106" s="24"/>
      <c r="QPC106"/>
      <c r="QPD106"/>
      <c r="QPE106" s="24"/>
      <c r="QPF106" s="24"/>
      <c r="QPG106"/>
      <c r="QPH106"/>
      <c r="QPI106" s="24"/>
      <c r="QPJ106" s="24"/>
      <c r="QPK106"/>
      <c r="QPL106"/>
      <c r="QPM106" s="24"/>
      <c r="QPN106" s="24"/>
      <c r="QPO106"/>
      <c r="QPP106"/>
      <c r="QPQ106" s="24"/>
      <c r="QPR106" s="24"/>
      <c r="QPS106"/>
      <c r="QPT106"/>
      <c r="QPU106" s="24"/>
      <c r="QPV106" s="24"/>
      <c r="QPW106"/>
      <c r="QPX106"/>
      <c r="QPY106" s="24"/>
      <c r="QPZ106" s="24"/>
      <c r="QQA106"/>
      <c r="QQB106"/>
      <c r="QQC106" s="24"/>
      <c r="QQD106" s="24"/>
      <c r="QQE106"/>
      <c r="QQF106"/>
      <c r="QQG106" s="24"/>
      <c r="QQH106" s="24"/>
      <c r="QQI106"/>
      <c r="QQJ106"/>
      <c r="QQK106" s="24"/>
      <c r="QQL106" s="24"/>
      <c r="QQM106"/>
      <c r="QQN106"/>
      <c r="QQO106" s="24"/>
      <c r="QQP106" s="24"/>
      <c r="QQQ106"/>
      <c r="QQR106"/>
      <c r="QQS106" s="24"/>
      <c r="QQT106" s="24"/>
      <c r="QQU106"/>
      <c r="QQV106"/>
      <c r="QQW106" s="24"/>
      <c r="QQX106" s="24"/>
      <c r="QQY106"/>
      <c r="QQZ106"/>
      <c r="QRA106" s="24"/>
      <c r="QRB106" s="24"/>
      <c r="QRC106"/>
      <c r="QRD106"/>
      <c r="QRE106" s="24"/>
      <c r="QRF106" s="24"/>
      <c r="QRG106"/>
      <c r="QRH106"/>
      <c r="QRI106" s="24"/>
      <c r="QRJ106" s="24"/>
      <c r="QRK106"/>
      <c r="QRL106"/>
      <c r="QRM106" s="24"/>
      <c r="QRN106" s="24"/>
      <c r="QRO106"/>
      <c r="QRP106"/>
      <c r="QRQ106" s="24"/>
      <c r="QRR106" s="24"/>
      <c r="QRS106"/>
      <c r="QRT106"/>
      <c r="QRU106" s="24"/>
      <c r="QRV106" s="24"/>
      <c r="QRW106"/>
      <c r="QRX106"/>
      <c r="QRY106" s="24"/>
      <c r="QRZ106" s="24"/>
      <c r="QSA106"/>
      <c r="QSB106"/>
      <c r="QSC106" s="24"/>
      <c r="QSD106" s="24"/>
      <c r="QSE106"/>
      <c r="QSF106"/>
      <c r="QSG106" s="24"/>
      <c r="QSH106" s="24"/>
      <c r="QSI106"/>
      <c r="QSJ106"/>
      <c r="QSK106" s="24"/>
      <c r="QSL106" s="24"/>
      <c r="QSM106"/>
      <c r="QSN106"/>
      <c r="QSO106" s="24"/>
      <c r="QSP106" s="24"/>
      <c r="QSQ106"/>
      <c r="QSR106"/>
      <c r="QSS106" s="24"/>
      <c r="QST106" s="24"/>
      <c r="QSU106"/>
      <c r="QSV106"/>
      <c r="QSW106" s="24"/>
      <c r="QSX106" s="24"/>
      <c r="QSY106"/>
      <c r="QSZ106"/>
      <c r="QTA106" s="24"/>
      <c r="QTB106" s="24"/>
      <c r="QTC106"/>
      <c r="QTD106"/>
      <c r="QTE106" s="24"/>
      <c r="QTF106" s="24"/>
      <c r="QTG106"/>
      <c r="QTH106"/>
      <c r="QTI106" s="24"/>
      <c r="QTJ106" s="24"/>
      <c r="QTK106"/>
      <c r="QTL106"/>
      <c r="QTM106" s="24"/>
      <c r="QTN106" s="24"/>
      <c r="QTO106"/>
      <c r="QTP106"/>
      <c r="QTQ106" s="24"/>
      <c r="QTR106" s="24"/>
      <c r="QTS106"/>
      <c r="QTT106"/>
      <c r="QTU106" s="24"/>
      <c r="QTV106" s="24"/>
      <c r="QTW106"/>
      <c r="QTX106"/>
      <c r="QTY106" s="24"/>
      <c r="QTZ106" s="24"/>
      <c r="QUA106"/>
      <c r="QUB106"/>
      <c r="QUC106" s="24"/>
      <c r="QUD106" s="24"/>
      <c r="QUE106"/>
      <c r="QUF106"/>
      <c r="QUG106" s="24"/>
      <c r="QUH106" s="24"/>
      <c r="QUI106"/>
      <c r="QUJ106"/>
      <c r="QUK106" s="24"/>
      <c r="QUL106" s="24"/>
      <c r="QUM106"/>
      <c r="QUN106"/>
      <c r="QUO106" s="24"/>
      <c r="QUP106" s="24"/>
      <c r="QUQ106"/>
      <c r="QUR106"/>
      <c r="QUS106" s="24"/>
      <c r="QUT106" s="24"/>
      <c r="QUU106"/>
      <c r="QUV106"/>
      <c r="QUW106" s="24"/>
      <c r="QUX106" s="24"/>
      <c r="QUY106"/>
      <c r="QUZ106"/>
      <c r="QVA106" s="24"/>
      <c r="QVB106" s="24"/>
      <c r="QVC106"/>
      <c r="QVD106"/>
      <c r="QVE106" s="24"/>
      <c r="QVF106" s="24"/>
      <c r="QVG106"/>
      <c r="QVH106"/>
      <c r="QVI106" s="24"/>
      <c r="QVJ106" s="24"/>
      <c r="QVK106"/>
      <c r="QVL106"/>
      <c r="QVM106" s="24"/>
      <c r="QVN106" s="24"/>
      <c r="QVO106"/>
      <c r="QVP106"/>
      <c r="QVQ106" s="24"/>
      <c r="QVR106" s="24"/>
      <c r="QVS106"/>
      <c r="QVT106"/>
      <c r="QVU106" s="24"/>
      <c r="QVV106" s="24"/>
      <c r="QVW106"/>
      <c r="QVX106"/>
      <c r="QVY106" s="24"/>
      <c r="QVZ106" s="24"/>
      <c r="QWA106"/>
      <c r="QWB106"/>
      <c r="QWC106" s="24"/>
      <c r="QWD106" s="24"/>
      <c r="QWE106"/>
      <c r="QWF106"/>
      <c r="QWG106" s="24"/>
      <c r="QWH106" s="24"/>
      <c r="QWI106"/>
      <c r="QWJ106"/>
      <c r="QWK106" s="24"/>
      <c r="QWL106" s="24"/>
      <c r="QWM106"/>
      <c r="QWN106"/>
      <c r="QWO106" s="24"/>
      <c r="QWP106" s="24"/>
      <c r="QWQ106"/>
      <c r="QWR106"/>
      <c r="QWS106" s="24"/>
      <c r="QWT106" s="24"/>
      <c r="QWU106"/>
      <c r="QWV106"/>
      <c r="QWW106" s="24"/>
      <c r="QWX106" s="24"/>
      <c r="QWY106"/>
      <c r="QWZ106"/>
      <c r="QXA106" s="24"/>
      <c r="QXB106" s="24"/>
      <c r="QXC106"/>
      <c r="QXD106"/>
      <c r="QXE106" s="24"/>
      <c r="QXF106" s="24"/>
      <c r="QXG106"/>
      <c r="QXH106"/>
      <c r="QXI106" s="24"/>
      <c r="QXJ106" s="24"/>
      <c r="QXK106"/>
      <c r="QXL106"/>
      <c r="QXM106" s="24"/>
      <c r="QXN106" s="24"/>
      <c r="QXO106"/>
      <c r="QXP106"/>
      <c r="QXQ106" s="24"/>
      <c r="QXR106" s="24"/>
      <c r="QXS106"/>
      <c r="QXT106"/>
      <c r="QXU106" s="24"/>
      <c r="QXV106" s="24"/>
      <c r="QXW106"/>
      <c r="QXX106"/>
      <c r="QXY106" s="24"/>
      <c r="QXZ106" s="24"/>
      <c r="QYA106"/>
      <c r="QYB106"/>
      <c r="QYC106" s="24"/>
      <c r="QYD106" s="24"/>
      <c r="QYE106"/>
      <c r="QYF106"/>
      <c r="QYG106" s="24"/>
      <c r="QYH106" s="24"/>
      <c r="QYI106"/>
      <c r="QYJ106"/>
      <c r="QYK106" s="24"/>
      <c r="QYL106" s="24"/>
      <c r="QYM106"/>
      <c r="QYN106"/>
      <c r="QYO106" s="24"/>
      <c r="QYP106" s="24"/>
      <c r="QYQ106"/>
      <c r="QYR106"/>
      <c r="QYS106" s="24"/>
      <c r="QYT106" s="24"/>
      <c r="QYU106"/>
      <c r="QYV106"/>
      <c r="QYW106" s="24"/>
      <c r="QYX106" s="24"/>
      <c r="QYY106"/>
      <c r="QYZ106"/>
      <c r="QZA106" s="24"/>
      <c r="QZB106" s="24"/>
      <c r="QZC106"/>
      <c r="QZD106"/>
      <c r="QZE106" s="24"/>
      <c r="QZF106" s="24"/>
      <c r="QZG106"/>
      <c r="QZH106"/>
      <c r="QZI106" s="24"/>
      <c r="QZJ106" s="24"/>
      <c r="QZK106"/>
      <c r="QZL106"/>
      <c r="QZM106" s="24"/>
      <c r="QZN106" s="24"/>
      <c r="QZO106"/>
      <c r="QZP106"/>
      <c r="QZQ106" s="24"/>
      <c r="QZR106" s="24"/>
      <c r="QZS106"/>
      <c r="QZT106"/>
      <c r="QZU106" s="24"/>
      <c r="QZV106" s="24"/>
      <c r="QZW106"/>
      <c r="QZX106"/>
      <c r="QZY106" s="24"/>
      <c r="QZZ106" s="24"/>
      <c r="RAA106"/>
      <c r="RAB106"/>
      <c r="RAC106" s="24"/>
      <c r="RAD106" s="24"/>
      <c r="RAE106"/>
      <c r="RAF106"/>
      <c r="RAG106" s="24"/>
      <c r="RAH106" s="24"/>
      <c r="RAI106"/>
      <c r="RAJ106"/>
      <c r="RAK106" s="24"/>
      <c r="RAL106" s="24"/>
      <c r="RAM106"/>
      <c r="RAN106"/>
      <c r="RAO106" s="24"/>
      <c r="RAP106" s="24"/>
      <c r="RAQ106"/>
      <c r="RAR106"/>
      <c r="RAS106" s="24"/>
      <c r="RAT106" s="24"/>
      <c r="RAU106"/>
      <c r="RAV106"/>
      <c r="RAW106" s="24"/>
      <c r="RAX106" s="24"/>
      <c r="RAY106"/>
      <c r="RAZ106"/>
      <c r="RBA106" s="24"/>
      <c r="RBB106" s="24"/>
      <c r="RBC106"/>
      <c r="RBD106"/>
      <c r="RBE106" s="24"/>
      <c r="RBF106" s="24"/>
      <c r="RBG106"/>
      <c r="RBH106"/>
      <c r="RBI106" s="24"/>
      <c r="RBJ106" s="24"/>
      <c r="RBK106"/>
      <c r="RBL106"/>
      <c r="RBM106" s="24"/>
      <c r="RBN106" s="24"/>
      <c r="RBO106"/>
      <c r="RBP106"/>
      <c r="RBQ106" s="24"/>
      <c r="RBR106" s="24"/>
      <c r="RBS106"/>
      <c r="RBT106"/>
      <c r="RBU106" s="24"/>
      <c r="RBV106" s="24"/>
      <c r="RBW106"/>
      <c r="RBX106"/>
      <c r="RBY106" s="24"/>
      <c r="RBZ106" s="24"/>
      <c r="RCA106"/>
      <c r="RCB106"/>
      <c r="RCC106" s="24"/>
      <c r="RCD106" s="24"/>
      <c r="RCE106"/>
      <c r="RCF106"/>
      <c r="RCG106" s="24"/>
      <c r="RCH106" s="24"/>
      <c r="RCI106"/>
      <c r="RCJ106"/>
      <c r="RCK106" s="24"/>
      <c r="RCL106" s="24"/>
      <c r="RCM106"/>
      <c r="RCN106"/>
      <c r="RCO106" s="24"/>
      <c r="RCP106" s="24"/>
      <c r="RCQ106"/>
      <c r="RCR106"/>
      <c r="RCS106" s="24"/>
      <c r="RCT106" s="24"/>
      <c r="RCU106"/>
      <c r="RCV106"/>
      <c r="RCW106" s="24"/>
      <c r="RCX106" s="24"/>
      <c r="RCY106"/>
      <c r="RCZ106"/>
      <c r="RDA106" s="24"/>
      <c r="RDB106" s="24"/>
      <c r="RDC106"/>
      <c r="RDD106"/>
      <c r="RDE106" s="24"/>
      <c r="RDF106" s="24"/>
      <c r="RDG106"/>
      <c r="RDH106"/>
      <c r="RDI106" s="24"/>
      <c r="RDJ106" s="24"/>
      <c r="RDK106"/>
      <c r="RDL106"/>
      <c r="RDM106" s="24"/>
      <c r="RDN106" s="24"/>
      <c r="RDO106"/>
      <c r="RDP106"/>
      <c r="RDQ106" s="24"/>
      <c r="RDR106" s="24"/>
      <c r="RDS106"/>
      <c r="RDT106"/>
      <c r="RDU106" s="24"/>
      <c r="RDV106" s="24"/>
      <c r="RDW106"/>
      <c r="RDX106"/>
      <c r="RDY106" s="24"/>
      <c r="RDZ106" s="24"/>
      <c r="REA106"/>
      <c r="REB106"/>
      <c r="REC106" s="24"/>
      <c r="RED106" s="24"/>
      <c r="REE106"/>
      <c r="REF106"/>
      <c r="REG106" s="24"/>
      <c r="REH106" s="24"/>
      <c r="REI106"/>
      <c r="REJ106"/>
      <c r="REK106" s="24"/>
      <c r="REL106" s="24"/>
      <c r="REM106"/>
      <c r="REN106"/>
      <c r="REO106" s="24"/>
      <c r="REP106" s="24"/>
      <c r="REQ106"/>
      <c r="RER106"/>
      <c r="RES106" s="24"/>
      <c r="RET106" s="24"/>
      <c r="REU106"/>
      <c r="REV106"/>
      <c r="REW106" s="24"/>
      <c r="REX106" s="24"/>
      <c r="REY106"/>
      <c r="REZ106"/>
      <c r="RFA106" s="24"/>
      <c r="RFB106" s="24"/>
      <c r="RFC106"/>
      <c r="RFD106"/>
      <c r="RFE106" s="24"/>
      <c r="RFF106" s="24"/>
      <c r="RFG106"/>
      <c r="RFH106"/>
      <c r="RFI106" s="24"/>
      <c r="RFJ106" s="24"/>
      <c r="RFK106"/>
      <c r="RFL106"/>
      <c r="RFM106" s="24"/>
      <c r="RFN106" s="24"/>
      <c r="RFO106"/>
      <c r="RFP106"/>
      <c r="RFQ106" s="24"/>
      <c r="RFR106" s="24"/>
      <c r="RFS106"/>
      <c r="RFT106"/>
      <c r="RFU106" s="24"/>
      <c r="RFV106" s="24"/>
      <c r="RFW106"/>
      <c r="RFX106"/>
      <c r="RFY106" s="24"/>
      <c r="RFZ106" s="24"/>
      <c r="RGA106"/>
      <c r="RGB106"/>
      <c r="RGC106" s="24"/>
      <c r="RGD106" s="24"/>
      <c r="RGE106"/>
      <c r="RGF106"/>
      <c r="RGG106" s="24"/>
      <c r="RGH106" s="24"/>
      <c r="RGI106"/>
      <c r="RGJ106"/>
      <c r="RGK106" s="24"/>
      <c r="RGL106" s="24"/>
      <c r="RGM106"/>
      <c r="RGN106"/>
      <c r="RGO106" s="24"/>
      <c r="RGP106" s="24"/>
      <c r="RGQ106"/>
      <c r="RGR106"/>
      <c r="RGS106" s="24"/>
      <c r="RGT106" s="24"/>
      <c r="RGU106"/>
      <c r="RGV106"/>
      <c r="RGW106" s="24"/>
      <c r="RGX106" s="24"/>
      <c r="RGY106"/>
      <c r="RGZ106"/>
      <c r="RHA106" s="24"/>
      <c r="RHB106" s="24"/>
      <c r="RHC106"/>
      <c r="RHD106"/>
      <c r="RHE106" s="24"/>
      <c r="RHF106" s="24"/>
      <c r="RHG106"/>
      <c r="RHH106"/>
      <c r="RHI106" s="24"/>
      <c r="RHJ106" s="24"/>
      <c r="RHK106"/>
      <c r="RHL106"/>
      <c r="RHM106" s="24"/>
      <c r="RHN106" s="24"/>
      <c r="RHO106"/>
      <c r="RHP106"/>
      <c r="RHQ106" s="24"/>
      <c r="RHR106" s="24"/>
      <c r="RHS106"/>
      <c r="RHT106"/>
      <c r="RHU106" s="24"/>
      <c r="RHV106" s="24"/>
      <c r="RHW106"/>
      <c r="RHX106"/>
      <c r="RHY106" s="24"/>
      <c r="RHZ106" s="24"/>
      <c r="RIA106"/>
      <c r="RIB106"/>
      <c r="RIC106" s="24"/>
      <c r="RID106" s="24"/>
      <c r="RIE106"/>
      <c r="RIF106"/>
      <c r="RIG106" s="24"/>
      <c r="RIH106" s="24"/>
      <c r="RII106"/>
      <c r="RIJ106"/>
      <c r="RIK106" s="24"/>
      <c r="RIL106" s="24"/>
      <c r="RIM106"/>
      <c r="RIN106"/>
      <c r="RIO106" s="24"/>
      <c r="RIP106" s="24"/>
      <c r="RIQ106"/>
      <c r="RIR106"/>
      <c r="RIS106" s="24"/>
      <c r="RIT106" s="24"/>
      <c r="RIU106"/>
      <c r="RIV106"/>
      <c r="RIW106" s="24"/>
      <c r="RIX106" s="24"/>
      <c r="RIY106"/>
      <c r="RIZ106"/>
      <c r="RJA106" s="24"/>
      <c r="RJB106" s="24"/>
      <c r="RJC106"/>
      <c r="RJD106"/>
      <c r="RJE106" s="24"/>
      <c r="RJF106" s="24"/>
      <c r="RJG106"/>
      <c r="RJH106"/>
      <c r="RJI106" s="24"/>
      <c r="RJJ106" s="24"/>
      <c r="RJK106"/>
      <c r="RJL106"/>
      <c r="RJM106" s="24"/>
      <c r="RJN106" s="24"/>
      <c r="RJO106"/>
      <c r="RJP106"/>
      <c r="RJQ106" s="24"/>
      <c r="RJR106" s="24"/>
      <c r="RJS106"/>
      <c r="RJT106"/>
      <c r="RJU106" s="24"/>
      <c r="RJV106" s="24"/>
      <c r="RJW106"/>
      <c r="RJX106"/>
      <c r="RJY106" s="24"/>
      <c r="RJZ106" s="24"/>
      <c r="RKA106"/>
      <c r="RKB106"/>
      <c r="RKC106" s="24"/>
      <c r="RKD106" s="24"/>
      <c r="RKE106"/>
      <c r="RKF106"/>
      <c r="RKG106" s="24"/>
      <c r="RKH106" s="24"/>
      <c r="RKI106"/>
      <c r="RKJ106"/>
      <c r="RKK106" s="24"/>
      <c r="RKL106" s="24"/>
      <c r="RKM106"/>
      <c r="RKN106"/>
      <c r="RKO106" s="24"/>
      <c r="RKP106" s="24"/>
      <c r="RKQ106"/>
      <c r="RKR106"/>
      <c r="RKS106" s="24"/>
      <c r="RKT106" s="24"/>
      <c r="RKU106"/>
      <c r="RKV106"/>
      <c r="RKW106" s="24"/>
      <c r="RKX106" s="24"/>
      <c r="RKY106"/>
      <c r="RKZ106"/>
      <c r="RLA106" s="24"/>
      <c r="RLB106" s="24"/>
      <c r="RLC106"/>
      <c r="RLD106"/>
      <c r="RLE106" s="24"/>
      <c r="RLF106" s="24"/>
      <c r="RLG106"/>
      <c r="RLH106"/>
      <c r="RLI106" s="24"/>
      <c r="RLJ106" s="24"/>
      <c r="RLK106"/>
      <c r="RLL106"/>
      <c r="RLM106" s="24"/>
      <c r="RLN106" s="24"/>
      <c r="RLO106"/>
      <c r="RLP106"/>
      <c r="RLQ106" s="24"/>
      <c r="RLR106" s="24"/>
      <c r="RLS106"/>
      <c r="RLT106"/>
      <c r="RLU106" s="24"/>
      <c r="RLV106" s="24"/>
      <c r="RLW106"/>
      <c r="RLX106"/>
      <c r="RLY106" s="24"/>
      <c r="RLZ106" s="24"/>
      <c r="RMA106"/>
      <c r="RMB106"/>
      <c r="RMC106" s="24"/>
      <c r="RMD106" s="24"/>
      <c r="RME106"/>
      <c r="RMF106"/>
      <c r="RMG106" s="24"/>
      <c r="RMH106" s="24"/>
      <c r="RMI106"/>
      <c r="RMJ106"/>
      <c r="RMK106" s="24"/>
      <c r="RML106" s="24"/>
      <c r="RMM106"/>
      <c r="RMN106"/>
      <c r="RMO106" s="24"/>
      <c r="RMP106" s="24"/>
      <c r="RMQ106"/>
      <c r="RMR106"/>
      <c r="RMS106" s="24"/>
      <c r="RMT106" s="24"/>
      <c r="RMU106"/>
      <c r="RMV106"/>
      <c r="RMW106" s="24"/>
      <c r="RMX106" s="24"/>
      <c r="RMY106"/>
      <c r="RMZ106"/>
      <c r="RNA106" s="24"/>
      <c r="RNB106" s="24"/>
      <c r="RNC106"/>
      <c r="RND106"/>
      <c r="RNE106" s="24"/>
      <c r="RNF106" s="24"/>
      <c r="RNG106"/>
      <c r="RNH106"/>
      <c r="RNI106" s="24"/>
      <c r="RNJ106" s="24"/>
      <c r="RNK106"/>
      <c r="RNL106"/>
      <c r="RNM106" s="24"/>
      <c r="RNN106" s="24"/>
      <c r="RNO106"/>
      <c r="RNP106"/>
      <c r="RNQ106" s="24"/>
      <c r="RNR106" s="24"/>
      <c r="RNS106"/>
      <c r="RNT106"/>
      <c r="RNU106" s="24"/>
      <c r="RNV106" s="24"/>
      <c r="RNW106"/>
      <c r="RNX106"/>
      <c r="RNY106" s="24"/>
      <c r="RNZ106" s="24"/>
      <c r="ROA106"/>
      <c r="ROB106"/>
      <c r="ROC106" s="24"/>
      <c r="ROD106" s="24"/>
      <c r="ROE106"/>
      <c r="ROF106"/>
      <c r="ROG106" s="24"/>
      <c r="ROH106" s="24"/>
      <c r="ROI106"/>
      <c r="ROJ106"/>
      <c r="ROK106" s="24"/>
      <c r="ROL106" s="24"/>
      <c r="ROM106"/>
      <c r="RON106"/>
      <c r="ROO106" s="24"/>
      <c r="ROP106" s="24"/>
      <c r="ROQ106"/>
      <c r="ROR106"/>
      <c r="ROS106" s="24"/>
      <c r="ROT106" s="24"/>
      <c r="ROU106"/>
      <c r="ROV106"/>
      <c r="ROW106" s="24"/>
      <c r="ROX106" s="24"/>
      <c r="ROY106"/>
      <c r="ROZ106"/>
      <c r="RPA106" s="24"/>
      <c r="RPB106" s="24"/>
      <c r="RPC106"/>
      <c r="RPD106"/>
      <c r="RPE106" s="24"/>
      <c r="RPF106" s="24"/>
      <c r="RPG106"/>
      <c r="RPH106"/>
      <c r="RPI106" s="24"/>
      <c r="RPJ106" s="24"/>
      <c r="RPK106"/>
      <c r="RPL106"/>
      <c r="RPM106" s="24"/>
      <c r="RPN106" s="24"/>
      <c r="RPO106"/>
      <c r="RPP106"/>
      <c r="RPQ106" s="24"/>
      <c r="RPR106" s="24"/>
      <c r="RPS106"/>
      <c r="RPT106"/>
      <c r="RPU106" s="24"/>
      <c r="RPV106" s="24"/>
      <c r="RPW106"/>
      <c r="RPX106"/>
      <c r="RPY106" s="24"/>
      <c r="RPZ106" s="24"/>
      <c r="RQA106"/>
      <c r="RQB106"/>
      <c r="RQC106" s="24"/>
      <c r="RQD106" s="24"/>
      <c r="RQE106"/>
      <c r="RQF106"/>
      <c r="RQG106" s="24"/>
      <c r="RQH106" s="24"/>
      <c r="RQI106"/>
      <c r="RQJ106"/>
      <c r="RQK106" s="24"/>
      <c r="RQL106" s="24"/>
      <c r="RQM106"/>
      <c r="RQN106"/>
      <c r="RQO106" s="24"/>
      <c r="RQP106" s="24"/>
      <c r="RQQ106"/>
      <c r="RQR106"/>
      <c r="RQS106" s="24"/>
      <c r="RQT106" s="24"/>
      <c r="RQU106"/>
      <c r="RQV106"/>
      <c r="RQW106" s="24"/>
      <c r="RQX106" s="24"/>
      <c r="RQY106"/>
      <c r="RQZ106"/>
      <c r="RRA106" s="24"/>
      <c r="RRB106" s="24"/>
      <c r="RRC106"/>
      <c r="RRD106"/>
      <c r="RRE106" s="24"/>
      <c r="RRF106" s="24"/>
      <c r="RRG106"/>
      <c r="RRH106"/>
      <c r="RRI106" s="24"/>
      <c r="RRJ106" s="24"/>
      <c r="RRK106"/>
      <c r="RRL106"/>
      <c r="RRM106" s="24"/>
      <c r="RRN106" s="24"/>
      <c r="RRO106"/>
      <c r="RRP106"/>
      <c r="RRQ106" s="24"/>
      <c r="RRR106" s="24"/>
      <c r="RRS106"/>
      <c r="RRT106"/>
      <c r="RRU106" s="24"/>
      <c r="RRV106" s="24"/>
      <c r="RRW106"/>
      <c r="RRX106"/>
      <c r="RRY106" s="24"/>
      <c r="RRZ106" s="24"/>
      <c r="RSA106"/>
      <c r="RSB106"/>
      <c r="RSC106" s="24"/>
      <c r="RSD106" s="24"/>
      <c r="RSE106"/>
      <c r="RSF106"/>
      <c r="RSG106" s="24"/>
      <c r="RSH106" s="24"/>
      <c r="RSI106"/>
      <c r="RSJ106"/>
      <c r="RSK106" s="24"/>
      <c r="RSL106" s="24"/>
      <c r="RSM106"/>
      <c r="RSN106"/>
      <c r="RSO106" s="24"/>
      <c r="RSP106" s="24"/>
      <c r="RSQ106"/>
      <c r="RSR106"/>
      <c r="RSS106" s="24"/>
      <c r="RST106" s="24"/>
      <c r="RSU106"/>
      <c r="RSV106"/>
      <c r="RSW106" s="24"/>
      <c r="RSX106" s="24"/>
      <c r="RSY106"/>
      <c r="RSZ106"/>
      <c r="RTA106" s="24"/>
      <c r="RTB106" s="24"/>
      <c r="RTC106"/>
      <c r="RTD106"/>
      <c r="RTE106" s="24"/>
      <c r="RTF106" s="24"/>
      <c r="RTG106"/>
      <c r="RTH106"/>
      <c r="RTI106" s="24"/>
      <c r="RTJ106" s="24"/>
      <c r="RTK106"/>
      <c r="RTL106"/>
      <c r="RTM106" s="24"/>
      <c r="RTN106" s="24"/>
      <c r="RTO106"/>
      <c r="RTP106"/>
      <c r="RTQ106" s="24"/>
      <c r="RTR106" s="24"/>
      <c r="RTS106"/>
      <c r="RTT106"/>
      <c r="RTU106" s="24"/>
      <c r="RTV106" s="24"/>
      <c r="RTW106"/>
      <c r="RTX106"/>
      <c r="RTY106" s="24"/>
      <c r="RTZ106" s="24"/>
      <c r="RUA106"/>
      <c r="RUB106"/>
      <c r="RUC106" s="24"/>
      <c r="RUD106" s="24"/>
      <c r="RUE106"/>
      <c r="RUF106"/>
      <c r="RUG106" s="24"/>
      <c r="RUH106" s="24"/>
      <c r="RUI106"/>
      <c r="RUJ106"/>
      <c r="RUK106" s="24"/>
      <c r="RUL106" s="24"/>
      <c r="RUM106"/>
      <c r="RUN106"/>
      <c r="RUO106" s="24"/>
      <c r="RUP106" s="24"/>
      <c r="RUQ106"/>
      <c r="RUR106"/>
      <c r="RUS106" s="24"/>
      <c r="RUT106" s="24"/>
      <c r="RUU106"/>
      <c r="RUV106"/>
      <c r="RUW106" s="24"/>
      <c r="RUX106" s="24"/>
      <c r="RUY106"/>
      <c r="RUZ106"/>
      <c r="RVA106" s="24"/>
      <c r="RVB106" s="24"/>
      <c r="RVC106"/>
      <c r="RVD106"/>
      <c r="RVE106" s="24"/>
      <c r="RVF106" s="24"/>
      <c r="RVG106"/>
      <c r="RVH106"/>
      <c r="RVI106" s="24"/>
      <c r="RVJ106" s="24"/>
      <c r="RVK106"/>
      <c r="RVL106"/>
      <c r="RVM106" s="24"/>
      <c r="RVN106" s="24"/>
      <c r="RVO106"/>
      <c r="RVP106"/>
      <c r="RVQ106" s="24"/>
      <c r="RVR106" s="24"/>
      <c r="RVS106"/>
      <c r="RVT106"/>
      <c r="RVU106" s="24"/>
      <c r="RVV106" s="24"/>
      <c r="RVW106"/>
      <c r="RVX106"/>
      <c r="RVY106" s="24"/>
      <c r="RVZ106" s="24"/>
      <c r="RWA106"/>
      <c r="RWB106"/>
      <c r="RWC106" s="24"/>
      <c r="RWD106" s="24"/>
      <c r="RWE106"/>
      <c r="RWF106"/>
      <c r="RWG106" s="24"/>
      <c r="RWH106" s="24"/>
      <c r="RWI106"/>
      <c r="RWJ106"/>
      <c r="RWK106" s="24"/>
      <c r="RWL106" s="24"/>
      <c r="RWM106"/>
      <c r="RWN106"/>
      <c r="RWO106" s="24"/>
      <c r="RWP106" s="24"/>
      <c r="RWQ106"/>
      <c r="RWR106"/>
      <c r="RWS106" s="24"/>
      <c r="RWT106" s="24"/>
      <c r="RWU106"/>
      <c r="RWV106"/>
      <c r="RWW106" s="24"/>
      <c r="RWX106" s="24"/>
      <c r="RWY106"/>
      <c r="RWZ106"/>
      <c r="RXA106" s="24"/>
      <c r="RXB106" s="24"/>
      <c r="RXC106"/>
      <c r="RXD106"/>
      <c r="RXE106" s="24"/>
      <c r="RXF106" s="24"/>
      <c r="RXG106"/>
      <c r="RXH106"/>
      <c r="RXI106" s="24"/>
      <c r="RXJ106" s="24"/>
      <c r="RXK106"/>
      <c r="RXL106"/>
      <c r="RXM106" s="24"/>
      <c r="RXN106" s="24"/>
      <c r="RXO106"/>
      <c r="RXP106"/>
      <c r="RXQ106" s="24"/>
      <c r="RXR106" s="24"/>
      <c r="RXS106"/>
      <c r="RXT106"/>
      <c r="RXU106" s="24"/>
      <c r="RXV106" s="24"/>
      <c r="RXW106"/>
      <c r="RXX106"/>
      <c r="RXY106" s="24"/>
      <c r="RXZ106" s="24"/>
      <c r="RYA106"/>
      <c r="RYB106"/>
      <c r="RYC106" s="24"/>
      <c r="RYD106" s="24"/>
      <c r="RYE106"/>
      <c r="RYF106"/>
      <c r="RYG106" s="24"/>
      <c r="RYH106" s="24"/>
      <c r="RYI106"/>
      <c r="RYJ106"/>
      <c r="RYK106" s="24"/>
      <c r="RYL106" s="24"/>
      <c r="RYM106"/>
      <c r="RYN106"/>
      <c r="RYO106" s="24"/>
      <c r="RYP106" s="24"/>
      <c r="RYQ106"/>
      <c r="RYR106"/>
      <c r="RYS106" s="24"/>
      <c r="RYT106" s="24"/>
      <c r="RYU106"/>
      <c r="RYV106"/>
      <c r="RYW106" s="24"/>
      <c r="RYX106" s="24"/>
      <c r="RYY106"/>
      <c r="RYZ106"/>
      <c r="RZA106" s="24"/>
      <c r="RZB106" s="24"/>
      <c r="RZC106"/>
      <c r="RZD106"/>
      <c r="RZE106" s="24"/>
      <c r="RZF106" s="24"/>
      <c r="RZG106"/>
      <c r="RZH106"/>
      <c r="RZI106" s="24"/>
      <c r="RZJ106" s="24"/>
      <c r="RZK106"/>
      <c r="RZL106"/>
      <c r="RZM106" s="24"/>
      <c r="RZN106" s="24"/>
      <c r="RZO106"/>
      <c r="RZP106"/>
      <c r="RZQ106" s="24"/>
      <c r="RZR106" s="24"/>
      <c r="RZS106"/>
      <c r="RZT106"/>
      <c r="RZU106" s="24"/>
      <c r="RZV106" s="24"/>
      <c r="RZW106"/>
      <c r="RZX106"/>
      <c r="RZY106" s="24"/>
      <c r="RZZ106" s="24"/>
      <c r="SAA106"/>
      <c r="SAB106"/>
      <c r="SAC106" s="24"/>
      <c r="SAD106" s="24"/>
      <c r="SAE106"/>
      <c r="SAF106"/>
      <c r="SAG106" s="24"/>
      <c r="SAH106" s="24"/>
      <c r="SAI106"/>
      <c r="SAJ106"/>
      <c r="SAK106" s="24"/>
      <c r="SAL106" s="24"/>
      <c r="SAM106"/>
      <c r="SAN106"/>
      <c r="SAO106" s="24"/>
      <c r="SAP106" s="24"/>
      <c r="SAQ106"/>
      <c r="SAR106"/>
      <c r="SAS106" s="24"/>
      <c r="SAT106" s="24"/>
      <c r="SAU106"/>
      <c r="SAV106"/>
      <c r="SAW106" s="24"/>
      <c r="SAX106" s="24"/>
      <c r="SAY106"/>
      <c r="SAZ106"/>
      <c r="SBA106" s="24"/>
      <c r="SBB106" s="24"/>
      <c r="SBC106"/>
      <c r="SBD106"/>
      <c r="SBE106" s="24"/>
      <c r="SBF106" s="24"/>
      <c r="SBG106"/>
      <c r="SBH106"/>
      <c r="SBI106" s="24"/>
      <c r="SBJ106" s="24"/>
      <c r="SBK106"/>
      <c r="SBL106"/>
      <c r="SBM106" s="24"/>
      <c r="SBN106" s="24"/>
      <c r="SBO106"/>
      <c r="SBP106"/>
      <c r="SBQ106" s="24"/>
      <c r="SBR106" s="24"/>
      <c r="SBS106"/>
      <c r="SBT106"/>
      <c r="SBU106" s="24"/>
      <c r="SBV106" s="24"/>
      <c r="SBW106"/>
      <c r="SBX106"/>
      <c r="SBY106" s="24"/>
      <c r="SBZ106" s="24"/>
      <c r="SCA106"/>
      <c r="SCB106"/>
      <c r="SCC106" s="24"/>
      <c r="SCD106" s="24"/>
      <c r="SCE106"/>
      <c r="SCF106"/>
      <c r="SCG106" s="24"/>
      <c r="SCH106" s="24"/>
      <c r="SCI106"/>
      <c r="SCJ106"/>
      <c r="SCK106" s="24"/>
      <c r="SCL106" s="24"/>
      <c r="SCM106"/>
      <c r="SCN106"/>
      <c r="SCO106" s="24"/>
      <c r="SCP106" s="24"/>
      <c r="SCQ106"/>
      <c r="SCR106"/>
      <c r="SCS106" s="24"/>
      <c r="SCT106" s="24"/>
      <c r="SCU106"/>
      <c r="SCV106"/>
      <c r="SCW106" s="24"/>
      <c r="SCX106" s="24"/>
      <c r="SCY106"/>
      <c r="SCZ106"/>
      <c r="SDA106" s="24"/>
      <c r="SDB106" s="24"/>
      <c r="SDC106"/>
      <c r="SDD106"/>
      <c r="SDE106" s="24"/>
      <c r="SDF106" s="24"/>
      <c r="SDG106"/>
      <c r="SDH106"/>
      <c r="SDI106" s="24"/>
      <c r="SDJ106" s="24"/>
      <c r="SDK106"/>
      <c r="SDL106"/>
      <c r="SDM106" s="24"/>
      <c r="SDN106" s="24"/>
      <c r="SDO106"/>
      <c r="SDP106"/>
      <c r="SDQ106" s="24"/>
      <c r="SDR106" s="24"/>
      <c r="SDS106"/>
      <c r="SDT106"/>
      <c r="SDU106" s="24"/>
      <c r="SDV106" s="24"/>
      <c r="SDW106"/>
      <c r="SDX106"/>
      <c r="SDY106" s="24"/>
      <c r="SDZ106" s="24"/>
      <c r="SEA106"/>
      <c r="SEB106"/>
      <c r="SEC106" s="24"/>
      <c r="SED106" s="24"/>
      <c r="SEE106"/>
      <c r="SEF106"/>
      <c r="SEG106" s="24"/>
      <c r="SEH106" s="24"/>
      <c r="SEI106"/>
      <c r="SEJ106"/>
      <c r="SEK106" s="24"/>
      <c r="SEL106" s="24"/>
      <c r="SEM106"/>
      <c r="SEN106"/>
      <c r="SEO106" s="24"/>
      <c r="SEP106" s="24"/>
      <c r="SEQ106"/>
      <c r="SER106"/>
      <c r="SES106" s="24"/>
      <c r="SET106" s="24"/>
      <c r="SEU106"/>
      <c r="SEV106"/>
      <c r="SEW106" s="24"/>
      <c r="SEX106" s="24"/>
      <c r="SEY106"/>
      <c r="SEZ106"/>
      <c r="SFA106" s="24"/>
      <c r="SFB106" s="24"/>
      <c r="SFC106"/>
      <c r="SFD106"/>
      <c r="SFE106" s="24"/>
      <c r="SFF106" s="24"/>
      <c r="SFG106"/>
      <c r="SFH106"/>
      <c r="SFI106" s="24"/>
      <c r="SFJ106" s="24"/>
      <c r="SFK106"/>
      <c r="SFL106"/>
      <c r="SFM106" s="24"/>
      <c r="SFN106" s="24"/>
      <c r="SFO106"/>
      <c r="SFP106"/>
      <c r="SFQ106" s="24"/>
      <c r="SFR106" s="24"/>
      <c r="SFS106"/>
      <c r="SFT106"/>
      <c r="SFU106" s="24"/>
      <c r="SFV106" s="24"/>
      <c r="SFW106"/>
      <c r="SFX106"/>
      <c r="SFY106" s="24"/>
      <c r="SFZ106" s="24"/>
      <c r="SGA106"/>
      <c r="SGB106"/>
      <c r="SGC106" s="24"/>
      <c r="SGD106" s="24"/>
      <c r="SGE106"/>
      <c r="SGF106"/>
      <c r="SGG106" s="24"/>
      <c r="SGH106" s="24"/>
      <c r="SGI106"/>
      <c r="SGJ106"/>
      <c r="SGK106" s="24"/>
      <c r="SGL106" s="24"/>
      <c r="SGM106"/>
      <c r="SGN106"/>
      <c r="SGO106" s="24"/>
      <c r="SGP106" s="24"/>
      <c r="SGQ106"/>
      <c r="SGR106"/>
      <c r="SGS106" s="24"/>
      <c r="SGT106" s="24"/>
      <c r="SGU106"/>
      <c r="SGV106"/>
      <c r="SGW106" s="24"/>
      <c r="SGX106" s="24"/>
      <c r="SGY106"/>
      <c r="SGZ106"/>
      <c r="SHA106" s="24"/>
      <c r="SHB106" s="24"/>
      <c r="SHC106"/>
      <c r="SHD106"/>
      <c r="SHE106" s="24"/>
      <c r="SHF106" s="24"/>
      <c r="SHG106"/>
      <c r="SHH106"/>
      <c r="SHI106" s="24"/>
      <c r="SHJ106" s="24"/>
      <c r="SHK106"/>
      <c r="SHL106"/>
      <c r="SHM106" s="24"/>
      <c r="SHN106" s="24"/>
      <c r="SHO106"/>
      <c r="SHP106"/>
      <c r="SHQ106" s="24"/>
      <c r="SHR106" s="24"/>
      <c r="SHS106"/>
      <c r="SHT106"/>
      <c r="SHU106" s="24"/>
      <c r="SHV106" s="24"/>
      <c r="SHW106"/>
      <c r="SHX106"/>
      <c r="SHY106" s="24"/>
      <c r="SHZ106" s="24"/>
      <c r="SIA106"/>
      <c r="SIB106"/>
      <c r="SIC106" s="24"/>
      <c r="SID106" s="24"/>
      <c r="SIE106"/>
      <c r="SIF106"/>
      <c r="SIG106" s="24"/>
      <c r="SIH106" s="24"/>
      <c r="SII106"/>
      <c r="SIJ106"/>
      <c r="SIK106" s="24"/>
      <c r="SIL106" s="24"/>
      <c r="SIM106"/>
      <c r="SIN106"/>
      <c r="SIO106" s="24"/>
      <c r="SIP106" s="24"/>
      <c r="SIQ106"/>
      <c r="SIR106"/>
      <c r="SIS106" s="24"/>
      <c r="SIT106" s="24"/>
      <c r="SIU106"/>
      <c r="SIV106"/>
      <c r="SIW106" s="24"/>
      <c r="SIX106" s="24"/>
      <c r="SIY106"/>
      <c r="SIZ106"/>
      <c r="SJA106" s="24"/>
      <c r="SJB106" s="24"/>
      <c r="SJC106"/>
      <c r="SJD106"/>
      <c r="SJE106" s="24"/>
      <c r="SJF106" s="24"/>
      <c r="SJG106"/>
      <c r="SJH106"/>
      <c r="SJI106" s="24"/>
      <c r="SJJ106" s="24"/>
      <c r="SJK106"/>
      <c r="SJL106"/>
      <c r="SJM106" s="24"/>
      <c r="SJN106" s="24"/>
      <c r="SJO106"/>
      <c r="SJP106"/>
      <c r="SJQ106" s="24"/>
      <c r="SJR106" s="24"/>
      <c r="SJS106"/>
      <c r="SJT106"/>
      <c r="SJU106" s="24"/>
      <c r="SJV106" s="24"/>
      <c r="SJW106"/>
      <c r="SJX106"/>
      <c r="SJY106" s="24"/>
      <c r="SJZ106" s="24"/>
      <c r="SKA106"/>
      <c r="SKB106"/>
      <c r="SKC106" s="24"/>
      <c r="SKD106" s="24"/>
      <c r="SKE106"/>
      <c r="SKF106"/>
      <c r="SKG106" s="24"/>
      <c r="SKH106" s="24"/>
      <c r="SKI106"/>
      <c r="SKJ106"/>
      <c r="SKK106" s="24"/>
      <c r="SKL106" s="24"/>
      <c r="SKM106"/>
      <c r="SKN106"/>
      <c r="SKO106" s="24"/>
      <c r="SKP106" s="24"/>
      <c r="SKQ106"/>
      <c r="SKR106"/>
      <c r="SKS106" s="24"/>
      <c r="SKT106" s="24"/>
      <c r="SKU106"/>
      <c r="SKV106"/>
      <c r="SKW106" s="24"/>
      <c r="SKX106" s="24"/>
      <c r="SKY106"/>
      <c r="SKZ106"/>
      <c r="SLA106" s="24"/>
      <c r="SLB106" s="24"/>
      <c r="SLC106"/>
      <c r="SLD106"/>
      <c r="SLE106" s="24"/>
      <c r="SLF106" s="24"/>
      <c r="SLG106"/>
      <c r="SLH106"/>
      <c r="SLI106" s="24"/>
      <c r="SLJ106" s="24"/>
      <c r="SLK106"/>
      <c r="SLL106"/>
      <c r="SLM106" s="24"/>
      <c r="SLN106" s="24"/>
      <c r="SLO106"/>
      <c r="SLP106"/>
      <c r="SLQ106" s="24"/>
      <c r="SLR106" s="24"/>
      <c r="SLS106"/>
      <c r="SLT106"/>
      <c r="SLU106" s="24"/>
      <c r="SLV106" s="24"/>
      <c r="SLW106"/>
      <c r="SLX106"/>
      <c r="SLY106" s="24"/>
      <c r="SLZ106" s="24"/>
      <c r="SMA106"/>
      <c r="SMB106"/>
      <c r="SMC106" s="24"/>
      <c r="SMD106" s="24"/>
      <c r="SME106"/>
      <c r="SMF106"/>
      <c r="SMG106" s="24"/>
      <c r="SMH106" s="24"/>
      <c r="SMI106"/>
      <c r="SMJ106"/>
      <c r="SMK106" s="24"/>
      <c r="SML106" s="24"/>
      <c r="SMM106"/>
      <c r="SMN106"/>
      <c r="SMO106" s="24"/>
      <c r="SMP106" s="24"/>
      <c r="SMQ106"/>
      <c r="SMR106"/>
      <c r="SMS106" s="24"/>
      <c r="SMT106" s="24"/>
      <c r="SMU106"/>
      <c r="SMV106"/>
      <c r="SMW106" s="24"/>
      <c r="SMX106" s="24"/>
      <c r="SMY106"/>
      <c r="SMZ106"/>
      <c r="SNA106" s="24"/>
      <c r="SNB106" s="24"/>
      <c r="SNC106"/>
      <c r="SND106"/>
      <c r="SNE106" s="24"/>
      <c r="SNF106" s="24"/>
      <c r="SNG106"/>
      <c r="SNH106"/>
      <c r="SNI106" s="24"/>
      <c r="SNJ106" s="24"/>
      <c r="SNK106"/>
      <c r="SNL106"/>
      <c r="SNM106" s="24"/>
      <c r="SNN106" s="24"/>
      <c r="SNO106"/>
      <c r="SNP106"/>
      <c r="SNQ106" s="24"/>
      <c r="SNR106" s="24"/>
      <c r="SNS106"/>
      <c r="SNT106"/>
      <c r="SNU106" s="24"/>
      <c r="SNV106" s="24"/>
      <c r="SNW106"/>
      <c r="SNX106"/>
      <c r="SNY106" s="24"/>
      <c r="SNZ106" s="24"/>
      <c r="SOA106"/>
      <c r="SOB106"/>
      <c r="SOC106" s="24"/>
      <c r="SOD106" s="24"/>
      <c r="SOE106"/>
      <c r="SOF106"/>
      <c r="SOG106" s="24"/>
      <c r="SOH106" s="24"/>
      <c r="SOI106"/>
      <c r="SOJ106"/>
      <c r="SOK106" s="24"/>
      <c r="SOL106" s="24"/>
      <c r="SOM106"/>
      <c r="SON106"/>
      <c r="SOO106" s="24"/>
      <c r="SOP106" s="24"/>
      <c r="SOQ106"/>
      <c r="SOR106"/>
      <c r="SOS106" s="24"/>
      <c r="SOT106" s="24"/>
      <c r="SOU106"/>
      <c r="SOV106"/>
      <c r="SOW106" s="24"/>
      <c r="SOX106" s="24"/>
      <c r="SOY106"/>
      <c r="SOZ106"/>
      <c r="SPA106" s="24"/>
      <c r="SPB106" s="24"/>
      <c r="SPC106"/>
      <c r="SPD106"/>
      <c r="SPE106" s="24"/>
      <c r="SPF106" s="24"/>
      <c r="SPG106"/>
      <c r="SPH106"/>
      <c r="SPI106" s="24"/>
      <c r="SPJ106" s="24"/>
      <c r="SPK106"/>
      <c r="SPL106"/>
      <c r="SPM106" s="24"/>
      <c r="SPN106" s="24"/>
      <c r="SPO106"/>
      <c r="SPP106"/>
      <c r="SPQ106" s="24"/>
      <c r="SPR106" s="24"/>
      <c r="SPS106"/>
      <c r="SPT106"/>
      <c r="SPU106" s="24"/>
      <c r="SPV106" s="24"/>
      <c r="SPW106"/>
      <c r="SPX106"/>
      <c r="SPY106" s="24"/>
      <c r="SPZ106" s="24"/>
      <c r="SQA106"/>
      <c r="SQB106"/>
      <c r="SQC106" s="24"/>
      <c r="SQD106" s="24"/>
      <c r="SQE106"/>
      <c r="SQF106"/>
      <c r="SQG106" s="24"/>
      <c r="SQH106" s="24"/>
      <c r="SQI106"/>
      <c r="SQJ106"/>
      <c r="SQK106" s="24"/>
      <c r="SQL106" s="24"/>
      <c r="SQM106"/>
      <c r="SQN106"/>
      <c r="SQO106" s="24"/>
      <c r="SQP106" s="24"/>
      <c r="SQQ106"/>
      <c r="SQR106"/>
      <c r="SQS106" s="24"/>
      <c r="SQT106" s="24"/>
      <c r="SQU106"/>
      <c r="SQV106"/>
      <c r="SQW106" s="24"/>
      <c r="SQX106" s="24"/>
      <c r="SQY106"/>
      <c r="SQZ106"/>
      <c r="SRA106" s="24"/>
      <c r="SRB106" s="24"/>
      <c r="SRC106"/>
      <c r="SRD106"/>
      <c r="SRE106" s="24"/>
      <c r="SRF106" s="24"/>
      <c r="SRG106"/>
      <c r="SRH106"/>
      <c r="SRI106" s="24"/>
      <c r="SRJ106" s="24"/>
      <c r="SRK106"/>
      <c r="SRL106"/>
      <c r="SRM106" s="24"/>
      <c r="SRN106" s="24"/>
      <c r="SRO106"/>
      <c r="SRP106"/>
      <c r="SRQ106" s="24"/>
      <c r="SRR106" s="24"/>
      <c r="SRS106"/>
      <c r="SRT106"/>
      <c r="SRU106" s="24"/>
      <c r="SRV106" s="24"/>
      <c r="SRW106"/>
      <c r="SRX106"/>
      <c r="SRY106" s="24"/>
      <c r="SRZ106" s="24"/>
      <c r="SSA106"/>
      <c r="SSB106"/>
      <c r="SSC106" s="24"/>
      <c r="SSD106" s="24"/>
      <c r="SSE106"/>
      <c r="SSF106"/>
      <c r="SSG106" s="24"/>
      <c r="SSH106" s="24"/>
      <c r="SSI106"/>
      <c r="SSJ106"/>
      <c r="SSK106" s="24"/>
      <c r="SSL106" s="24"/>
      <c r="SSM106"/>
      <c r="SSN106"/>
      <c r="SSO106" s="24"/>
      <c r="SSP106" s="24"/>
      <c r="SSQ106"/>
      <c r="SSR106"/>
      <c r="SSS106" s="24"/>
      <c r="SST106" s="24"/>
      <c r="SSU106"/>
      <c r="SSV106"/>
      <c r="SSW106" s="24"/>
      <c r="SSX106" s="24"/>
      <c r="SSY106"/>
      <c r="SSZ106"/>
      <c r="STA106" s="24"/>
      <c r="STB106" s="24"/>
      <c r="STC106"/>
      <c r="STD106"/>
      <c r="STE106" s="24"/>
      <c r="STF106" s="24"/>
      <c r="STG106"/>
      <c r="STH106"/>
      <c r="STI106" s="24"/>
      <c r="STJ106" s="24"/>
      <c r="STK106"/>
      <c r="STL106"/>
      <c r="STM106" s="24"/>
      <c r="STN106" s="24"/>
      <c r="STO106"/>
      <c r="STP106"/>
      <c r="STQ106" s="24"/>
      <c r="STR106" s="24"/>
      <c r="STS106"/>
      <c r="STT106"/>
      <c r="STU106" s="24"/>
      <c r="STV106" s="24"/>
      <c r="STW106"/>
      <c r="STX106"/>
      <c r="STY106" s="24"/>
      <c r="STZ106" s="24"/>
      <c r="SUA106"/>
      <c r="SUB106"/>
      <c r="SUC106" s="24"/>
      <c r="SUD106" s="24"/>
      <c r="SUE106"/>
      <c r="SUF106"/>
      <c r="SUG106" s="24"/>
      <c r="SUH106" s="24"/>
      <c r="SUI106"/>
      <c r="SUJ106"/>
      <c r="SUK106" s="24"/>
      <c r="SUL106" s="24"/>
      <c r="SUM106"/>
      <c r="SUN106"/>
      <c r="SUO106" s="24"/>
      <c r="SUP106" s="24"/>
      <c r="SUQ106"/>
      <c r="SUR106"/>
      <c r="SUS106" s="24"/>
      <c r="SUT106" s="24"/>
      <c r="SUU106"/>
      <c r="SUV106"/>
      <c r="SUW106" s="24"/>
      <c r="SUX106" s="24"/>
      <c r="SUY106"/>
      <c r="SUZ106"/>
      <c r="SVA106" s="24"/>
      <c r="SVB106" s="24"/>
      <c r="SVC106"/>
      <c r="SVD106"/>
      <c r="SVE106" s="24"/>
      <c r="SVF106" s="24"/>
      <c r="SVG106"/>
      <c r="SVH106"/>
      <c r="SVI106" s="24"/>
      <c r="SVJ106" s="24"/>
      <c r="SVK106"/>
      <c r="SVL106"/>
      <c r="SVM106" s="24"/>
      <c r="SVN106" s="24"/>
      <c r="SVO106"/>
      <c r="SVP106"/>
      <c r="SVQ106" s="24"/>
      <c r="SVR106" s="24"/>
      <c r="SVS106"/>
      <c r="SVT106"/>
      <c r="SVU106" s="24"/>
      <c r="SVV106" s="24"/>
      <c r="SVW106"/>
      <c r="SVX106"/>
      <c r="SVY106" s="24"/>
      <c r="SVZ106" s="24"/>
      <c r="SWA106"/>
      <c r="SWB106"/>
      <c r="SWC106" s="24"/>
      <c r="SWD106" s="24"/>
      <c r="SWE106"/>
      <c r="SWF106"/>
      <c r="SWG106" s="24"/>
      <c r="SWH106" s="24"/>
      <c r="SWI106"/>
      <c r="SWJ106"/>
      <c r="SWK106" s="24"/>
      <c r="SWL106" s="24"/>
      <c r="SWM106"/>
      <c r="SWN106"/>
      <c r="SWO106" s="24"/>
      <c r="SWP106" s="24"/>
      <c r="SWQ106"/>
      <c r="SWR106"/>
      <c r="SWS106" s="24"/>
      <c r="SWT106" s="24"/>
      <c r="SWU106"/>
      <c r="SWV106"/>
      <c r="SWW106" s="24"/>
      <c r="SWX106" s="24"/>
      <c r="SWY106"/>
      <c r="SWZ106"/>
      <c r="SXA106" s="24"/>
      <c r="SXB106" s="24"/>
      <c r="SXC106"/>
      <c r="SXD106"/>
      <c r="SXE106" s="24"/>
      <c r="SXF106" s="24"/>
      <c r="SXG106"/>
      <c r="SXH106"/>
      <c r="SXI106" s="24"/>
      <c r="SXJ106" s="24"/>
      <c r="SXK106"/>
      <c r="SXL106"/>
      <c r="SXM106" s="24"/>
      <c r="SXN106" s="24"/>
      <c r="SXO106"/>
      <c r="SXP106"/>
      <c r="SXQ106" s="24"/>
      <c r="SXR106" s="24"/>
      <c r="SXS106"/>
      <c r="SXT106"/>
      <c r="SXU106" s="24"/>
      <c r="SXV106" s="24"/>
      <c r="SXW106"/>
      <c r="SXX106"/>
      <c r="SXY106" s="24"/>
      <c r="SXZ106" s="24"/>
      <c r="SYA106"/>
      <c r="SYB106"/>
      <c r="SYC106" s="24"/>
      <c r="SYD106" s="24"/>
      <c r="SYE106"/>
      <c r="SYF106"/>
      <c r="SYG106" s="24"/>
      <c r="SYH106" s="24"/>
      <c r="SYI106"/>
      <c r="SYJ106"/>
      <c r="SYK106" s="24"/>
      <c r="SYL106" s="24"/>
      <c r="SYM106"/>
      <c r="SYN106"/>
      <c r="SYO106" s="24"/>
      <c r="SYP106" s="24"/>
      <c r="SYQ106"/>
      <c r="SYR106"/>
      <c r="SYS106" s="24"/>
      <c r="SYT106" s="24"/>
      <c r="SYU106"/>
      <c r="SYV106"/>
      <c r="SYW106" s="24"/>
      <c r="SYX106" s="24"/>
      <c r="SYY106"/>
      <c r="SYZ106"/>
      <c r="SZA106" s="24"/>
      <c r="SZB106" s="24"/>
      <c r="SZC106"/>
      <c r="SZD106"/>
      <c r="SZE106" s="24"/>
      <c r="SZF106" s="24"/>
      <c r="SZG106"/>
      <c r="SZH106"/>
      <c r="SZI106" s="24"/>
      <c r="SZJ106" s="24"/>
      <c r="SZK106"/>
      <c r="SZL106"/>
      <c r="SZM106" s="24"/>
      <c r="SZN106" s="24"/>
      <c r="SZO106"/>
      <c r="SZP106"/>
      <c r="SZQ106" s="24"/>
      <c r="SZR106" s="24"/>
      <c r="SZS106"/>
      <c r="SZT106"/>
      <c r="SZU106" s="24"/>
      <c r="SZV106" s="24"/>
      <c r="SZW106"/>
      <c r="SZX106"/>
      <c r="SZY106" s="24"/>
      <c r="SZZ106" s="24"/>
      <c r="TAA106"/>
      <c r="TAB106"/>
      <c r="TAC106" s="24"/>
      <c r="TAD106" s="24"/>
      <c r="TAE106"/>
      <c r="TAF106"/>
      <c r="TAG106" s="24"/>
      <c r="TAH106" s="24"/>
      <c r="TAI106"/>
      <c r="TAJ106"/>
      <c r="TAK106" s="24"/>
      <c r="TAL106" s="24"/>
      <c r="TAM106"/>
      <c r="TAN106"/>
      <c r="TAO106" s="24"/>
      <c r="TAP106" s="24"/>
      <c r="TAQ106"/>
      <c r="TAR106"/>
      <c r="TAS106" s="24"/>
      <c r="TAT106" s="24"/>
      <c r="TAU106"/>
      <c r="TAV106"/>
      <c r="TAW106" s="24"/>
      <c r="TAX106" s="24"/>
      <c r="TAY106"/>
      <c r="TAZ106"/>
      <c r="TBA106" s="24"/>
      <c r="TBB106" s="24"/>
      <c r="TBC106"/>
      <c r="TBD106"/>
      <c r="TBE106" s="24"/>
      <c r="TBF106" s="24"/>
      <c r="TBG106"/>
      <c r="TBH106"/>
      <c r="TBI106" s="24"/>
      <c r="TBJ106" s="24"/>
      <c r="TBK106"/>
      <c r="TBL106"/>
      <c r="TBM106" s="24"/>
      <c r="TBN106" s="24"/>
      <c r="TBO106"/>
      <c r="TBP106"/>
      <c r="TBQ106" s="24"/>
      <c r="TBR106" s="24"/>
      <c r="TBS106"/>
      <c r="TBT106"/>
      <c r="TBU106" s="24"/>
      <c r="TBV106" s="24"/>
      <c r="TBW106"/>
      <c r="TBX106"/>
      <c r="TBY106" s="24"/>
      <c r="TBZ106" s="24"/>
      <c r="TCA106"/>
      <c r="TCB106"/>
      <c r="TCC106" s="24"/>
      <c r="TCD106" s="24"/>
      <c r="TCE106"/>
      <c r="TCF106"/>
      <c r="TCG106" s="24"/>
      <c r="TCH106" s="24"/>
      <c r="TCI106"/>
      <c r="TCJ106"/>
      <c r="TCK106" s="24"/>
      <c r="TCL106" s="24"/>
      <c r="TCM106"/>
      <c r="TCN106"/>
      <c r="TCO106" s="24"/>
      <c r="TCP106" s="24"/>
      <c r="TCQ106"/>
      <c r="TCR106"/>
      <c r="TCS106" s="24"/>
      <c r="TCT106" s="24"/>
      <c r="TCU106"/>
      <c r="TCV106"/>
      <c r="TCW106" s="24"/>
      <c r="TCX106" s="24"/>
      <c r="TCY106"/>
      <c r="TCZ106"/>
      <c r="TDA106" s="24"/>
      <c r="TDB106" s="24"/>
      <c r="TDC106"/>
      <c r="TDD106"/>
      <c r="TDE106" s="24"/>
      <c r="TDF106" s="24"/>
      <c r="TDG106"/>
      <c r="TDH106"/>
      <c r="TDI106" s="24"/>
      <c r="TDJ106" s="24"/>
      <c r="TDK106"/>
      <c r="TDL106"/>
      <c r="TDM106" s="24"/>
      <c r="TDN106" s="24"/>
      <c r="TDO106"/>
      <c r="TDP106"/>
      <c r="TDQ106" s="24"/>
      <c r="TDR106" s="24"/>
      <c r="TDS106"/>
      <c r="TDT106"/>
      <c r="TDU106" s="24"/>
      <c r="TDV106" s="24"/>
      <c r="TDW106"/>
      <c r="TDX106"/>
      <c r="TDY106" s="24"/>
      <c r="TDZ106" s="24"/>
      <c r="TEA106"/>
      <c r="TEB106"/>
      <c r="TEC106" s="24"/>
      <c r="TED106" s="24"/>
      <c r="TEE106"/>
      <c r="TEF106"/>
      <c r="TEG106" s="24"/>
      <c r="TEH106" s="24"/>
      <c r="TEI106"/>
      <c r="TEJ106"/>
      <c r="TEK106" s="24"/>
      <c r="TEL106" s="24"/>
      <c r="TEM106"/>
      <c r="TEN106"/>
      <c r="TEO106" s="24"/>
      <c r="TEP106" s="24"/>
      <c r="TEQ106"/>
      <c r="TER106"/>
      <c r="TES106" s="24"/>
      <c r="TET106" s="24"/>
      <c r="TEU106"/>
      <c r="TEV106"/>
      <c r="TEW106" s="24"/>
      <c r="TEX106" s="24"/>
      <c r="TEY106"/>
      <c r="TEZ106"/>
      <c r="TFA106" s="24"/>
      <c r="TFB106" s="24"/>
      <c r="TFC106"/>
      <c r="TFD106"/>
      <c r="TFE106" s="24"/>
      <c r="TFF106" s="24"/>
      <c r="TFG106"/>
      <c r="TFH106"/>
      <c r="TFI106" s="24"/>
      <c r="TFJ106" s="24"/>
      <c r="TFK106"/>
      <c r="TFL106"/>
      <c r="TFM106" s="24"/>
      <c r="TFN106" s="24"/>
      <c r="TFO106"/>
      <c r="TFP106"/>
      <c r="TFQ106" s="24"/>
      <c r="TFR106" s="24"/>
      <c r="TFS106"/>
      <c r="TFT106"/>
      <c r="TFU106" s="24"/>
      <c r="TFV106" s="24"/>
      <c r="TFW106"/>
      <c r="TFX106"/>
      <c r="TFY106" s="24"/>
      <c r="TFZ106" s="24"/>
      <c r="TGA106"/>
      <c r="TGB106"/>
      <c r="TGC106" s="24"/>
      <c r="TGD106" s="24"/>
      <c r="TGE106"/>
      <c r="TGF106"/>
      <c r="TGG106" s="24"/>
      <c r="TGH106" s="24"/>
      <c r="TGI106"/>
      <c r="TGJ106"/>
      <c r="TGK106" s="24"/>
      <c r="TGL106" s="24"/>
      <c r="TGM106"/>
      <c r="TGN106"/>
      <c r="TGO106" s="24"/>
      <c r="TGP106" s="24"/>
      <c r="TGQ106"/>
      <c r="TGR106"/>
      <c r="TGS106" s="24"/>
      <c r="TGT106" s="24"/>
      <c r="TGU106"/>
      <c r="TGV106"/>
      <c r="TGW106" s="24"/>
      <c r="TGX106" s="24"/>
      <c r="TGY106"/>
      <c r="TGZ106"/>
      <c r="THA106" s="24"/>
      <c r="THB106" s="24"/>
      <c r="THC106"/>
      <c r="THD106"/>
      <c r="THE106" s="24"/>
      <c r="THF106" s="24"/>
      <c r="THG106"/>
      <c r="THH106"/>
      <c r="THI106" s="24"/>
      <c r="THJ106" s="24"/>
      <c r="THK106"/>
      <c r="THL106"/>
      <c r="THM106" s="24"/>
      <c r="THN106" s="24"/>
      <c r="THO106"/>
      <c r="THP106"/>
      <c r="THQ106" s="24"/>
      <c r="THR106" s="24"/>
      <c r="THS106"/>
      <c r="THT106"/>
      <c r="THU106" s="24"/>
      <c r="THV106" s="24"/>
      <c r="THW106"/>
      <c r="THX106"/>
      <c r="THY106" s="24"/>
      <c r="THZ106" s="24"/>
      <c r="TIA106"/>
      <c r="TIB106"/>
      <c r="TIC106" s="24"/>
      <c r="TID106" s="24"/>
      <c r="TIE106"/>
      <c r="TIF106"/>
      <c r="TIG106" s="24"/>
      <c r="TIH106" s="24"/>
      <c r="TII106"/>
      <c r="TIJ106"/>
      <c r="TIK106" s="24"/>
      <c r="TIL106" s="24"/>
      <c r="TIM106"/>
      <c r="TIN106"/>
      <c r="TIO106" s="24"/>
      <c r="TIP106" s="24"/>
      <c r="TIQ106"/>
      <c r="TIR106"/>
      <c r="TIS106" s="24"/>
      <c r="TIT106" s="24"/>
      <c r="TIU106"/>
      <c r="TIV106"/>
      <c r="TIW106" s="24"/>
      <c r="TIX106" s="24"/>
      <c r="TIY106"/>
      <c r="TIZ106"/>
      <c r="TJA106" s="24"/>
      <c r="TJB106" s="24"/>
      <c r="TJC106"/>
      <c r="TJD106"/>
      <c r="TJE106" s="24"/>
      <c r="TJF106" s="24"/>
      <c r="TJG106"/>
      <c r="TJH106"/>
      <c r="TJI106" s="24"/>
      <c r="TJJ106" s="24"/>
      <c r="TJK106"/>
      <c r="TJL106"/>
      <c r="TJM106" s="24"/>
      <c r="TJN106" s="24"/>
      <c r="TJO106"/>
      <c r="TJP106"/>
      <c r="TJQ106" s="24"/>
      <c r="TJR106" s="24"/>
      <c r="TJS106"/>
      <c r="TJT106"/>
      <c r="TJU106" s="24"/>
      <c r="TJV106" s="24"/>
      <c r="TJW106"/>
      <c r="TJX106"/>
      <c r="TJY106" s="24"/>
      <c r="TJZ106" s="24"/>
      <c r="TKA106"/>
      <c r="TKB106"/>
      <c r="TKC106" s="24"/>
      <c r="TKD106" s="24"/>
      <c r="TKE106"/>
      <c r="TKF106"/>
      <c r="TKG106" s="24"/>
      <c r="TKH106" s="24"/>
      <c r="TKI106"/>
      <c r="TKJ106"/>
      <c r="TKK106" s="24"/>
      <c r="TKL106" s="24"/>
      <c r="TKM106"/>
      <c r="TKN106"/>
      <c r="TKO106" s="24"/>
      <c r="TKP106" s="24"/>
      <c r="TKQ106"/>
      <c r="TKR106"/>
      <c r="TKS106" s="24"/>
      <c r="TKT106" s="24"/>
      <c r="TKU106"/>
      <c r="TKV106"/>
      <c r="TKW106" s="24"/>
      <c r="TKX106" s="24"/>
      <c r="TKY106"/>
      <c r="TKZ106"/>
      <c r="TLA106" s="24"/>
      <c r="TLB106" s="24"/>
      <c r="TLC106"/>
      <c r="TLD106"/>
      <c r="TLE106" s="24"/>
      <c r="TLF106" s="24"/>
      <c r="TLG106"/>
      <c r="TLH106"/>
      <c r="TLI106" s="24"/>
      <c r="TLJ106" s="24"/>
      <c r="TLK106"/>
      <c r="TLL106"/>
      <c r="TLM106" s="24"/>
      <c r="TLN106" s="24"/>
      <c r="TLO106"/>
      <c r="TLP106"/>
      <c r="TLQ106" s="24"/>
      <c r="TLR106" s="24"/>
      <c r="TLS106"/>
      <c r="TLT106"/>
      <c r="TLU106" s="24"/>
      <c r="TLV106" s="24"/>
      <c r="TLW106"/>
      <c r="TLX106"/>
      <c r="TLY106" s="24"/>
      <c r="TLZ106" s="24"/>
      <c r="TMA106"/>
      <c r="TMB106"/>
      <c r="TMC106" s="24"/>
      <c r="TMD106" s="24"/>
      <c r="TME106"/>
      <c r="TMF106"/>
      <c r="TMG106" s="24"/>
      <c r="TMH106" s="24"/>
      <c r="TMI106"/>
      <c r="TMJ106"/>
      <c r="TMK106" s="24"/>
      <c r="TML106" s="24"/>
      <c r="TMM106"/>
      <c r="TMN106"/>
      <c r="TMO106" s="24"/>
      <c r="TMP106" s="24"/>
      <c r="TMQ106"/>
      <c r="TMR106"/>
      <c r="TMS106" s="24"/>
      <c r="TMT106" s="24"/>
      <c r="TMU106"/>
      <c r="TMV106"/>
      <c r="TMW106" s="24"/>
      <c r="TMX106" s="24"/>
      <c r="TMY106"/>
      <c r="TMZ106"/>
      <c r="TNA106" s="24"/>
      <c r="TNB106" s="24"/>
      <c r="TNC106"/>
      <c r="TND106"/>
      <c r="TNE106" s="24"/>
      <c r="TNF106" s="24"/>
      <c r="TNG106"/>
      <c r="TNH106"/>
      <c r="TNI106" s="24"/>
      <c r="TNJ106" s="24"/>
      <c r="TNK106"/>
      <c r="TNL106"/>
      <c r="TNM106" s="24"/>
      <c r="TNN106" s="24"/>
      <c r="TNO106"/>
      <c r="TNP106"/>
      <c r="TNQ106" s="24"/>
      <c r="TNR106" s="24"/>
      <c r="TNS106"/>
      <c r="TNT106"/>
      <c r="TNU106" s="24"/>
      <c r="TNV106" s="24"/>
      <c r="TNW106"/>
      <c r="TNX106"/>
      <c r="TNY106" s="24"/>
      <c r="TNZ106" s="24"/>
      <c r="TOA106"/>
      <c r="TOB106"/>
      <c r="TOC106" s="24"/>
      <c r="TOD106" s="24"/>
      <c r="TOE106"/>
      <c r="TOF106"/>
      <c r="TOG106" s="24"/>
      <c r="TOH106" s="24"/>
      <c r="TOI106"/>
      <c r="TOJ106"/>
      <c r="TOK106" s="24"/>
      <c r="TOL106" s="24"/>
      <c r="TOM106"/>
      <c r="TON106"/>
      <c r="TOO106" s="24"/>
      <c r="TOP106" s="24"/>
      <c r="TOQ106"/>
      <c r="TOR106"/>
      <c r="TOS106" s="24"/>
      <c r="TOT106" s="24"/>
      <c r="TOU106"/>
      <c r="TOV106"/>
      <c r="TOW106" s="24"/>
      <c r="TOX106" s="24"/>
      <c r="TOY106"/>
      <c r="TOZ106"/>
      <c r="TPA106" s="24"/>
      <c r="TPB106" s="24"/>
      <c r="TPC106"/>
      <c r="TPD106"/>
      <c r="TPE106" s="24"/>
      <c r="TPF106" s="24"/>
      <c r="TPG106"/>
      <c r="TPH106"/>
      <c r="TPI106" s="24"/>
      <c r="TPJ106" s="24"/>
      <c r="TPK106"/>
      <c r="TPL106"/>
      <c r="TPM106" s="24"/>
      <c r="TPN106" s="24"/>
      <c r="TPO106"/>
      <c r="TPP106"/>
      <c r="TPQ106" s="24"/>
      <c r="TPR106" s="24"/>
      <c r="TPS106"/>
      <c r="TPT106"/>
      <c r="TPU106" s="24"/>
      <c r="TPV106" s="24"/>
      <c r="TPW106"/>
      <c r="TPX106"/>
      <c r="TPY106" s="24"/>
      <c r="TPZ106" s="24"/>
      <c r="TQA106"/>
      <c r="TQB106"/>
      <c r="TQC106" s="24"/>
      <c r="TQD106" s="24"/>
      <c r="TQE106"/>
      <c r="TQF106"/>
      <c r="TQG106" s="24"/>
      <c r="TQH106" s="24"/>
      <c r="TQI106"/>
      <c r="TQJ106"/>
      <c r="TQK106" s="24"/>
      <c r="TQL106" s="24"/>
      <c r="TQM106"/>
      <c r="TQN106"/>
      <c r="TQO106" s="24"/>
      <c r="TQP106" s="24"/>
      <c r="TQQ106"/>
      <c r="TQR106"/>
      <c r="TQS106" s="24"/>
      <c r="TQT106" s="24"/>
      <c r="TQU106"/>
      <c r="TQV106"/>
      <c r="TQW106" s="24"/>
      <c r="TQX106" s="24"/>
      <c r="TQY106"/>
      <c r="TQZ106"/>
      <c r="TRA106" s="24"/>
      <c r="TRB106" s="24"/>
      <c r="TRC106"/>
      <c r="TRD106"/>
      <c r="TRE106" s="24"/>
      <c r="TRF106" s="24"/>
      <c r="TRG106"/>
      <c r="TRH106"/>
      <c r="TRI106" s="24"/>
      <c r="TRJ106" s="24"/>
      <c r="TRK106"/>
      <c r="TRL106"/>
      <c r="TRM106" s="24"/>
      <c r="TRN106" s="24"/>
      <c r="TRO106"/>
      <c r="TRP106"/>
      <c r="TRQ106" s="24"/>
      <c r="TRR106" s="24"/>
      <c r="TRS106"/>
      <c r="TRT106"/>
      <c r="TRU106" s="24"/>
      <c r="TRV106" s="24"/>
      <c r="TRW106"/>
      <c r="TRX106"/>
      <c r="TRY106" s="24"/>
      <c r="TRZ106" s="24"/>
      <c r="TSA106"/>
      <c r="TSB106"/>
      <c r="TSC106" s="24"/>
      <c r="TSD106" s="24"/>
      <c r="TSE106"/>
      <c r="TSF106"/>
      <c r="TSG106" s="24"/>
      <c r="TSH106" s="24"/>
      <c r="TSI106"/>
      <c r="TSJ106"/>
      <c r="TSK106" s="24"/>
      <c r="TSL106" s="24"/>
      <c r="TSM106"/>
      <c r="TSN106"/>
      <c r="TSO106" s="24"/>
      <c r="TSP106" s="24"/>
      <c r="TSQ106"/>
      <c r="TSR106"/>
      <c r="TSS106" s="24"/>
      <c r="TST106" s="24"/>
      <c r="TSU106"/>
      <c r="TSV106"/>
      <c r="TSW106" s="24"/>
      <c r="TSX106" s="24"/>
      <c r="TSY106"/>
      <c r="TSZ106"/>
      <c r="TTA106" s="24"/>
      <c r="TTB106" s="24"/>
      <c r="TTC106"/>
      <c r="TTD106"/>
      <c r="TTE106" s="24"/>
      <c r="TTF106" s="24"/>
      <c r="TTG106"/>
      <c r="TTH106"/>
      <c r="TTI106" s="24"/>
      <c r="TTJ106" s="24"/>
      <c r="TTK106"/>
      <c r="TTL106"/>
      <c r="TTM106" s="24"/>
      <c r="TTN106" s="24"/>
      <c r="TTO106"/>
      <c r="TTP106"/>
      <c r="TTQ106" s="24"/>
      <c r="TTR106" s="24"/>
      <c r="TTS106"/>
      <c r="TTT106"/>
      <c r="TTU106" s="24"/>
      <c r="TTV106" s="24"/>
      <c r="TTW106"/>
      <c r="TTX106"/>
      <c r="TTY106" s="24"/>
      <c r="TTZ106" s="24"/>
      <c r="TUA106"/>
      <c r="TUB106"/>
      <c r="TUC106" s="24"/>
      <c r="TUD106" s="24"/>
      <c r="TUE106"/>
      <c r="TUF106"/>
      <c r="TUG106" s="24"/>
      <c r="TUH106" s="24"/>
      <c r="TUI106"/>
      <c r="TUJ106"/>
      <c r="TUK106" s="24"/>
      <c r="TUL106" s="24"/>
      <c r="TUM106"/>
      <c r="TUN106"/>
      <c r="TUO106" s="24"/>
      <c r="TUP106" s="24"/>
      <c r="TUQ106"/>
      <c r="TUR106"/>
      <c r="TUS106" s="24"/>
      <c r="TUT106" s="24"/>
      <c r="TUU106"/>
      <c r="TUV106"/>
      <c r="TUW106" s="24"/>
      <c r="TUX106" s="24"/>
      <c r="TUY106"/>
      <c r="TUZ106"/>
      <c r="TVA106" s="24"/>
      <c r="TVB106" s="24"/>
      <c r="TVC106"/>
      <c r="TVD106"/>
      <c r="TVE106" s="24"/>
      <c r="TVF106" s="24"/>
      <c r="TVG106"/>
      <c r="TVH106"/>
      <c r="TVI106" s="24"/>
      <c r="TVJ106" s="24"/>
      <c r="TVK106"/>
      <c r="TVL106"/>
      <c r="TVM106" s="24"/>
      <c r="TVN106" s="24"/>
      <c r="TVO106"/>
      <c r="TVP106"/>
      <c r="TVQ106" s="24"/>
      <c r="TVR106" s="24"/>
      <c r="TVS106"/>
      <c r="TVT106"/>
      <c r="TVU106" s="24"/>
      <c r="TVV106" s="24"/>
      <c r="TVW106"/>
      <c r="TVX106"/>
      <c r="TVY106" s="24"/>
      <c r="TVZ106" s="24"/>
      <c r="TWA106"/>
      <c r="TWB106"/>
      <c r="TWC106" s="24"/>
      <c r="TWD106" s="24"/>
      <c r="TWE106"/>
      <c r="TWF106"/>
      <c r="TWG106" s="24"/>
      <c r="TWH106" s="24"/>
      <c r="TWI106"/>
      <c r="TWJ106"/>
      <c r="TWK106" s="24"/>
      <c r="TWL106" s="24"/>
      <c r="TWM106"/>
      <c r="TWN106"/>
      <c r="TWO106" s="24"/>
      <c r="TWP106" s="24"/>
      <c r="TWQ106"/>
      <c r="TWR106"/>
      <c r="TWS106" s="24"/>
      <c r="TWT106" s="24"/>
      <c r="TWU106"/>
      <c r="TWV106"/>
      <c r="TWW106" s="24"/>
      <c r="TWX106" s="24"/>
      <c r="TWY106"/>
      <c r="TWZ106"/>
      <c r="TXA106" s="24"/>
      <c r="TXB106" s="24"/>
      <c r="TXC106"/>
      <c r="TXD106"/>
      <c r="TXE106" s="24"/>
      <c r="TXF106" s="24"/>
      <c r="TXG106"/>
      <c r="TXH106"/>
      <c r="TXI106" s="24"/>
      <c r="TXJ106" s="24"/>
      <c r="TXK106"/>
      <c r="TXL106"/>
      <c r="TXM106" s="24"/>
      <c r="TXN106" s="24"/>
      <c r="TXO106"/>
      <c r="TXP106"/>
      <c r="TXQ106" s="24"/>
      <c r="TXR106" s="24"/>
      <c r="TXS106"/>
      <c r="TXT106"/>
      <c r="TXU106" s="24"/>
      <c r="TXV106" s="24"/>
      <c r="TXW106"/>
      <c r="TXX106"/>
      <c r="TXY106" s="24"/>
      <c r="TXZ106" s="24"/>
      <c r="TYA106"/>
      <c r="TYB106"/>
      <c r="TYC106" s="24"/>
      <c r="TYD106" s="24"/>
      <c r="TYE106"/>
      <c r="TYF106"/>
      <c r="TYG106" s="24"/>
      <c r="TYH106" s="24"/>
      <c r="TYI106"/>
      <c r="TYJ106"/>
      <c r="TYK106" s="24"/>
      <c r="TYL106" s="24"/>
      <c r="TYM106"/>
      <c r="TYN106"/>
      <c r="TYO106" s="24"/>
      <c r="TYP106" s="24"/>
      <c r="TYQ106"/>
      <c r="TYR106"/>
      <c r="TYS106" s="24"/>
      <c r="TYT106" s="24"/>
      <c r="TYU106"/>
      <c r="TYV106"/>
      <c r="TYW106" s="24"/>
      <c r="TYX106" s="24"/>
      <c r="TYY106"/>
      <c r="TYZ106"/>
      <c r="TZA106" s="24"/>
      <c r="TZB106" s="24"/>
      <c r="TZC106"/>
      <c r="TZD106"/>
      <c r="TZE106" s="24"/>
      <c r="TZF106" s="24"/>
      <c r="TZG106"/>
      <c r="TZH106"/>
      <c r="TZI106" s="24"/>
      <c r="TZJ106" s="24"/>
      <c r="TZK106"/>
      <c r="TZL106"/>
      <c r="TZM106" s="24"/>
      <c r="TZN106" s="24"/>
      <c r="TZO106"/>
      <c r="TZP106"/>
      <c r="TZQ106" s="24"/>
      <c r="TZR106" s="24"/>
      <c r="TZS106"/>
      <c r="TZT106"/>
      <c r="TZU106" s="24"/>
      <c r="TZV106" s="24"/>
      <c r="TZW106"/>
      <c r="TZX106"/>
      <c r="TZY106" s="24"/>
      <c r="TZZ106" s="24"/>
      <c r="UAA106"/>
      <c r="UAB106"/>
      <c r="UAC106" s="24"/>
      <c r="UAD106" s="24"/>
      <c r="UAE106"/>
      <c r="UAF106"/>
      <c r="UAG106" s="24"/>
      <c r="UAH106" s="24"/>
      <c r="UAI106"/>
      <c r="UAJ106"/>
      <c r="UAK106" s="24"/>
      <c r="UAL106" s="24"/>
      <c r="UAM106"/>
      <c r="UAN106"/>
      <c r="UAO106" s="24"/>
      <c r="UAP106" s="24"/>
      <c r="UAQ106"/>
      <c r="UAR106"/>
      <c r="UAS106" s="24"/>
      <c r="UAT106" s="24"/>
      <c r="UAU106"/>
      <c r="UAV106"/>
      <c r="UAW106" s="24"/>
      <c r="UAX106" s="24"/>
      <c r="UAY106"/>
      <c r="UAZ106"/>
      <c r="UBA106" s="24"/>
      <c r="UBB106" s="24"/>
      <c r="UBC106"/>
      <c r="UBD106"/>
      <c r="UBE106" s="24"/>
      <c r="UBF106" s="24"/>
      <c r="UBG106"/>
      <c r="UBH106"/>
      <c r="UBI106" s="24"/>
      <c r="UBJ106" s="24"/>
      <c r="UBK106"/>
      <c r="UBL106"/>
      <c r="UBM106" s="24"/>
      <c r="UBN106" s="24"/>
      <c r="UBO106"/>
      <c r="UBP106"/>
      <c r="UBQ106" s="24"/>
      <c r="UBR106" s="24"/>
      <c r="UBS106"/>
      <c r="UBT106"/>
      <c r="UBU106" s="24"/>
      <c r="UBV106" s="24"/>
      <c r="UBW106"/>
      <c r="UBX106"/>
      <c r="UBY106" s="24"/>
      <c r="UBZ106" s="24"/>
      <c r="UCA106"/>
      <c r="UCB106"/>
      <c r="UCC106" s="24"/>
      <c r="UCD106" s="24"/>
      <c r="UCE106"/>
      <c r="UCF106"/>
      <c r="UCG106" s="24"/>
      <c r="UCH106" s="24"/>
      <c r="UCI106"/>
      <c r="UCJ106"/>
      <c r="UCK106" s="24"/>
      <c r="UCL106" s="24"/>
      <c r="UCM106"/>
      <c r="UCN106"/>
      <c r="UCO106" s="24"/>
      <c r="UCP106" s="24"/>
      <c r="UCQ106"/>
      <c r="UCR106"/>
      <c r="UCS106" s="24"/>
      <c r="UCT106" s="24"/>
      <c r="UCU106"/>
      <c r="UCV106"/>
      <c r="UCW106" s="24"/>
      <c r="UCX106" s="24"/>
      <c r="UCY106"/>
      <c r="UCZ106"/>
      <c r="UDA106" s="24"/>
      <c r="UDB106" s="24"/>
      <c r="UDC106"/>
      <c r="UDD106"/>
      <c r="UDE106" s="24"/>
      <c r="UDF106" s="24"/>
      <c r="UDG106"/>
      <c r="UDH106"/>
      <c r="UDI106" s="24"/>
      <c r="UDJ106" s="24"/>
      <c r="UDK106"/>
      <c r="UDL106"/>
      <c r="UDM106" s="24"/>
      <c r="UDN106" s="24"/>
      <c r="UDO106"/>
      <c r="UDP106"/>
      <c r="UDQ106" s="24"/>
      <c r="UDR106" s="24"/>
      <c r="UDS106"/>
      <c r="UDT106"/>
      <c r="UDU106" s="24"/>
      <c r="UDV106" s="24"/>
      <c r="UDW106"/>
      <c r="UDX106"/>
      <c r="UDY106" s="24"/>
      <c r="UDZ106" s="24"/>
      <c r="UEA106"/>
      <c r="UEB106"/>
      <c r="UEC106" s="24"/>
      <c r="UED106" s="24"/>
      <c r="UEE106"/>
      <c r="UEF106"/>
      <c r="UEG106" s="24"/>
      <c r="UEH106" s="24"/>
      <c r="UEI106"/>
      <c r="UEJ106"/>
      <c r="UEK106" s="24"/>
      <c r="UEL106" s="24"/>
      <c r="UEM106"/>
      <c r="UEN106"/>
      <c r="UEO106" s="24"/>
      <c r="UEP106" s="24"/>
      <c r="UEQ106"/>
      <c r="UER106"/>
      <c r="UES106" s="24"/>
      <c r="UET106" s="24"/>
      <c r="UEU106"/>
      <c r="UEV106"/>
      <c r="UEW106" s="24"/>
      <c r="UEX106" s="24"/>
      <c r="UEY106"/>
      <c r="UEZ106"/>
      <c r="UFA106" s="24"/>
      <c r="UFB106" s="24"/>
      <c r="UFC106"/>
      <c r="UFD106"/>
      <c r="UFE106" s="24"/>
      <c r="UFF106" s="24"/>
      <c r="UFG106"/>
      <c r="UFH106"/>
      <c r="UFI106" s="24"/>
      <c r="UFJ106" s="24"/>
      <c r="UFK106"/>
      <c r="UFL106"/>
      <c r="UFM106" s="24"/>
      <c r="UFN106" s="24"/>
      <c r="UFO106"/>
      <c r="UFP106"/>
      <c r="UFQ106" s="24"/>
      <c r="UFR106" s="24"/>
      <c r="UFS106"/>
      <c r="UFT106"/>
      <c r="UFU106" s="24"/>
      <c r="UFV106" s="24"/>
      <c r="UFW106"/>
      <c r="UFX106"/>
      <c r="UFY106" s="24"/>
      <c r="UFZ106" s="24"/>
      <c r="UGA106"/>
      <c r="UGB106"/>
      <c r="UGC106" s="24"/>
      <c r="UGD106" s="24"/>
      <c r="UGE106"/>
      <c r="UGF106"/>
      <c r="UGG106" s="24"/>
      <c r="UGH106" s="24"/>
      <c r="UGI106"/>
      <c r="UGJ106"/>
      <c r="UGK106" s="24"/>
      <c r="UGL106" s="24"/>
      <c r="UGM106"/>
      <c r="UGN106"/>
      <c r="UGO106" s="24"/>
      <c r="UGP106" s="24"/>
      <c r="UGQ106"/>
      <c r="UGR106"/>
      <c r="UGS106" s="24"/>
      <c r="UGT106" s="24"/>
      <c r="UGU106"/>
      <c r="UGV106"/>
      <c r="UGW106" s="24"/>
      <c r="UGX106" s="24"/>
      <c r="UGY106"/>
      <c r="UGZ106"/>
      <c r="UHA106" s="24"/>
      <c r="UHB106" s="24"/>
      <c r="UHC106"/>
      <c r="UHD106"/>
      <c r="UHE106" s="24"/>
      <c r="UHF106" s="24"/>
      <c r="UHG106"/>
      <c r="UHH106"/>
      <c r="UHI106" s="24"/>
      <c r="UHJ106" s="24"/>
      <c r="UHK106"/>
      <c r="UHL106"/>
      <c r="UHM106" s="24"/>
      <c r="UHN106" s="24"/>
      <c r="UHO106"/>
      <c r="UHP106"/>
      <c r="UHQ106" s="24"/>
      <c r="UHR106" s="24"/>
      <c r="UHS106"/>
      <c r="UHT106"/>
      <c r="UHU106" s="24"/>
      <c r="UHV106" s="24"/>
      <c r="UHW106"/>
      <c r="UHX106"/>
      <c r="UHY106" s="24"/>
      <c r="UHZ106" s="24"/>
      <c r="UIA106"/>
      <c r="UIB106"/>
      <c r="UIC106" s="24"/>
      <c r="UID106" s="24"/>
      <c r="UIE106"/>
      <c r="UIF106"/>
      <c r="UIG106" s="24"/>
      <c r="UIH106" s="24"/>
      <c r="UII106"/>
      <c r="UIJ106"/>
      <c r="UIK106" s="24"/>
      <c r="UIL106" s="24"/>
      <c r="UIM106"/>
      <c r="UIN106"/>
      <c r="UIO106" s="24"/>
      <c r="UIP106" s="24"/>
      <c r="UIQ106"/>
      <c r="UIR106"/>
      <c r="UIS106" s="24"/>
      <c r="UIT106" s="24"/>
      <c r="UIU106"/>
      <c r="UIV106"/>
      <c r="UIW106" s="24"/>
      <c r="UIX106" s="24"/>
      <c r="UIY106"/>
      <c r="UIZ106"/>
      <c r="UJA106" s="24"/>
      <c r="UJB106" s="24"/>
      <c r="UJC106"/>
      <c r="UJD106"/>
      <c r="UJE106" s="24"/>
      <c r="UJF106" s="24"/>
      <c r="UJG106"/>
      <c r="UJH106"/>
      <c r="UJI106" s="24"/>
      <c r="UJJ106" s="24"/>
      <c r="UJK106"/>
      <c r="UJL106"/>
      <c r="UJM106" s="24"/>
      <c r="UJN106" s="24"/>
      <c r="UJO106"/>
      <c r="UJP106"/>
      <c r="UJQ106" s="24"/>
      <c r="UJR106" s="24"/>
      <c r="UJS106"/>
      <c r="UJT106"/>
      <c r="UJU106" s="24"/>
      <c r="UJV106" s="24"/>
      <c r="UJW106"/>
      <c r="UJX106"/>
      <c r="UJY106" s="24"/>
      <c r="UJZ106" s="24"/>
      <c r="UKA106"/>
      <c r="UKB106"/>
      <c r="UKC106" s="24"/>
      <c r="UKD106" s="24"/>
      <c r="UKE106"/>
      <c r="UKF106"/>
      <c r="UKG106" s="24"/>
      <c r="UKH106" s="24"/>
      <c r="UKI106"/>
      <c r="UKJ106"/>
      <c r="UKK106" s="24"/>
      <c r="UKL106" s="24"/>
      <c r="UKM106"/>
      <c r="UKN106"/>
      <c r="UKO106" s="24"/>
      <c r="UKP106" s="24"/>
      <c r="UKQ106"/>
      <c r="UKR106"/>
      <c r="UKS106" s="24"/>
      <c r="UKT106" s="24"/>
      <c r="UKU106"/>
      <c r="UKV106"/>
      <c r="UKW106" s="24"/>
      <c r="UKX106" s="24"/>
      <c r="UKY106"/>
      <c r="UKZ106"/>
      <c r="ULA106" s="24"/>
      <c r="ULB106" s="24"/>
      <c r="ULC106"/>
      <c r="ULD106"/>
      <c r="ULE106" s="24"/>
      <c r="ULF106" s="24"/>
      <c r="ULG106"/>
      <c r="ULH106"/>
      <c r="ULI106" s="24"/>
      <c r="ULJ106" s="24"/>
      <c r="ULK106"/>
      <c r="ULL106"/>
      <c r="ULM106" s="24"/>
      <c r="ULN106" s="24"/>
      <c r="ULO106"/>
      <c r="ULP106"/>
      <c r="ULQ106" s="24"/>
      <c r="ULR106" s="24"/>
      <c r="ULS106"/>
      <c r="ULT106"/>
      <c r="ULU106" s="24"/>
      <c r="ULV106" s="24"/>
      <c r="ULW106"/>
      <c r="ULX106"/>
      <c r="ULY106" s="24"/>
      <c r="ULZ106" s="24"/>
      <c r="UMA106"/>
      <c r="UMB106"/>
      <c r="UMC106" s="24"/>
      <c r="UMD106" s="24"/>
      <c r="UME106"/>
      <c r="UMF106"/>
      <c r="UMG106" s="24"/>
      <c r="UMH106" s="24"/>
      <c r="UMI106"/>
      <c r="UMJ106"/>
      <c r="UMK106" s="24"/>
      <c r="UML106" s="24"/>
      <c r="UMM106"/>
      <c r="UMN106"/>
      <c r="UMO106" s="24"/>
      <c r="UMP106" s="24"/>
      <c r="UMQ106"/>
      <c r="UMR106"/>
      <c r="UMS106" s="24"/>
      <c r="UMT106" s="24"/>
      <c r="UMU106"/>
      <c r="UMV106"/>
      <c r="UMW106" s="24"/>
      <c r="UMX106" s="24"/>
      <c r="UMY106"/>
      <c r="UMZ106"/>
      <c r="UNA106" s="24"/>
      <c r="UNB106" s="24"/>
      <c r="UNC106"/>
      <c r="UND106"/>
      <c r="UNE106" s="24"/>
      <c r="UNF106" s="24"/>
      <c r="UNG106"/>
      <c r="UNH106"/>
      <c r="UNI106" s="24"/>
      <c r="UNJ106" s="24"/>
      <c r="UNK106"/>
      <c r="UNL106"/>
      <c r="UNM106" s="24"/>
      <c r="UNN106" s="24"/>
      <c r="UNO106"/>
      <c r="UNP106"/>
      <c r="UNQ106" s="24"/>
      <c r="UNR106" s="24"/>
      <c r="UNS106"/>
      <c r="UNT106"/>
      <c r="UNU106" s="24"/>
      <c r="UNV106" s="24"/>
      <c r="UNW106"/>
      <c r="UNX106"/>
      <c r="UNY106" s="24"/>
      <c r="UNZ106" s="24"/>
      <c r="UOA106"/>
      <c r="UOB106"/>
      <c r="UOC106" s="24"/>
      <c r="UOD106" s="24"/>
      <c r="UOE106"/>
      <c r="UOF106"/>
      <c r="UOG106" s="24"/>
      <c r="UOH106" s="24"/>
      <c r="UOI106"/>
      <c r="UOJ106"/>
      <c r="UOK106" s="24"/>
      <c r="UOL106" s="24"/>
      <c r="UOM106"/>
      <c r="UON106"/>
      <c r="UOO106" s="24"/>
      <c r="UOP106" s="24"/>
      <c r="UOQ106"/>
      <c r="UOR106"/>
      <c r="UOS106" s="24"/>
      <c r="UOT106" s="24"/>
      <c r="UOU106"/>
      <c r="UOV106"/>
      <c r="UOW106" s="24"/>
      <c r="UOX106" s="24"/>
      <c r="UOY106"/>
      <c r="UOZ106"/>
      <c r="UPA106" s="24"/>
      <c r="UPB106" s="24"/>
      <c r="UPC106"/>
      <c r="UPD106"/>
      <c r="UPE106" s="24"/>
      <c r="UPF106" s="24"/>
      <c r="UPG106"/>
      <c r="UPH106"/>
      <c r="UPI106" s="24"/>
      <c r="UPJ106" s="24"/>
      <c r="UPK106"/>
      <c r="UPL106"/>
      <c r="UPM106" s="24"/>
      <c r="UPN106" s="24"/>
      <c r="UPO106"/>
      <c r="UPP106"/>
      <c r="UPQ106" s="24"/>
      <c r="UPR106" s="24"/>
      <c r="UPS106"/>
      <c r="UPT106"/>
      <c r="UPU106" s="24"/>
      <c r="UPV106" s="24"/>
      <c r="UPW106"/>
      <c r="UPX106"/>
      <c r="UPY106" s="24"/>
      <c r="UPZ106" s="24"/>
      <c r="UQA106"/>
      <c r="UQB106"/>
      <c r="UQC106" s="24"/>
      <c r="UQD106" s="24"/>
      <c r="UQE106"/>
      <c r="UQF106"/>
      <c r="UQG106" s="24"/>
      <c r="UQH106" s="24"/>
      <c r="UQI106"/>
      <c r="UQJ106"/>
      <c r="UQK106" s="24"/>
      <c r="UQL106" s="24"/>
      <c r="UQM106"/>
      <c r="UQN106"/>
      <c r="UQO106" s="24"/>
      <c r="UQP106" s="24"/>
      <c r="UQQ106"/>
      <c r="UQR106"/>
      <c r="UQS106" s="24"/>
      <c r="UQT106" s="24"/>
      <c r="UQU106"/>
      <c r="UQV106"/>
      <c r="UQW106" s="24"/>
      <c r="UQX106" s="24"/>
      <c r="UQY106"/>
      <c r="UQZ106"/>
      <c r="URA106" s="24"/>
      <c r="URB106" s="24"/>
      <c r="URC106"/>
      <c r="URD106"/>
      <c r="URE106" s="24"/>
      <c r="URF106" s="24"/>
      <c r="URG106"/>
      <c r="URH106"/>
      <c r="URI106" s="24"/>
      <c r="URJ106" s="24"/>
      <c r="URK106"/>
      <c r="URL106"/>
      <c r="URM106" s="24"/>
      <c r="URN106" s="24"/>
      <c r="URO106"/>
      <c r="URP106"/>
      <c r="URQ106" s="24"/>
      <c r="URR106" s="24"/>
      <c r="URS106"/>
      <c r="URT106"/>
      <c r="URU106" s="24"/>
      <c r="URV106" s="24"/>
      <c r="URW106"/>
      <c r="URX106"/>
      <c r="URY106" s="24"/>
      <c r="URZ106" s="24"/>
      <c r="USA106"/>
      <c r="USB106"/>
      <c r="USC106" s="24"/>
      <c r="USD106" s="24"/>
      <c r="USE106"/>
      <c r="USF106"/>
      <c r="USG106" s="24"/>
      <c r="USH106" s="24"/>
      <c r="USI106"/>
      <c r="USJ106"/>
      <c r="USK106" s="24"/>
      <c r="USL106" s="24"/>
      <c r="USM106"/>
      <c r="USN106"/>
      <c r="USO106" s="24"/>
      <c r="USP106" s="24"/>
      <c r="USQ106"/>
      <c r="USR106"/>
      <c r="USS106" s="24"/>
      <c r="UST106" s="24"/>
      <c r="USU106"/>
      <c r="USV106"/>
      <c r="USW106" s="24"/>
      <c r="USX106" s="24"/>
      <c r="USY106"/>
      <c r="USZ106"/>
      <c r="UTA106" s="24"/>
      <c r="UTB106" s="24"/>
      <c r="UTC106"/>
      <c r="UTD106"/>
      <c r="UTE106" s="24"/>
      <c r="UTF106" s="24"/>
      <c r="UTG106"/>
      <c r="UTH106"/>
      <c r="UTI106" s="24"/>
      <c r="UTJ106" s="24"/>
      <c r="UTK106"/>
      <c r="UTL106"/>
      <c r="UTM106" s="24"/>
      <c r="UTN106" s="24"/>
      <c r="UTO106"/>
      <c r="UTP106"/>
      <c r="UTQ106" s="24"/>
      <c r="UTR106" s="24"/>
      <c r="UTS106"/>
      <c r="UTT106"/>
      <c r="UTU106" s="24"/>
      <c r="UTV106" s="24"/>
      <c r="UTW106"/>
      <c r="UTX106"/>
      <c r="UTY106" s="24"/>
      <c r="UTZ106" s="24"/>
      <c r="UUA106"/>
      <c r="UUB106"/>
      <c r="UUC106" s="24"/>
      <c r="UUD106" s="24"/>
      <c r="UUE106"/>
      <c r="UUF106"/>
      <c r="UUG106" s="24"/>
      <c r="UUH106" s="24"/>
      <c r="UUI106"/>
      <c r="UUJ106"/>
      <c r="UUK106" s="24"/>
      <c r="UUL106" s="24"/>
      <c r="UUM106"/>
      <c r="UUN106"/>
      <c r="UUO106" s="24"/>
      <c r="UUP106" s="24"/>
      <c r="UUQ106"/>
      <c r="UUR106"/>
      <c r="UUS106" s="24"/>
      <c r="UUT106" s="24"/>
      <c r="UUU106"/>
      <c r="UUV106"/>
      <c r="UUW106" s="24"/>
      <c r="UUX106" s="24"/>
      <c r="UUY106"/>
      <c r="UUZ106"/>
      <c r="UVA106" s="24"/>
      <c r="UVB106" s="24"/>
      <c r="UVC106"/>
      <c r="UVD106"/>
      <c r="UVE106" s="24"/>
      <c r="UVF106" s="24"/>
      <c r="UVG106"/>
      <c r="UVH106"/>
      <c r="UVI106" s="24"/>
      <c r="UVJ106" s="24"/>
      <c r="UVK106"/>
      <c r="UVL106"/>
      <c r="UVM106" s="24"/>
      <c r="UVN106" s="24"/>
      <c r="UVO106"/>
      <c r="UVP106"/>
      <c r="UVQ106" s="24"/>
      <c r="UVR106" s="24"/>
      <c r="UVS106"/>
      <c r="UVT106"/>
      <c r="UVU106" s="24"/>
      <c r="UVV106" s="24"/>
      <c r="UVW106"/>
      <c r="UVX106"/>
      <c r="UVY106" s="24"/>
      <c r="UVZ106" s="24"/>
      <c r="UWA106"/>
      <c r="UWB106"/>
      <c r="UWC106" s="24"/>
      <c r="UWD106" s="24"/>
      <c r="UWE106"/>
      <c r="UWF106"/>
      <c r="UWG106" s="24"/>
      <c r="UWH106" s="24"/>
      <c r="UWI106"/>
      <c r="UWJ106"/>
      <c r="UWK106" s="24"/>
      <c r="UWL106" s="24"/>
      <c r="UWM106"/>
      <c r="UWN106"/>
      <c r="UWO106" s="24"/>
      <c r="UWP106" s="24"/>
      <c r="UWQ106"/>
      <c r="UWR106"/>
      <c r="UWS106" s="24"/>
      <c r="UWT106" s="24"/>
      <c r="UWU106"/>
      <c r="UWV106"/>
      <c r="UWW106" s="24"/>
      <c r="UWX106" s="24"/>
      <c r="UWY106"/>
      <c r="UWZ106"/>
      <c r="UXA106" s="24"/>
      <c r="UXB106" s="24"/>
      <c r="UXC106"/>
      <c r="UXD106"/>
      <c r="UXE106" s="24"/>
      <c r="UXF106" s="24"/>
      <c r="UXG106"/>
      <c r="UXH106"/>
      <c r="UXI106" s="24"/>
      <c r="UXJ106" s="24"/>
      <c r="UXK106"/>
      <c r="UXL106"/>
      <c r="UXM106" s="24"/>
      <c r="UXN106" s="24"/>
      <c r="UXO106"/>
      <c r="UXP106"/>
      <c r="UXQ106" s="24"/>
      <c r="UXR106" s="24"/>
      <c r="UXS106"/>
      <c r="UXT106"/>
      <c r="UXU106" s="24"/>
      <c r="UXV106" s="24"/>
      <c r="UXW106"/>
      <c r="UXX106"/>
      <c r="UXY106" s="24"/>
      <c r="UXZ106" s="24"/>
      <c r="UYA106"/>
      <c r="UYB106"/>
      <c r="UYC106" s="24"/>
      <c r="UYD106" s="24"/>
      <c r="UYE106"/>
      <c r="UYF106"/>
      <c r="UYG106" s="24"/>
      <c r="UYH106" s="24"/>
      <c r="UYI106"/>
      <c r="UYJ106"/>
      <c r="UYK106" s="24"/>
      <c r="UYL106" s="24"/>
      <c r="UYM106"/>
      <c r="UYN106"/>
      <c r="UYO106" s="24"/>
      <c r="UYP106" s="24"/>
      <c r="UYQ106"/>
      <c r="UYR106"/>
      <c r="UYS106" s="24"/>
      <c r="UYT106" s="24"/>
      <c r="UYU106"/>
      <c r="UYV106"/>
      <c r="UYW106" s="24"/>
      <c r="UYX106" s="24"/>
      <c r="UYY106"/>
      <c r="UYZ106"/>
      <c r="UZA106" s="24"/>
      <c r="UZB106" s="24"/>
      <c r="UZC106"/>
      <c r="UZD106"/>
      <c r="UZE106" s="24"/>
      <c r="UZF106" s="24"/>
      <c r="UZG106"/>
      <c r="UZH106"/>
      <c r="UZI106" s="24"/>
      <c r="UZJ106" s="24"/>
      <c r="UZK106"/>
      <c r="UZL106"/>
      <c r="UZM106" s="24"/>
      <c r="UZN106" s="24"/>
      <c r="UZO106"/>
      <c r="UZP106"/>
      <c r="UZQ106" s="24"/>
      <c r="UZR106" s="24"/>
      <c r="UZS106"/>
      <c r="UZT106"/>
      <c r="UZU106" s="24"/>
      <c r="UZV106" s="24"/>
      <c r="UZW106"/>
      <c r="UZX106"/>
      <c r="UZY106" s="24"/>
      <c r="UZZ106" s="24"/>
      <c r="VAA106"/>
      <c r="VAB106"/>
      <c r="VAC106" s="24"/>
      <c r="VAD106" s="24"/>
      <c r="VAE106"/>
      <c r="VAF106"/>
      <c r="VAG106" s="24"/>
      <c r="VAH106" s="24"/>
      <c r="VAI106"/>
      <c r="VAJ106"/>
      <c r="VAK106" s="24"/>
      <c r="VAL106" s="24"/>
      <c r="VAM106"/>
      <c r="VAN106"/>
      <c r="VAO106" s="24"/>
      <c r="VAP106" s="24"/>
      <c r="VAQ106"/>
      <c r="VAR106"/>
      <c r="VAS106" s="24"/>
      <c r="VAT106" s="24"/>
      <c r="VAU106"/>
      <c r="VAV106"/>
      <c r="VAW106" s="24"/>
      <c r="VAX106" s="24"/>
      <c r="VAY106"/>
      <c r="VAZ106"/>
      <c r="VBA106" s="24"/>
      <c r="VBB106" s="24"/>
      <c r="VBC106"/>
      <c r="VBD106"/>
      <c r="VBE106" s="24"/>
      <c r="VBF106" s="24"/>
      <c r="VBG106"/>
      <c r="VBH106"/>
      <c r="VBI106" s="24"/>
      <c r="VBJ106" s="24"/>
      <c r="VBK106"/>
      <c r="VBL106"/>
      <c r="VBM106" s="24"/>
      <c r="VBN106" s="24"/>
      <c r="VBO106"/>
      <c r="VBP106"/>
      <c r="VBQ106" s="24"/>
      <c r="VBR106" s="24"/>
      <c r="VBS106"/>
      <c r="VBT106"/>
      <c r="VBU106" s="24"/>
      <c r="VBV106" s="24"/>
      <c r="VBW106"/>
      <c r="VBX106"/>
      <c r="VBY106" s="24"/>
      <c r="VBZ106" s="24"/>
      <c r="VCA106"/>
      <c r="VCB106"/>
      <c r="VCC106" s="24"/>
      <c r="VCD106" s="24"/>
      <c r="VCE106"/>
      <c r="VCF106"/>
      <c r="VCG106" s="24"/>
      <c r="VCH106" s="24"/>
      <c r="VCI106"/>
      <c r="VCJ106"/>
      <c r="VCK106" s="24"/>
      <c r="VCL106" s="24"/>
      <c r="VCM106"/>
      <c r="VCN106"/>
      <c r="VCO106" s="24"/>
      <c r="VCP106" s="24"/>
      <c r="VCQ106"/>
      <c r="VCR106"/>
      <c r="VCS106" s="24"/>
      <c r="VCT106" s="24"/>
      <c r="VCU106"/>
      <c r="VCV106"/>
      <c r="VCW106" s="24"/>
      <c r="VCX106" s="24"/>
      <c r="VCY106"/>
      <c r="VCZ106"/>
      <c r="VDA106" s="24"/>
      <c r="VDB106" s="24"/>
      <c r="VDC106"/>
      <c r="VDD106"/>
      <c r="VDE106" s="24"/>
      <c r="VDF106" s="24"/>
      <c r="VDG106"/>
      <c r="VDH106"/>
      <c r="VDI106" s="24"/>
      <c r="VDJ106" s="24"/>
      <c r="VDK106"/>
      <c r="VDL106"/>
      <c r="VDM106" s="24"/>
      <c r="VDN106" s="24"/>
      <c r="VDO106"/>
      <c r="VDP106"/>
      <c r="VDQ106" s="24"/>
      <c r="VDR106" s="24"/>
      <c r="VDS106"/>
      <c r="VDT106"/>
      <c r="VDU106" s="24"/>
      <c r="VDV106" s="24"/>
      <c r="VDW106"/>
      <c r="VDX106"/>
      <c r="VDY106" s="24"/>
      <c r="VDZ106" s="24"/>
      <c r="VEA106"/>
      <c r="VEB106"/>
      <c r="VEC106" s="24"/>
      <c r="VED106" s="24"/>
      <c r="VEE106"/>
      <c r="VEF106"/>
      <c r="VEG106" s="24"/>
      <c r="VEH106" s="24"/>
      <c r="VEI106"/>
      <c r="VEJ106"/>
      <c r="VEK106" s="24"/>
      <c r="VEL106" s="24"/>
      <c r="VEM106"/>
      <c r="VEN106"/>
      <c r="VEO106" s="24"/>
      <c r="VEP106" s="24"/>
      <c r="VEQ106"/>
      <c r="VER106"/>
      <c r="VES106" s="24"/>
      <c r="VET106" s="24"/>
      <c r="VEU106"/>
      <c r="VEV106"/>
      <c r="VEW106" s="24"/>
      <c r="VEX106" s="24"/>
      <c r="VEY106"/>
      <c r="VEZ106"/>
      <c r="VFA106" s="24"/>
      <c r="VFB106" s="24"/>
      <c r="VFC106"/>
      <c r="VFD106"/>
      <c r="VFE106" s="24"/>
      <c r="VFF106" s="24"/>
      <c r="VFG106"/>
      <c r="VFH106"/>
      <c r="VFI106" s="24"/>
      <c r="VFJ106" s="24"/>
      <c r="VFK106"/>
      <c r="VFL106"/>
      <c r="VFM106" s="24"/>
      <c r="VFN106" s="24"/>
      <c r="VFO106"/>
      <c r="VFP106"/>
      <c r="VFQ106" s="24"/>
      <c r="VFR106" s="24"/>
      <c r="VFS106"/>
      <c r="VFT106"/>
      <c r="VFU106" s="24"/>
      <c r="VFV106" s="24"/>
      <c r="VFW106"/>
      <c r="VFX106"/>
      <c r="VFY106" s="24"/>
      <c r="VFZ106" s="24"/>
      <c r="VGA106"/>
      <c r="VGB106"/>
      <c r="VGC106" s="24"/>
      <c r="VGD106" s="24"/>
      <c r="VGE106"/>
      <c r="VGF106"/>
      <c r="VGG106" s="24"/>
      <c r="VGH106" s="24"/>
      <c r="VGI106"/>
      <c r="VGJ106"/>
      <c r="VGK106" s="24"/>
      <c r="VGL106" s="24"/>
      <c r="VGM106"/>
      <c r="VGN106"/>
      <c r="VGO106" s="24"/>
      <c r="VGP106" s="24"/>
      <c r="VGQ106"/>
      <c r="VGR106"/>
      <c r="VGS106" s="24"/>
      <c r="VGT106" s="24"/>
      <c r="VGU106"/>
      <c r="VGV106"/>
      <c r="VGW106" s="24"/>
      <c r="VGX106" s="24"/>
      <c r="VGY106"/>
      <c r="VGZ106"/>
      <c r="VHA106" s="24"/>
      <c r="VHB106" s="24"/>
      <c r="VHC106"/>
      <c r="VHD106"/>
      <c r="VHE106" s="24"/>
      <c r="VHF106" s="24"/>
      <c r="VHG106"/>
      <c r="VHH106"/>
      <c r="VHI106" s="24"/>
      <c r="VHJ106" s="24"/>
      <c r="VHK106"/>
      <c r="VHL106"/>
      <c r="VHM106" s="24"/>
      <c r="VHN106" s="24"/>
      <c r="VHO106"/>
      <c r="VHP106"/>
      <c r="VHQ106" s="24"/>
      <c r="VHR106" s="24"/>
      <c r="VHS106"/>
      <c r="VHT106"/>
      <c r="VHU106" s="24"/>
      <c r="VHV106" s="24"/>
      <c r="VHW106"/>
      <c r="VHX106"/>
      <c r="VHY106" s="24"/>
      <c r="VHZ106" s="24"/>
      <c r="VIA106"/>
      <c r="VIB106"/>
      <c r="VIC106" s="24"/>
      <c r="VID106" s="24"/>
      <c r="VIE106"/>
      <c r="VIF106"/>
      <c r="VIG106" s="24"/>
      <c r="VIH106" s="24"/>
      <c r="VII106"/>
      <c r="VIJ106"/>
      <c r="VIK106" s="24"/>
      <c r="VIL106" s="24"/>
      <c r="VIM106"/>
      <c r="VIN106"/>
      <c r="VIO106" s="24"/>
      <c r="VIP106" s="24"/>
      <c r="VIQ106"/>
      <c r="VIR106"/>
      <c r="VIS106" s="24"/>
      <c r="VIT106" s="24"/>
      <c r="VIU106"/>
      <c r="VIV106"/>
      <c r="VIW106" s="24"/>
      <c r="VIX106" s="24"/>
      <c r="VIY106"/>
      <c r="VIZ106"/>
      <c r="VJA106" s="24"/>
      <c r="VJB106" s="24"/>
      <c r="VJC106"/>
      <c r="VJD106"/>
      <c r="VJE106" s="24"/>
      <c r="VJF106" s="24"/>
      <c r="VJG106"/>
      <c r="VJH106"/>
      <c r="VJI106" s="24"/>
      <c r="VJJ106" s="24"/>
      <c r="VJK106"/>
      <c r="VJL106"/>
      <c r="VJM106" s="24"/>
      <c r="VJN106" s="24"/>
      <c r="VJO106"/>
      <c r="VJP106"/>
      <c r="VJQ106" s="24"/>
      <c r="VJR106" s="24"/>
      <c r="VJS106"/>
      <c r="VJT106"/>
      <c r="VJU106" s="24"/>
      <c r="VJV106" s="24"/>
      <c r="VJW106"/>
      <c r="VJX106"/>
      <c r="VJY106" s="24"/>
      <c r="VJZ106" s="24"/>
      <c r="VKA106"/>
      <c r="VKB106"/>
      <c r="VKC106" s="24"/>
      <c r="VKD106" s="24"/>
      <c r="VKE106"/>
      <c r="VKF106"/>
      <c r="VKG106" s="24"/>
      <c r="VKH106" s="24"/>
      <c r="VKI106"/>
      <c r="VKJ106"/>
      <c r="VKK106" s="24"/>
      <c r="VKL106" s="24"/>
      <c r="VKM106"/>
      <c r="VKN106"/>
      <c r="VKO106" s="24"/>
      <c r="VKP106" s="24"/>
      <c r="VKQ106"/>
      <c r="VKR106"/>
      <c r="VKS106" s="24"/>
      <c r="VKT106" s="24"/>
      <c r="VKU106"/>
      <c r="VKV106"/>
      <c r="VKW106" s="24"/>
      <c r="VKX106" s="24"/>
      <c r="VKY106"/>
      <c r="VKZ106"/>
      <c r="VLA106" s="24"/>
      <c r="VLB106" s="24"/>
      <c r="VLC106"/>
      <c r="VLD106"/>
      <c r="VLE106" s="24"/>
      <c r="VLF106" s="24"/>
      <c r="VLG106"/>
      <c r="VLH106"/>
      <c r="VLI106" s="24"/>
      <c r="VLJ106" s="24"/>
      <c r="VLK106"/>
      <c r="VLL106"/>
      <c r="VLM106" s="24"/>
      <c r="VLN106" s="24"/>
      <c r="VLO106"/>
      <c r="VLP106"/>
      <c r="VLQ106" s="24"/>
      <c r="VLR106" s="24"/>
      <c r="VLS106"/>
      <c r="VLT106"/>
      <c r="VLU106" s="24"/>
      <c r="VLV106" s="24"/>
      <c r="VLW106"/>
      <c r="VLX106"/>
      <c r="VLY106" s="24"/>
      <c r="VLZ106" s="24"/>
      <c r="VMA106"/>
      <c r="VMB106"/>
      <c r="VMC106" s="24"/>
      <c r="VMD106" s="24"/>
      <c r="VME106"/>
      <c r="VMF106"/>
      <c r="VMG106" s="24"/>
      <c r="VMH106" s="24"/>
      <c r="VMI106"/>
      <c r="VMJ106"/>
      <c r="VMK106" s="24"/>
      <c r="VML106" s="24"/>
      <c r="VMM106"/>
      <c r="VMN106"/>
      <c r="VMO106" s="24"/>
      <c r="VMP106" s="24"/>
      <c r="VMQ106"/>
      <c r="VMR106"/>
      <c r="VMS106" s="24"/>
      <c r="VMT106" s="24"/>
      <c r="VMU106"/>
      <c r="VMV106"/>
      <c r="VMW106" s="24"/>
      <c r="VMX106" s="24"/>
      <c r="VMY106"/>
      <c r="VMZ106"/>
      <c r="VNA106" s="24"/>
      <c r="VNB106" s="24"/>
      <c r="VNC106"/>
      <c r="VND106"/>
      <c r="VNE106" s="24"/>
      <c r="VNF106" s="24"/>
      <c r="VNG106"/>
      <c r="VNH106"/>
      <c r="VNI106" s="24"/>
      <c r="VNJ106" s="24"/>
      <c r="VNK106"/>
      <c r="VNL106"/>
      <c r="VNM106" s="24"/>
      <c r="VNN106" s="24"/>
      <c r="VNO106"/>
      <c r="VNP106"/>
      <c r="VNQ106" s="24"/>
      <c r="VNR106" s="24"/>
      <c r="VNS106"/>
      <c r="VNT106"/>
      <c r="VNU106" s="24"/>
      <c r="VNV106" s="24"/>
      <c r="VNW106"/>
      <c r="VNX106"/>
      <c r="VNY106" s="24"/>
      <c r="VNZ106" s="24"/>
      <c r="VOA106"/>
      <c r="VOB106"/>
      <c r="VOC106" s="24"/>
      <c r="VOD106" s="24"/>
      <c r="VOE106"/>
      <c r="VOF106"/>
      <c r="VOG106" s="24"/>
      <c r="VOH106" s="24"/>
      <c r="VOI106"/>
      <c r="VOJ106"/>
      <c r="VOK106" s="24"/>
      <c r="VOL106" s="24"/>
      <c r="VOM106"/>
      <c r="VON106"/>
      <c r="VOO106" s="24"/>
      <c r="VOP106" s="24"/>
      <c r="VOQ106"/>
      <c r="VOR106"/>
      <c r="VOS106" s="24"/>
      <c r="VOT106" s="24"/>
      <c r="VOU106"/>
      <c r="VOV106"/>
      <c r="VOW106" s="24"/>
      <c r="VOX106" s="24"/>
      <c r="VOY106"/>
      <c r="VOZ106"/>
      <c r="VPA106" s="24"/>
      <c r="VPB106" s="24"/>
      <c r="VPC106"/>
      <c r="VPD106"/>
      <c r="VPE106" s="24"/>
      <c r="VPF106" s="24"/>
      <c r="VPG106"/>
      <c r="VPH106"/>
      <c r="VPI106" s="24"/>
      <c r="VPJ106" s="24"/>
      <c r="VPK106"/>
      <c r="VPL106"/>
      <c r="VPM106" s="24"/>
      <c r="VPN106" s="24"/>
      <c r="VPO106"/>
      <c r="VPP106"/>
      <c r="VPQ106" s="24"/>
      <c r="VPR106" s="24"/>
      <c r="VPS106"/>
      <c r="VPT106"/>
      <c r="VPU106" s="24"/>
      <c r="VPV106" s="24"/>
      <c r="VPW106"/>
      <c r="VPX106"/>
      <c r="VPY106" s="24"/>
      <c r="VPZ106" s="24"/>
      <c r="VQA106"/>
      <c r="VQB106"/>
      <c r="VQC106" s="24"/>
      <c r="VQD106" s="24"/>
      <c r="VQE106"/>
      <c r="VQF106"/>
      <c r="VQG106" s="24"/>
      <c r="VQH106" s="24"/>
      <c r="VQI106"/>
      <c r="VQJ106"/>
      <c r="VQK106" s="24"/>
      <c r="VQL106" s="24"/>
      <c r="VQM106"/>
      <c r="VQN106"/>
      <c r="VQO106" s="24"/>
      <c r="VQP106" s="24"/>
      <c r="VQQ106"/>
      <c r="VQR106"/>
      <c r="VQS106" s="24"/>
      <c r="VQT106" s="24"/>
      <c r="VQU106"/>
      <c r="VQV106"/>
      <c r="VQW106" s="24"/>
      <c r="VQX106" s="24"/>
      <c r="VQY106"/>
      <c r="VQZ106"/>
      <c r="VRA106" s="24"/>
      <c r="VRB106" s="24"/>
      <c r="VRC106"/>
      <c r="VRD106"/>
      <c r="VRE106" s="24"/>
      <c r="VRF106" s="24"/>
      <c r="VRG106"/>
      <c r="VRH106"/>
      <c r="VRI106" s="24"/>
      <c r="VRJ106" s="24"/>
      <c r="VRK106"/>
      <c r="VRL106"/>
      <c r="VRM106" s="24"/>
      <c r="VRN106" s="24"/>
      <c r="VRO106"/>
      <c r="VRP106"/>
      <c r="VRQ106" s="24"/>
      <c r="VRR106" s="24"/>
      <c r="VRS106"/>
      <c r="VRT106"/>
      <c r="VRU106" s="24"/>
      <c r="VRV106" s="24"/>
      <c r="VRW106"/>
      <c r="VRX106"/>
      <c r="VRY106" s="24"/>
      <c r="VRZ106" s="24"/>
      <c r="VSA106"/>
      <c r="VSB106"/>
      <c r="VSC106" s="24"/>
      <c r="VSD106" s="24"/>
      <c r="VSE106"/>
      <c r="VSF106"/>
      <c r="VSG106" s="24"/>
      <c r="VSH106" s="24"/>
      <c r="VSI106"/>
      <c r="VSJ106"/>
      <c r="VSK106" s="24"/>
      <c r="VSL106" s="24"/>
      <c r="VSM106"/>
      <c r="VSN106"/>
      <c r="VSO106" s="24"/>
      <c r="VSP106" s="24"/>
      <c r="VSQ106"/>
      <c r="VSR106"/>
      <c r="VSS106" s="24"/>
      <c r="VST106" s="24"/>
      <c r="VSU106"/>
      <c r="VSV106"/>
      <c r="VSW106" s="24"/>
      <c r="VSX106" s="24"/>
      <c r="VSY106"/>
      <c r="VSZ106"/>
      <c r="VTA106" s="24"/>
      <c r="VTB106" s="24"/>
      <c r="VTC106"/>
      <c r="VTD106"/>
      <c r="VTE106" s="24"/>
      <c r="VTF106" s="24"/>
      <c r="VTG106"/>
      <c r="VTH106"/>
      <c r="VTI106" s="24"/>
      <c r="VTJ106" s="24"/>
      <c r="VTK106"/>
      <c r="VTL106"/>
      <c r="VTM106" s="24"/>
      <c r="VTN106" s="24"/>
      <c r="VTO106"/>
      <c r="VTP106"/>
      <c r="VTQ106" s="24"/>
      <c r="VTR106" s="24"/>
      <c r="VTS106"/>
      <c r="VTT106"/>
      <c r="VTU106" s="24"/>
      <c r="VTV106" s="24"/>
      <c r="VTW106"/>
      <c r="VTX106"/>
      <c r="VTY106" s="24"/>
      <c r="VTZ106" s="24"/>
      <c r="VUA106"/>
      <c r="VUB106"/>
      <c r="VUC106" s="24"/>
      <c r="VUD106" s="24"/>
      <c r="VUE106"/>
      <c r="VUF106"/>
      <c r="VUG106" s="24"/>
      <c r="VUH106" s="24"/>
      <c r="VUI106"/>
      <c r="VUJ106"/>
      <c r="VUK106" s="24"/>
      <c r="VUL106" s="24"/>
      <c r="VUM106"/>
      <c r="VUN106"/>
      <c r="VUO106" s="24"/>
      <c r="VUP106" s="24"/>
      <c r="VUQ106"/>
      <c r="VUR106"/>
      <c r="VUS106" s="24"/>
      <c r="VUT106" s="24"/>
      <c r="VUU106"/>
      <c r="VUV106"/>
      <c r="VUW106" s="24"/>
      <c r="VUX106" s="24"/>
      <c r="VUY106"/>
      <c r="VUZ106"/>
      <c r="VVA106" s="24"/>
      <c r="VVB106" s="24"/>
      <c r="VVC106"/>
      <c r="VVD106"/>
      <c r="VVE106" s="24"/>
      <c r="VVF106" s="24"/>
      <c r="VVG106"/>
      <c r="VVH106"/>
      <c r="VVI106" s="24"/>
      <c r="VVJ106" s="24"/>
      <c r="VVK106"/>
      <c r="VVL106"/>
      <c r="VVM106" s="24"/>
      <c r="VVN106" s="24"/>
      <c r="VVO106"/>
      <c r="VVP106"/>
      <c r="VVQ106" s="24"/>
      <c r="VVR106" s="24"/>
      <c r="VVS106"/>
      <c r="VVT106"/>
      <c r="VVU106" s="24"/>
      <c r="VVV106" s="24"/>
      <c r="VVW106"/>
      <c r="VVX106"/>
      <c r="VVY106" s="24"/>
      <c r="VVZ106" s="24"/>
      <c r="VWA106"/>
      <c r="VWB106"/>
      <c r="VWC106" s="24"/>
      <c r="VWD106" s="24"/>
      <c r="VWE106"/>
      <c r="VWF106"/>
      <c r="VWG106" s="24"/>
      <c r="VWH106" s="24"/>
      <c r="VWI106"/>
      <c r="VWJ106"/>
      <c r="VWK106" s="24"/>
      <c r="VWL106" s="24"/>
      <c r="VWM106"/>
      <c r="VWN106"/>
      <c r="VWO106" s="24"/>
      <c r="VWP106" s="24"/>
      <c r="VWQ106"/>
      <c r="VWR106"/>
      <c r="VWS106" s="24"/>
      <c r="VWT106" s="24"/>
      <c r="VWU106"/>
      <c r="VWV106"/>
      <c r="VWW106" s="24"/>
      <c r="VWX106" s="24"/>
      <c r="VWY106"/>
      <c r="VWZ106"/>
      <c r="VXA106" s="24"/>
      <c r="VXB106" s="24"/>
      <c r="VXC106"/>
      <c r="VXD106"/>
      <c r="VXE106" s="24"/>
      <c r="VXF106" s="24"/>
      <c r="VXG106"/>
      <c r="VXH106"/>
      <c r="VXI106" s="24"/>
      <c r="VXJ106" s="24"/>
      <c r="VXK106"/>
      <c r="VXL106"/>
      <c r="VXM106" s="24"/>
      <c r="VXN106" s="24"/>
      <c r="VXO106"/>
      <c r="VXP106"/>
      <c r="VXQ106" s="24"/>
      <c r="VXR106" s="24"/>
      <c r="VXS106"/>
      <c r="VXT106"/>
      <c r="VXU106" s="24"/>
      <c r="VXV106" s="24"/>
      <c r="VXW106"/>
      <c r="VXX106"/>
      <c r="VXY106" s="24"/>
      <c r="VXZ106" s="24"/>
      <c r="VYA106"/>
      <c r="VYB106"/>
      <c r="VYC106" s="24"/>
      <c r="VYD106" s="24"/>
      <c r="VYE106"/>
      <c r="VYF106"/>
      <c r="VYG106" s="24"/>
      <c r="VYH106" s="24"/>
      <c r="VYI106"/>
      <c r="VYJ106"/>
      <c r="VYK106" s="24"/>
      <c r="VYL106" s="24"/>
      <c r="VYM106"/>
      <c r="VYN106"/>
      <c r="VYO106" s="24"/>
      <c r="VYP106" s="24"/>
      <c r="VYQ106"/>
      <c r="VYR106"/>
      <c r="VYS106" s="24"/>
      <c r="VYT106" s="24"/>
      <c r="VYU106"/>
      <c r="VYV106"/>
      <c r="VYW106" s="24"/>
      <c r="VYX106" s="24"/>
      <c r="VYY106"/>
      <c r="VYZ106"/>
      <c r="VZA106" s="24"/>
      <c r="VZB106" s="24"/>
      <c r="VZC106"/>
      <c r="VZD106"/>
      <c r="VZE106" s="24"/>
      <c r="VZF106" s="24"/>
      <c r="VZG106"/>
      <c r="VZH106"/>
      <c r="VZI106" s="24"/>
      <c r="VZJ106" s="24"/>
      <c r="VZK106"/>
      <c r="VZL106"/>
      <c r="VZM106" s="24"/>
      <c r="VZN106" s="24"/>
      <c r="VZO106"/>
      <c r="VZP106"/>
      <c r="VZQ106" s="24"/>
      <c r="VZR106" s="24"/>
      <c r="VZS106"/>
      <c r="VZT106"/>
      <c r="VZU106" s="24"/>
      <c r="VZV106" s="24"/>
      <c r="VZW106"/>
      <c r="VZX106"/>
      <c r="VZY106" s="24"/>
      <c r="VZZ106" s="24"/>
      <c r="WAA106"/>
      <c r="WAB106"/>
      <c r="WAC106" s="24"/>
      <c r="WAD106" s="24"/>
      <c r="WAE106"/>
      <c r="WAF106"/>
      <c r="WAG106" s="24"/>
      <c r="WAH106" s="24"/>
      <c r="WAI106"/>
      <c r="WAJ106"/>
      <c r="WAK106" s="24"/>
      <c r="WAL106" s="24"/>
      <c r="WAM106"/>
      <c r="WAN106"/>
      <c r="WAO106" s="24"/>
      <c r="WAP106" s="24"/>
      <c r="WAQ106"/>
      <c r="WAR106"/>
      <c r="WAS106" s="24"/>
      <c r="WAT106" s="24"/>
      <c r="WAU106"/>
      <c r="WAV106"/>
      <c r="WAW106" s="24"/>
      <c r="WAX106" s="24"/>
      <c r="WAY106"/>
      <c r="WAZ106"/>
      <c r="WBA106" s="24"/>
      <c r="WBB106" s="24"/>
      <c r="WBC106"/>
      <c r="WBD106"/>
      <c r="WBE106" s="24"/>
      <c r="WBF106" s="24"/>
      <c r="WBG106"/>
      <c r="WBH106"/>
      <c r="WBI106" s="24"/>
      <c r="WBJ106" s="24"/>
      <c r="WBK106"/>
      <c r="WBL106"/>
      <c r="WBM106" s="24"/>
      <c r="WBN106" s="24"/>
      <c r="WBO106"/>
      <c r="WBP106"/>
      <c r="WBQ106" s="24"/>
      <c r="WBR106" s="24"/>
      <c r="WBS106"/>
      <c r="WBT106"/>
      <c r="WBU106" s="24"/>
      <c r="WBV106" s="24"/>
      <c r="WBW106"/>
      <c r="WBX106"/>
      <c r="WBY106" s="24"/>
      <c r="WBZ106" s="24"/>
      <c r="WCA106"/>
      <c r="WCB106"/>
      <c r="WCC106" s="24"/>
      <c r="WCD106" s="24"/>
      <c r="WCE106"/>
      <c r="WCF106"/>
      <c r="WCG106" s="24"/>
      <c r="WCH106" s="24"/>
      <c r="WCI106"/>
      <c r="WCJ106"/>
      <c r="WCK106" s="24"/>
      <c r="WCL106" s="24"/>
      <c r="WCM106"/>
      <c r="WCN106"/>
      <c r="WCO106" s="24"/>
      <c r="WCP106" s="24"/>
      <c r="WCQ106"/>
      <c r="WCR106"/>
      <c r="WCS106" s="24"/>
      <c r="WCT106" s="24"/>
      <c r="WCU106"/>
      <c r="WCV106"/>
      <c r="WCW106" s="24"/>
      <c r="WCX106" s="24"/>
      <c r="WCY106"/>
      <c r="WCZ106"/>
      <c r="WDA106" s="24"/>
      <c r="WDB106" s="24"/>
      <c r="WDC106"/>
      <c r="WDD106"/>
      <c r="WDE106" s="24"/>
      <c r="WDF106" s="24"/>
      <c r="WDG106"/>
      <c r="WDH106"/>
      <c r="WDI106" s="24"/>
      <c r="WDJ106" s="24"/>
      <c r="WDK106"/>
      <c r="WDL106"/>
      <c r="WDM106" s="24"/>
      <c r="WDN106" s="24"/>
      <c r="WDO106"/>
      <c r="WDP106"/>
      <c r="WDQ106" s="24"/>
      <c r="WDR106" s="24"/>
      <c r="WDS106"/>
      <c r="WDT106"/>
      <c r="WDU106" s="24"/>
      <c r="WDV106" s="24"/>
      <c r="WDW106"/>
      <c r="WDX106"/>
      <c r="WDY106" s="24"/>
      <c r="WDZ106" s="24"/>
      <c r="WEA106"/>
      <c r="WEB106"/>
      <c r="WEC106" s="24"/>
      <c r="WED106" s="24"/>
      <c r="WEE106"/>
      <c r="WEF106"/>
      <c r="WEG106" s="24"/>
      <c r="WEH106" s="24"/>
      <c r="WEI106"/>
      <c r="WEJ106"/>
      <c r="WEK106" s="24"/>
      <c r="WEL106" s="24"/>
      <c r="WEM106"/>
      <c r="WEN106"/>
      <c r="WEO106" s="24"/>
      <c r="WEP106" s="24"/>
      <c r="WEQ106"/>
      <c r="WER106"/>
      <c r="WES106" s="24"/>
      <c r="WET106" s="24"/>
      <c r="WEU106"/>
      <c r="WEV106"/>
      <c r="WEW106" s="24"/>
      <c r="WEX106" s="24"/>
      <c r="WEY106"/>
      <c r="WEZ106"/>
      <c r="WFA106" s="24"/>
      <c r="WFB106" s="24"/>
      <c r="WFC106"/>
      <c r="WFD106"/>
      <c r="WFE106" s="24"/>
      <c r="WFF106" s="24"/>
      <c r="WFG106"/>
      <c r="WFH106"/>
      <c r="WFI106" s="24"/>
      <c r="WFJ106" s="24"/>
      <c r="WFK106"/>
      <c r="WFL106"/>
      <c r="WFM106" s="24"/>
      <c r="WFN106" s="24"/>
      <c r="WFO106"/>
      <c r="WFP106"/>
      <c r="WFQ106" s="24"/>
      <c r="WFR106" s="24"/>
      <c r="WFS106"/>
      <c r="WFT106"/>
      <c r="WFU106" s="24"/>
      <c r="WFV106" s="24"/>
      <c r="WFW106"/>
      <c r="WFX106"/>
      <c r="WFY106" s="24"/>
      <c r="WFZ106" s="24"/>
      <c r="WGA106"/>
      <c r="WGB106"/>
      <c r="WGC106" s="24"/>
      <c r="WGD106" s="24"/>
      <c r="WGE106"/>
      <c r="WGF106"/>
      <c r="WGG106" s="24"/>
      <c r="WGH106" s="24"/>
      <c r="WGI106"/>
      <c r="WGJ106"/>
      <c r="WGK106" s="24"/>
      <c r="WGL106" s="24"/>
      <c r="WGM106"/>
      <c r="WGN106"/>
      <c r="WGO106" s="24"/>
      <c r="WGP106" s="24"/>
      <c r="WGQ106"/>
      <c r="WGR106"/>
      <c r="WGS106" s="24"/>
      <c r="WGT106" s="24"/>
      <c r="WGU106"/>
      <c r="WGV106"/>
      <c r="WGW106" s="24"/>
      <c r="WGX106" s="24"/>
      <c r="WGY106"/>
      <c r="WGZ106"/>
      <c r="WHA106" s="24"/>
      <c r="WHB106" s="24"/>
      <c r="WHC106"/>
      <c r="WHD106"/>
      <c r="WHE106" s="24"/>
      <c r="WHF106" s="24"/>
      <c r="WHG106"/>
      <c r="WHH106"/>
      <c r="WHI106" s="24"/>
      <c r="WHJ106" s="24"/>
      <c r="WHK106"/>
      <c r="WHL106"/>
      <c r="WHM106" s="24"/>
      <c r="WHN106" s="24"/>
      <c r="WHO106"/>
      <c r="WHP106"/>
      <c r="WHQ106" s="24"/>
      <c r="WHR106" s="24"/>
      <c r="WHS106"/>
      <c r="WHT106"/>
      <c r="WHU106" s="24"/>
      <c r="WHV106" s="24"/>
      <c r="WHW106"/>
      <c r="WHX106"/>
      <c r="WHY106" s="24"/>
      <c r="WHZ106" s="24"/>
      <c r="WIA106"/>
      <c r="WIB106"/>
      <c r="WIC106" s="24"/>
      <c r="WID106" s="24"/>
      <c r="WIE106"/>
      <c r="WIF106"/>
      <c r="WIG106" s="24"/>
      <c r="WIH106" s="24"/>
      <c r="WII106"/>
      <c r="WIJ106"/>
      <c r="WIK106" s="24"/>
      <c r="WIL106" s="24"/>
      <c r="WIM106"/>
      <c r="WIN106"/>
      <c r="WIO106" s="24"/>
      <c r="WIP106" s="24"/>
      <c r="WIQ106"/>
      <c r="WIR106"/>
      <c r="WIS106" s="24"/>
      <c r="WIT106" s="24"/>
      <c r="WIU106"/>
      <c r="WIV106"/>
      <c r="WIW106" s="24"/>
      <c r="WIX106" s="24"/>
      <c r="WIY106"/>
      <c r="WIZ106"/>
      <c r="WJA106" s="24"/>
      <c r="WJB106" s="24"/>
      <c r="WJC106"/>
      <c r="WJD106"/>
      <c r="WJE106" s="24"/>
      <c r="WJF106" s="24"/>
      <c r="WJG106"/>
      <c r="WJH106"/>
      <c r="WJI106" s="24"/>
      <c r="WJJ106" s="24"/>
      <c r="WJK106"/>
      <c r="WJL106"/>
      <c r="WJM106" s="24"/>
      <c r="WJN106" s="24"/>
      <c r="WJO106"/>
      <c r="WJP106"/>
      <c r="WJQ106" s="24"/>
      <c r="WJR106" s="24"/>
      <c r="WJS106"/>
      <c r="WJT106"/>
      <c r="WJU106" s="24"/>
      <c r="WJV106" s="24"/>
      <c r="WJW106"/>
      <c r="WJX106"/>
      <c r="WJY106" s="24"/>
      <c r="WJZ106" s="24"/>
      <c r="WKA106"/>
      <c r="WKB106"/>
      <c r="WKC106" s="24"/>
      <c r="WKD106" s="24"/>
      <c r="WKE106"/>
      <c r="WKF106"/>
      <c r="WKG106" s="24"/>
      <c r="WKH106" s="24"/>
      <c r="WKI106"/>
      <c r="WKJ106"/>
      <c r="WKK106" s="24"/>
      <c r="WKL106" s="24"/>
      <c r="WKM106"/>
      <c r="WKN106"/>
      <c r="WKO106" s="24"/>
      <c r="WKP106" s="24"/>
      <c r="WKQ106"/>
      <c r="WKR106"/>
      <c r="WKS106" s="24"/>
      <c r="WKT106" s="24"/>
      <c r="WKU106"/>
      <c r="WKV106"/>
      <c r="WKW106" s="24"/>
      <c r="WKX106" s="24"/>
      <c r="WKY106"/>
      <c r="WKZ106"/>
      <c r="WLA106" s="24"/>
      <c r="WLB106" s="24"/>
      <c r="WLC106"/>
      <c r="WLD106"/>
      <c r="WLE106" s="24"/>
      <c r="WLF106" s="24"/>
      <c r="WLG106"/>
      <c r="WLH106"/>
      <c r="WLI106" s="24"/>
      <c r="WLJ106" s="24"/>
      <c r="WLK106"/>
      <c r="WLL106"/>
      <c r="WLM106" s="24"/>
      <c r="WLN106" s="24"/>
      <c r="WLO106"/>
      <c r="WLP106"/>
      <c r="WLQ106" s="24"/>
      <c r="WLR106" s="24"/>
      <c r="WLS106"/>
      <c r="WLT106"/>
      <c r="WLU106" s="24"/>
      <c r="WLV106" s="24"/>
      <c r="WLW106"/>
      <c r="WLX106"/>
      <c r="WLY106" s="24"/>
      <c r="WLZ106" s="24"/>
      <c r="WMA106"/>
      <c r="WMB106"/>
      <c r="WMC106" s="24"/>
      <c r="WMD106" s="24"/>
      <c r="WME106"/>
      <c r="WMF106"/>
      <c r="WMG106" s="24"/>
      <c r="WMH106" s="24"/>
      <c r="WMI106"/>
      <c r="WMJ106"/>
      <c r="WMK106" s="24"/>
      <c r="WML106" s="24"/>
      <c r="WMM106"/>
      <c r="WMN106"/>
      <c r="WMO106" s="24"/>
      <c r="WMP106" s="24"/>
      <c r="WMQ106"/>
      <c r="WMR106"/>
      <c r="WMS106" s="24"/>
      <c r="WMT106" s="24"/>
      <c r="WMU106"/>
      <c r="WMV106"/>
      <c r="WMW106" s="24"/>
      <c r="WMX106" s="24"/>
      <c r="WMY106"/>
      <c r="WMZ106"/>
      <c r="WNA106" s="24"/>
      <c r="WNB106" s="24"/>
      <c r="WNC106"/>
      <c r="WND106"/>
      <c r="WNE106" s="24"/>
      <c r="WNF106" s="24"/>
      <c r="WNG106"/>
      <c r="WNH106"/>
      <c r="WNI106" s="24"/>
      <c r="WNJ106" s="24"/>
      <c r="WNK106"/>
      <c r="WNL106"/>
      <c r="WNM106" s="24"/>
      <c r="WNN106" s="24"/>
      <c r="WNO106"/>
      <c r="WNP106"/>
      <c r="WNQ106" s="24"/>
      <c r="WNR106" s="24"/>
      <c r="WNS106"/>
      <c r="WNT106"/>
      <c r="WNU106" s="24"/>
      <c r="WNV106" s="24"/>
      <c r="WNW106"/>
      <c r="WNX106"/>
      <c r="WNY106" s="24"/>
      <c r="WNZ106" s="24"/>
      <c r="WOA106"/>
      <c r="WOB106"/>
      <c r="WOC106" s="24"/>
      <c r="WOD106" s="24"/>
      <c r="WOE106"/>
      <c r="WOF106"/>
      <c r="WOG106" s="24"/>
      <c r="WOH106" s="24"/>
      <c r="WOI106"/>
      <c r="WOJ106"/>
      <c r="WOK106" s="24"/>
      <c r="WOL106" s="24"/>
      <c r="WOM106"/>
      <c r="WON106"/>
      <c r="WOO106" s="24"/>
      <c r="WOP106" s="24"/>
      <c r="WOQ106"/>
      <c r="WOR106"/>
      <c r="WOS106" s="24"/>
      <c r="WOT106" s="24"/>
      <c r="WOU106"/>
      <c r="WOV106"/>
      <c r="WOW106" s="24"/>
      <c r="WOX106" s="24"/>
      <c r="WOY106"/>
      <c r="WOZ106"/>
      <c r="WPA106" s="24"/>
      <c r="WPB106" s="24"/>
      <c r="WPC106"/>
      <c r="WPD106"/>
      <c r="WPE106" s="24"/>
      <c r="WPF106" s="24"/>
      <c r="WPG106"/>
      <c r="WPH106"/>
      <c r="WPI106" s="24"/>
      <c r="WPJ106" s="24"/>
      <c r="WPK106"/>
      <c r="WPL106"/>
      <c r="WPM106" s="24"/>
      <c r="WPN106" s="24"/>
      <c r="WPO106"/>
      <c r="WPP106"/>
      <c r="WPQ106" s="24"/>
      <c r="WPR106" s="24"/>
      <c r="WPS106"/>
      <c r="WPT106"/>
      <c r="WPU106" s="24"/>
      <c r="WPV106" s="24"/>
      <c r="WPW106"/>
      <c r="WPX106"/>
      <c r="WPY106" s="24"/>
      <c r="WPZ106" s="24"/>
      <c r="WQA106"/>
      <c r="WQB106"/>
      <c r="WQC106" s="24"/>
      <c r="WQD106" s="24"/>
      <c r="WQE106"/>
      <c r="WQF106"/>
      <c r="WQG106" s="24"/>
      <c r="WQH106" s="24"/>
      <c r="WQI106"/>
      <c r="WQJ106"/>
      <c r="WQK106" s="24"/>
      <c r="WQL106" s="24"/>
      <c r="WQM106"/>
      <c r="WQN106"/>
      <c r="WQO106" s="24"/>
      <c r="WQP106" s="24"/>
      <c r="WQQ106"/>
      <c r="WQR106"/>
      <c r="WQS106" s="24"/>
      <c r="WQT106" s="24"/>
      <c r="WQU106"/>
      <c r="WQV106"/>
      <c r="WQW106" s="24"/>
      <c r="WQX106" s="24"/>
      <c r="WQY106"/>
      <c r="WQZ106"/>
      <c r="WRA106" s="24"/>
      <c r="WRB106" s="24"/>
      <c r="WRC106"/>
      <c r="WRD106"/>
      <c r="WRE106" s="24"/>
      <c r="WRF106" s="24"/>
      <c r="WRG106"/>
      <c r="WRH106"/>
      <c r="WRI106" s="24"/>
      <c r="WRJ106" s="24"/>
      <c r="WRK106"/>
      <c r="WRL106"/>
      <c r="WRM106" s="24"/>
      <c r="WRN106" s="24"/>
      <c r="WRO106"/>
      <c r="WRP106"/>
      <c r="WRQ106" s="24"/>
      <c r="WRR106" s="24"/>
      <c r="WRS106"/>
      <c r="WRT106"/>
      <c r="WRU106" s="24"/>
      <c r="WRV106" s="24"/>
      <c r="WRW106"/>
      <c r="WRX106"/>
      <c r="WRY106" s="24"/>
      <c r="WRZ106" s="24"/>
      <c r="WSA106"/>
      <c r="WSB106"/>
      <c r="WSC106" s="24"/>
      <c r="WSD106" s="24"/>
      <c r="WSE106"/>
      <c r="WSF106"/>
      <c r="WSG106" s="24"/>
      <c r="WSH106" s="24"/>
      <c r="WSI106"/>
      <c r="WSJ106"/>
      <c r="WSK106" s="24"/>
      <c r="WSL106" s="24"/>
      <c r="WSM106"/>
      <c r="WSN106"/>
      <c r="WSO106" s="24"/>
      <c r="WSP106" s="24"/>
      <c r="WSQ106"/>
      <c r="WSR106"/>
      <c r="WSS106" s="24"/>
      <c r="WST106" s="24"/>
      <c r="WSU106"/>
      <c r="WSV106"/>
      <c r="WSW106" s="24"/>
      <c r="WSX106" s="24"/>
      <c r="WSY106"/>
      <c r="WSZ106"/>
      <c r="WTA106" s="24"/>
      <c r="WTB106" s="24"/>
      <c r="WTC106"/>
      <c r="WTD106"/>
      <c r="WTE106" s="24"/>
      <c r="WTF106" s="24"/>
      <c r="WTG106"/>
      <c r="WTH106"/>
      <c r="WTI106" s="24"/>
      <c r="WTJ106" s="24"/>
      <c r="WTK106"/>
      <c r="WTL106"/>
      <c r="WTM106" s="24"/>
      <c r="WTN106" s="24"/>
      <c r="WTO106"/>
      <c r="WTP106"/>
      <c r="WTQ106" s="24"/>
      <c r="WTR106" s="24"/>
      <c r="WTS106"/>
      <c r="WTT106"/>
      <c r="WTU106" s="24"/>
      <c r="WTV106" s="24"/>
      <c r="WTW106"/>
      <c r="WTX106"/>
      <c r="WTY106" s="24"/>
      <c r="WTZ106" s="24"/>
      <c r="WUA106"/>
      <c r="WUB106"/>
      <c r="WUC106" s="24"/>
      <c r="WUD106" s="24"/>
      <c r="WUE106"/>
      <c r="WUF106"/>
      <c r="WUG106" s="24"/>
      <c r="WUH106" s="24"/>
      <c r="WUI106"/>
      <c r="WUJ106"/>
      <c r="WUK106" s="24"/>
      <c r="WUL106" s="24"/>
      <c r="WUM106"/>
      <c r="WUN106"/>
      <c r="WUO106" s="24"/>
      <c r="WUP106" s="24"/>
      <c r="WUQ106"/>
      <c r="WUR106"/>
      <c r="WUS106" s="24"/>
      <c r="WUT106" s="24"/>
      <c r="WUU106"/>
      <c r="WUV106"/>
      <c r="WUW106" s="24"/>
      <c r="WUX106" s="24"/>
      <c r="WUY106"/>
      <c r="WUZ106"/>
      <c r="WVA106" s="24"/>
      <c r="WVB106" s="24"/>
      <c r="WVC106"/>
      <c r="WVD106"/>
      <c r="WVE106" s="24"/>
      <c r="WVF106" s="24"/>
      <c r="WVG106"/>
      <c r="WVH106"/>
      <c r="WVI106" s="24"/>
      <c r="WVJ106" s="24"/>
      <c r="WVK106"/>
      <c r="WVL106"/>
      <c r="WVM106" s="24"/>
      <c r="WVN106" s="24"/>
      <c r="WVO106"/>
      <c r="WVP106"/>
      <c r="WVQ106" s="24"/>
      <c r="WVR106" s="24"/>
      <c r="WVS106"/>
      <c r="WVT106"/>
      <c r="WVU106" s="24"/>
      <c r="WVV106" s="24"/>
      <c r="WVW106"/>
      <c r="WVX106"/>
      <c r="WVY106" s="24"/>
      <c r="WVZ106" s="24"/>
      <c r="WWA106"/>
      <c r="WWB106"/>
      <c r="WWC106" s="24"/>
      <c r="WWD106" s="24"/>
      <c r="WWE106"/>
      <c r="WWF106"/>
      <c r="WWG106" s="24"/>
      <c r="WWH106" s="24"/>
      <c r="WWI106"/>
      <c r="WWJ106"/>
      <c r="WWK106" s="24"/>
      <c r="WWL106" s="24"/>
      <c r="WWM106"/>
      <c r="WWN106"/>
      <c r="WWO106" s="24"/>
      <c r="WWP106" s="24"/>
      <c r="WWQ106"/>
      <c r="WWR106"/>
      <c r="WWS106" s="24"/>
      <c r="WWT106" s="24"/>
      <c r="WWU106"/>
      <c r="WWV106"/>
      <c r="WWW106" s="24"/>
      <c r="WWX106" s="24"/>
      <c r="WWY106"/>
      <c r="WWZ106"/>
      <c r="WXA106" s="24"/>
      <c r="WXB106" s="24"/>
      <c r="WXC106"/>
      <c r="WXD106"/>
      <c r="WXE106" s="24"/>
      <c r="WXF106" s="24"/>
      <c r="WXG106"/>
      <c r="WXH106"/>
      <c r="WXI106" s="24"/>
      <c r="WXJ106" s="24"/>
      <c r="WXK106"/>
      <c r="WXL106"/>
      <c r="WXM106" s="24"/>
      <c r="WXN106" s="24"/>
      <c r="WXO106"/>
      <c r="WXP106"/>
      <c r="WXQ106" s="24"/>
      <c r="WXR106" s="24"/>
      <c r="WXS106"/>
      <c r="WXT106"/>
      <c r="WXU106" s="24"/>
      <c r="WXV106" s="24"/>
      <c r="WXW106"/>
      <c r="WXX106"/>
      <c r="WXY106" s="24"/>
      <c r="WXZ106" s="24"/>
      <c r="WYA106"/>
      <c r="WYB106"/>
      <c r="WYC106" s="24"/>
      <c r="WYD106" s="24"/>
      <c r="WYE106"/>
      <c r="WYF106"/>
      <c r="WYG106" s="24"/>
      <c r="WYH106" s="24"/>
      <c r="WYI106"/>
      <c r="WYJ106"/>
      <c r="WYK106" s="24"/>
      <c r="WYL106" s="24"/>
      <c r="WYM106"/>
      <c r="WYN106"/>
      <c r="WYO106" s="24"/>
      <c r="WYP106" s="24"/>
      <c r="WYQ106"/>
      <c r="WYR106"/>
      <c r="WYS106" s="24"/>
      <c r="WYT106" s="24"/>
      <c r="WYU106"/>
      <c r="WYV106"/>
      <c r="WYW106" s="24"/>
      <c r="WYX106" s="24"/>
      <c r="WYY106"/>
      <c r="WYZ106"/>
      <c r="WZA106" s="24"/>
      <c r="WZB106" s="24"/>
      <c r="WZC106"/>
      <c r="WZD106"/>
      <c r="WZE106" s="24"/>
      <c r="WZF106" s="24"/>
      <c r="WZG106"/>
      <c r="WZH106"/>
      <c r="WZI106" s="24"/>
      <c r="WZJ106" s="24"/>
      <c r="WZK106"/>
      <c r="WZL106"/>
      <c r="WZM106" s="24"/>
      <c r="WZN106" s="24"/>
      <c r="WZO106"/>
      <c r="WZP106"/>
      <c r="WZQ106" s="24"/>
      <c r="WZR106" s="24"/>
      <c r="WZS106"/>
      <c r="WZT106"/>
      <c r="WZU106" s="24"/>
      <c r="WZV106" s="24"/>
      <c r="WZW106"/>
      <c r="WZX106"/>
      <c r="WZY106" s="24"/>
      <c r="WZZ106" s="24"/>
      <c r="XAA106"/>
      <c r="XAB106"/>
      <c r="XAC106" s="24"/>
      <c r="XAD106" s="24"/>
      <c r="XAE106"/>
      <c r="XAF106"/>
      <c r="XAG106" s="24"/>
      <c r="XAH106" s="24"/>
      <c r="XAI106"/>
      <c r="XAJ106"/>
      <c r="XAK106" s="24"/>
      <c r="XAL106" s="24"/>
      <c r="XAM106"/>
      <c r="XAN106"/>
      <c r="XAO106" s="24"/>
      <c r="XAP106" s="24"/>
      <c r="XAQ106"/>
      <c r="XAR106"/>
      <c r="XAS106" s="24"/>
      <c r="XAT106" s="24"/>
      <c r="XAU106"/>
      <c r="XAV106"/>
      <c r="XAW106" s="24"/>
      <c r="XAX106" s="24"/>
      <c r="XAY106"/>
      <c r="XAZ106"/>
      <c r="XBA106" s="24"/>
      <c r="XBB106" s="24"/>
      <c r="XBC106"/>
      <c r="XBD106"/>
      <c r="XBE106" s="24"/>
      <c r="XBF106" s="24"/>
      <c r="XBG106"/>
      <c r="XBH106"/>
      <c r="XBI106" s="24"/>
      <c r="XBJ106" s="24"/>
      <c r="XBK106"/>
      <c r="XBL106"/>
      <c r="XBM106" s="24"/>
      <c r="XBN106" s="24"/>
      <c r="XBO106"/>
      <c r="XBP106"/>
      <c r="XBQ106" s="24"/>
      <c r="XBR106" s="24"/>
      <c r="XBS106"/>
      <c r="XBT106"/>
      <c r="XBU106" s="24"/>
      <c r="XBV106" s="24"/>
      <c r="XBW106"/>
      <c r="XBX106"/>
      <c r="XBY106" s="24"/>
      <c r="XBZ106" s="24"/>
      <c r="XCA106"/>
      <c r="XCB106"/>
      <c r="XCC106" s="24"/>
      <c r="XCD106" s="24"/>
      <c r="XCE106"/>
      <c r="XCF106"/>
      <c r="XCG106" s="24"/>
      <c r="XCH106" s="24"/>
      <c r="XCI106"/>
      <c r="XCJ106"/>
      <c r="XCK106" s="24"/>
      <c r="XCL106" s="24"/>
      <c r="XCM106"/>
      <c r="XCN106"/>
      <c r="XCO106" s="24"/>
      <c r="XCP106" s="24"/>
      <c r="XCQ106"/>
      <c r="XCR106"/>
      <c r="XCS106" s="24"/>
      <c r="XCT106" s="24"/>
      <c r="XCU106"/>
      <c r="XCV106"/>
      <c r="XCW106" s="24"/>
      <c r="XCX106" s="24"/>
      <c r="XCY106"/>
      <c r="XCZ106"/>
      <c r="XDA106" s="24"/>
      <c r="XDB106" s="24"/>
      <c r="XDC106"/>
      <c r="XDD106"/>
      <c r="XDE106" s="24"/>
      <c r="XDF106" s="24"/>
      <c r="XDG106"/>
      <c r="XDH106"/>
      <c r="XDI106" s="24"/>
      <c r="XDJ106" s="24"/>
      <c r="XDK106"/>
      <c r="XDL106"/>
      <c r="XDM106" s="24"/>
      <c r="XDN106" s="24"/>
      <c r="XDO106"/>
      <c r="XDP106"/>
      <c r="XDQ106" s="24"/>
      <c r="XDR106" s="24"/>
      <c r="XDS106"/>
      <c r="XDT106"/>
      <c r="XDU106" s="24"/>
      <c r="XDV106" s="24"/>
      <c r="XDW106"/>
      <c r="XDX106"/>
      <c r="XDY106" s="24"/>
      <c r="XDZ106" s="24"/>
      <c r="XEA106"/>
      <c r="XEB106"/>
      <c r="XEC106" s="24"/>
      <c r="XED106" s="24"/>
      <c r="XEE106"/>
      <c r="XEF106"/>
      <c r="XEG106" s="24"/>
      <c r="XEH106" s="24"/>
      <c r="XEI106"/>
      <c r="XEJ106"/>
      <c r="XEK106" s="24"/>
      <c r="XEL106" s="24"/>
      <c r="XEM106"/>
      <c r="XEN106"/>
      <c r="XEO106" s="24"/>
      <c r="XEP106" s="24"/>
      <c r="XEQ106"/>
      <c r="XER106"/>
      <c r="XES106" s="24"/>
      <c r="XET106" s="24"/>
      <c r="XEU106"/>
      <c r="XEV106"/>
      <c r="XEW106" s="24"/>
      <c r="XEX106" s="24"/>
      <c r="XEY106"/>
      <c r="XEZ106"/>
      <c r="XFA106" s="24"/>
      <c r="XFB106" s="24"/>
      <c r="XFC106"/>
      <c r="XFD106"/>
    </row>
    <row r="107" spans="1:16384" x14ac:dyDescent="0.3">
      <c r="A107" s="24"/>
      <c r="D107" s="3"/>
      <c r="E107" s="3"/>
      <c r="F107" s="3"/>
      <c r="G107" s="3"/>
      <c r="H107" s="3"/>
      <c r="I107" s="24"/>
      <c r="J107" s="24"/>
      <c r="K107"/>
      <c r="L107"/>
      <c r="M107" s="24"/>
      <c r="N107" s="24"/>
      <c r="O107"/>
      <c r="P107"/>
      <c r="Q107" s="24"/>
      <c r="R107" s="24"/>
      <c r="S107"/>
      <c r="T107"/>
      <c r="U107" s="24"/>
      <c r="V107" s="24"/>
      <c r="W107"/>
      <c r="X107"/>
      <c r="Y107" s="24"/>
      <c r="Z107" s="24"/>
      <c r="AA107"/>
      <c r="AB107"/>
      <c r="AC107" s="24"/>
      <c r="AD107" s="24"/>
      <c r="AE107"/>
      <c r="AF107"/>
      <c r="AG107" s="24"/>
      <c r="AH107" s="24"/>
      <c r="AI107"/>
      <c r="AJ107"/>
      <c r="AK107" s="24"/>
      <c r="AL107" s="24"/>
      <c r="AM107"/>
      <c r="AN107"/>
      <c r="AO107" s="24"/>
      <c r="AP107" s="24"/>
      <c r="AQ107"/>
      <c r="AR107"/>
      <c r="AS107" s="24"/>
      <c r="AT107" s="24"/>
      <c r="AU107"/>
      <c r="AV107"/>
      <c r="AW107" s="24"/>
      <c r="AX107" s="24"/>
      <c r="AY107"/>
      <c r="AZ107"/>
      <c r="BA107" s="24"/>
      <c r="BB107" s="24"/>
      <c r="BC107"/>
      <c r="BD107"/>
      <c r="BE107" s="24"/>
      <c r="BF107" s="24"/>
      <c r="BG107"/>
      <c r="BH107"/>
      <c r="BI107" s="24"/>
      <c r="BJ107" s="24"/>
      <c r="BK107"/>
      <c r="BL107"/>
      <c r="BM107" s="24"/>
      <c r="BN107" s="24"/>
      <c r="BO107"/>
      <c r="BP107"/>
      <c r="BQ107" s="24"/>
      <c r="BR107" s="24"/>
      <c r="BS107"/>
      <c r="BT107"/>
      <c r="BU107" s="24"/>
      <c r="BV107" s="24"/>
      <c r="BW107"/>
      <c r="BX107"/>
      <c r="BY107" s="24"/>
      <c r="BZ107" s="24"/>
      <c r="CA107"/>
      <c r="CB107"/>
      <c r="CC107" s="24"/>
      <c r="CD107" s="24"/>
      <c r="CE107"/>
      <c r="CF107"/>
      <c r="CG107" s="24"/>
      <c r="CH107" s="24"/>
      <c r="CI107"/>
      <c r="CJ107"/>
      <c r="CK107" s="24"/>
      <c r="CL107" s="24"/>
      <c r="CM107"/>
      <c r="CN107"/>
      <c r="CO107" s="24"/>
      <c r="CP107" s="24"/>
      <c r="CQ107"/>
      <c r="CR107"/>
      <c r="CS107" s="24"/>
      <c r="CT107" s="24"/>
      <c r="CU107"/>
      <c r="CV107"/>
      <c r="CW107" s="24"/>
      <c r="CX107" s="24"/>
      <c r="CY107"/>
      <c r="CZ107"/>
      <c r="DA107" s="24"/>
      <c r="DB107" s="24"/>
      <c r="DC107"/>
      <c r="DD107"/>
      <c r="DE107" s="24"/>
      <c r="DF107" s="24"/>
      <c r="DG107"/>
      <c r="DH107"/>
      <c r="DI107" s="24"/>
      <c r="DJ107" s="24"/>
      <c r="DK107"/>
      <c r="DL107"/>
      <c r="DM107" s="24"/>
      <c r="DN107" s="24"/>
      <c r="DO107"/>
      <c r="DP107"/>
      <c r="DQ107" s="24"/>
      <c r="DR107" s="24"/>
      <c r="DS107"/>
      <c r="DT107"/>
      <c r="DU107" s="24"/>
      <c r="DV107" s="24"/>
      <c r="DW107"/>
      <c r="DX107"/>
      <c r="DY107" s="24"/>
      <c r="DZ107" s="24"/>
      <c r="EA107"/>
      <c r="EB107"/>
      <c r="EC107" s="24"/>
      <c r="ED107" s="24"/>
      <c r="EE107"/>
      <c r="EF107"/>
      <c r="EG107" s="24"/>
      <c r="EH107" s="24"/>
      <c r="EI107"/>
      <c r="EJ107"/>
      <c r="EK107" s="24"/>
      <c r="EL107" s="24"/>
      <c r="EM107"/>
      <c r="EN107"/>
      <c r="EO107" s="24"/>
      <c r="EP107" s="24"/>
      <c r="EQ107"/>
      <c r="ER107"/>
      <c r="ES107" s="24"/>
      <c r="ET107" s="24"/>
      <c r="EU107"/>
      <c r="EV107"/>
      <c r="EW107" s="24"/>
      <c r="EX107" s="24"/>
      <c r="EY107"/>
      <c r="EZ107"/>
      <c r="FA107" s="24"/>
      <c r="FB107" s="24"/>
      <c r="FC107"/>
      <c r="FD107"/>
      <c r="FE107" s="24"/>
      <c r="FF107" s="24"/>
      <c r="FG107"/>
      <c r="FH107"/>
      <c r="FI107" s="24"/>
      <c r="FJ107" s="24"/>
      <c r="FK107"/>
      <c r="FL107"/>
      <c r="FM107" s="24"/>
      <c r="FN107" s="24"/>
      <c r="FO107"/>
      <c r="FP107"/>
      <c r="FQ107" s="24"/>
      <c r="FR107" s="24"/>
      <c r="FS107"/>
      <c r="FT107"/>
      <c r="FU107" s="24"/>
      <c r="FV107" s="24"/>
      <c r="FW107"/>
      <c r="FX107"/>
      <c r="FY107" s="24"/>
      <c r="FZ107" s="24"/>
      <c r="GA107"/>
      <c r="GB107"/>
      <c r="GC107" s="24"/>
      <c r="GD107" s="24"/>
      <c r="GE107"/>
      <c r="GF107"/>
      <c r="GG107" s="24"/>
      <c r="GH107" s="24"/>
      <c r="GI107"/>
      <c r="GJ107"/>
      <c r="GK107" s="24"/>
      <c r="GL107" s="24"/>
      <c r="GM107"/>
      <c r="GN107"/>
      <c r="GO107" s="24"/>
      <c r="GP107" s="24"/>
      <c r="GQ107"/>
      <c r="GR107"/>
      <c r="GS107" s="24"/>
      <c r="GT107" s="24"/>
      <c r="GU107"/>
      <c r="GV107"/>
      <c r="GW107" s="24"/>
      <c r="GX107" s="24"/>
      <c r="GY107"/>
      <c r="GZ107"/>
      <c r="HA107" s="24"/>
      <c r="HB107" s="24"/>
      <c r="HC107"/>
      <c r="HD107"/>
      <c r="HE107" s="24"/>
      <c r="HF107" s="24"/>
      <c r="HG107"/>
      <c r="HH107"/>
      <c r="HI107" s="24"/>
      <c r="HJ107" s="24"/>
      <c r="HK107"/>
      <c r="HL107"/>
      <c r="HM107" s="24"/>
      <c r="HN107" s="24"/>
      <c r="HO107"/>
      <c r="HP107"/>
      <c r="HQ107" s="24"/>
      <c r="HR107" s="24"/>
      <c r="HS107"/>
      <c r="HT107"/>
      <c r="HU107" s="24"/>
      <c r="HV107" s="24"/>
      <c r="HW107"/>
      <c r="HX107"/>
      <c r="HY107" s="24"/>
      <c r="HZ107" s="24"/>
      <c r="IA107"/>
      <c r="IB107"/>
      <c r="IC107" s="24"/>
      <c r="ID107" s="24"/>
      <c r="IE107"/>
      <c r="IF107"/>
      <c r="IG107" s="24"/>
      <c r="IH107" s="24"/>
      <c r="II107"/>
      <c r="IJ107"/>
      <c r="IK107" s="24"/>
      <c r="IL107" s="24"/>
      <c r="IM107"/>
      <c r="IN107"/>
      <c r="IO107" s="24"/>
      <c r="IP107" s="24"/>
      <c r="IQ107"/>
      <c r="IR107"/>
      <c r="IS107" s="24"/>
      <c r="IT107" s="24"/>
      <c r="IU107"/>
      <c r="IV107"/>
      <c r="IW107" s="24"/>
      <c r="IX107" s="24"/>
      <c r="IY107"/>
      <c r="IZ107"/>
      <c r="JA107" s="24"/>
      <c r="JB107" s="24"/>
      <c r="JC107"/>
      <c r="JD107"/>
      <c r="JE107" s="24"/>
      <c r="JF107" s="24"/>
      <c r="JG107"/>
      <c r="JH107"/>
      <c r="JI107" s="24"/>
      <c r="JJ107" s="24"/>
      <c r="JK107"/>
      <c r="JL107"/>
      <c r="JM107" s="24"/>
      <c r="JN107" s="24"/>
      <c r="JO107"/>
      <c r="JP107"/>
      <c r="JQ107" s="24"/>
      <c r="JR107" s="24"/>
      <c r="JS107"/>
      <c r="JT107"/>
      <c r="JU107" s="24"/>
      <c r="JV107" s="24"/>
      <c r="JW107"/>
      <c r="JX107"/>
      <c r="JY107" s="24"/>
      <c r="JZ107" s="24"/>
      <c r="KA107"/>
      <c r="KB107"/>
      <c r="KC107" s="24"/>
      <c r="KD107" s="24"/>
      <c r="KE107"/>
      <c r="KF107"/>
      <c r="KG107" s="24"/>
      <c r="KH107" s="24"/>
      <c r="KI107"/>
      <c r="KJ107"/>
      <c r="KK107" s="24"/>
      <c r="KL107" s="24"/>
      <c r="KM107"/>
      <c r="KN107"/>
      <c r="KO107" s="24"/>
      <c r="KP107" s="24"/>
      <c r="KQ107"/>
      <c r="KR107"/>
      <c r="KS107" s="24"/>
      <c r="KT107" s="24"/>
      <c r="KU107"/>
      <c r="KV107"/>
      <c r="KW107" s="24"/>
      <c r="KX107" s="24"/>
      <c r="KY107"/>
      <c r="KZ107"/>
      <c r="LA107" s="24"/>
      <c r="LB107" s="24"/>
      <c r="LC107"/>
      <c r="LD107"/>
      <c r="LE107" s="24"/>
      <c r="LF107" s="24"/>
      <c r="LG107"/>
      <c r="LH107"/>
      <c r="LI107" s="24"/>
      <c r="LJ107" s="24"/>
      <c r="LK107"/>
      <c r="LL107"/>
      <c r="LM107" s="24"/>
      <c r="LN107" s="24"/>
      <c r="LO107"/>
      <c r="LP107"/>
      <c r="LQ107" s="24"/>
      <c r="LR107" s="24"/>
      <c r="LS107"/>
      <c r="LT107"/>
      <c r="LU107" s="24"/>
      <c r="LV107" s="24"/>
      <c r="LW107"/>
      <c r="LX107"/>
      <c r="LY107" s="24"/>
      <c r="LZ107" s="24"/>
      <c r="MA107"/>
      <c r="MB107"/>
      <c r="MC107" s="24"/>
      <c r="MD107" s="24"/>
      <c r="ME107"/>
      <c r="MF107"/>
      <c r="MG107" s="24"/>
      <c r="MH107" s="24"/>
      <c r="MI107"/>
      <c r="MJ107"/>
      <c r="MK107" s="24"/>
      <c r="ML107" s="24"/>
      <c r="MM107"/>
      <c r="MN107"/>
      <c r="MO107" s="24"/>
      <c r="MP107" s="24"/>
      <c r="MQ107"/>
      <c r="MR107"/>
      <c r="MS107" s="24"/>
      <c r="MT107" s="24"/>
      <c r="MU107"/>
      <c r="MV107"/>
      <c r="MW107" s="24"/>
      <c r="MX107" s="24"/>
      <c r="MY107"/>
      <c r="MZ107"/>
      <c r="NA107" s="24"/>
      <c r="NB107" s="24"/>
      <c r="NC107"/>
      <c r="ND107"/>
      <c r="NE107" s="24"/>
      <c r="NF107" s="24"/>
      <c r="NG107"/>
      <c r="NH107"/>
      <c r="NI107" s="24"/>
      <c r="NJ107" s="24"/>
      <c r="NK107"/>
      <c r="NL107"/>
      <c r="NM107" s="24"/>
      <c r="NN107" s="24"/>
      <c r="NO107"/>
      <c r="NP107"/>
      <c r="NQ107" s="24"/>
      <c r="NR107" s="24"/>
      <c r="NS107"/>
      <c r="NT107"/>
      <c r="NU107" s="24"/>
      <c r="NV107" s="24"/>
      <c r="NW107"/>
      <c r="NX107"/>
      <c r="NY107" s="24"/>
      <c r="NZ107" s="24"/>
      <c r="OA107"/>
      <c r="OB107"/>
      <c r="OC107" s="24"/>
      <c r="OD107" s="24"/>
      <c r="OE107"/>
      <c r="OF107"/>
      <c r="OG107" s="24"/>
      <c r="OH107" s="24"/>
      <c r="OI107"/>
      <c r="OJ107"/>
      <c r="OK107" s="24"/>
      <c r="OL107" s="24"/>
      <c r="OM107"/>
      <c r="ON107"/>
      <c r="OO107" s="24"/>
      <c r="OP107" s="24"/>
      <c r="OQ107"/>
      <c r="OR107"/>
      <c r="OS107" s="24"/>
      <c r="OT107" s="24"/>
      <c r="OU107"/>
      <c r="OV107"/>
      <c r="OW107" s="24"/>
      <c r="OX107" s="24"/>
      <c r="OY107"/>
      <c r="OZ107"/>
      <c r="PA107" s="24"/>
      <c r="PB107" s="24"/>
      <c r="PC107"/>
      <c r="PD107"/>
      <c r="PE107" s="24"/>
      <c r="PF107" s="24"/>
      <c r="PG107"/>
      <c r="PH107"/>
      <c r="PI107" s="24"/>
      <c r="PJ107" s="24"/>
      <c r="PK107"/>
      <c r="PL107"/>
      <c r="PM107" s="24"/>
      <c r="PN107" s="24"/>
      <c r="PO107"/>
      <c r="PP107"/>
      <c r="PQ107" s="24"/>
      <c r="PR107" s="24"/>
      <c r="PS107"/>
      <c r="PT107"/>
      <c r="PU107" s="24"/>
      <c r="PV107" s="24"/>
      <c r="PW107"/>
      <c r="PX107"/>
      <c r="PY107" s="24"/>
      <c r="PZ107" s="24"/>
      <c r="QA107"/>
      <c r="QB107"/>
      <c r="QC107" s="24"/>
      <c r="QD107" s="24"/>
      <c r="QE107"/>
      <c r="QF107"/>
      <c r="QG107" s="24"/>
      <c r="QH107" s="24"/>
      <c r="QI107"/>
      <c r="QJ107"/>
      <c r="QK107" s="24"/>
      <c r="QL107" s="24"/>
      <c r="QM107"/>
      <c r="QN107"/>
      <c r="QO107" s="24"/>
      <c r="QP107" s="24"/>
      <c r="QQ107"/>
      <c r="QR107"/>
      <c r="QS107" s="24"/>
      <c r="QT107" s="24"/>
      <c r="QU107"/>
      <c r="QV107"/>
      <c r="QW107" s="24"/>
      <c r="QX107" s="24"/>
      <c r="QY107"/>
      <c r="QZ107"/>
      <c r="RA107" s="24"/>
      <c r="RB107" s="24"/>
      <c r="RC107"/>
      <c r="RD107"/>
      <c r="RE107" s="24"/>
      <c r="RF107" s="24"/>
      <c r="RG107"/>
      <c r="RH107"/>
      <c r="RI107" s="24"/>
      <c r="RJ107" s="24"/>
      <c r="RK107"/>
      <c r="RL107"/>
      <c r="RM107" s="24"/>
      <c r="RN107" s="24"/>
      <c r="RO107"/>
      <c r="RP107"/>
      <c r="RQ107" s="24"/>
      <c r="RR107" s="24"/>
      <c r="RS107"/>
      <c r="RT107"/>
      <c r="RU107" s="24"/>
      <c r="RV107" s="24"/>
      <c r="RW107"/>
      <c r="RX107"/>
      <c r="RY107" s="24"/>
      <c r="RZ107" s="24"/>
      <c r="SA107"/>
      <c r="SB107"/>
      <c r="SC107" s="24"/>
      <c r="SD107" s="24"/>
      <c r="SE107"/>
      <c r="SF107"/>
      <c r="SG107" s="24"/>
      <c r="SH107" s="24"/>
      <c r="SI107"/>
      <c r="SJ107"/>
      <c r="SK107" s="24"/>
      <c r="SL107" s="24"/>
      <c r="SM107"/>
      <c r="SN107"/>
      <c r="SO107" s="24"/>
      <c r="SP107" s="24"/>
      <c r="SQ107"/>
      <c r="SR107"/>
      <c r="SS107" s="24"/>
      <c r="ST107" s="24"/>
      <c r="SU107"/>
      <c r="SV107"/>
      <c r="SW107" s="24"/>
      <c r="SX107" s="24"/>
      <c r="SY107"/>
      <c r="SZ107"/>
      <c r="TA107" s="24"/>
      <c r="TB107" s="24"/>
      <c r="TC107"/>
      <c r="TD107"/>
      <c r="TE107" s="24"/>
      <c r="TF107" s="24"/>
      <c r="TG107"/>
      <c r="TH107"/>
      <c r="TI107" s="24"/>
      <c r="TJ107" s="24"/>
      <c r="TK107"/>
      <c r="TL107"/>
      <c r="TM107" s="24"/>
      <c r="TN107" s="24"/>
      <c r="TO107"/>
      <c r="TP107"/>
      <c r="TQ107" s="24"/>
      <c r="TR107" s="24"/>
      <c r="TS107"/>
      <c r="TT107"/>
      <c r="TU107" s="24"/>
      <c r="TV107" s="24"/>
      <c r="TW107"/>
      <c r="TX107"/>
      <c r="TY107" s="24"/>
      <c r="TZ107" s="24"/>
      <c r="UA107"/>
      <c r="UB107"/>
      <c r="UC107" s="24"/>
      <c r="UD107" s="24"/>
      <c r="UE107"/>
      <c r="UF107"/>
      <c r="UG107" s="24"/>
      <c r="UH107" s="24"/>
      <c r="UI107"/>
      <c r="UJ107"/>
      <c r="UK107" s="24"/>
      <c r="UL107" s="24"/>
      <c r="UM107"/>
      <c r="UN107"/>
      <c r="UO107" s="24"/>
      <c r="UP107" s="24"/>
      <c r="UQ107"/>
      <c r="UR107"/>
      <c r="US107" s="24"/>
      <c r="UT107" s="24"/>
      <c r="UU107"/>
      <c r="UV107"/>
      <c r="UW107" s="24"/>
      <c r="UX107" s="24"/>
      <c r="UY107"/>
      <c r="UZ107"/>
      <c r="VA107" s="24"/>
      <c r="VB107" s="24"/>
      <c r="VC107"/>
      <c r="VD107"/>
      <c r="VE107" s="24"/>
      <c r="VF107" s="24"/>
      <c r="VG107"/>
      <c r="VH107"/>
      <c r="VI107" s="24"/>
      <c r="VJ107" s="24"/>
      <c r="VK107"/>
      <c r="VL107"/>
      <c r="VM107" s="24"/>
      <c r="VN107" s="24"/>
      <c r="VO107"/>
      <c r="VP107"/>
      <c r="VQ107" s="24"/>
      <c r="VR107" s="24"/>
      <c r="VS107"/>
      <c r="VT107"/>
      <c r="VU107" s="24"/>
      <c r="VV107" s="24"/>
      <c r="VW107"/>
      <c r="VX107"/>
      <c r="VY107" s="24"/>
      <c r="VZ107" s="24"/>
      <c r="WA107"/>
      <c r="WB107"/>
      <c r="WC107" s="24"/>
      <c r="WD107" s="24"/>
      <c r="WE107"/>
      <c r="WF107"/>
      <c r="WG107" s="24"/>
      <c r="WH107" s="24"/>
      <c r="WI107"/>
      <c r="WJ107"/>
      <c r="WK107" s="24"/>
      <c r="WL107" s="24"/>
      <c r="WM107"/>
      <c r="WN107"/>
      <c r="WO107" s="24"/>
      <c r="WP107" s="24"/>
      <c r="WQ107"/>
      <c r="WR107"/>
      <c r="WS107" s="24"/>
      <c r="WT107" s="24"/>
      <c r="WU107"/>
      <c r="WV107"/>
      <c r="WW107" s="24"/>
      <c r="WX107" s="24"/>
      <c r="WY107"/>
      <c r="WZ107"/>
      <c r="XA107" s="24"/>
      <c r="XB107" s="24"/>
      <c r="XC107"/>
      <c r="XD107"/>
      <c r="XE107" s="24"/>
      <c r="XF107" s="24"/>
      <c r="XG107"/>
      <c r="XH107"/>
      <c r="XI107" s="24"/>
      <c r="XJ107" s="24"/>
      <c r="XK107"/>
      <c r="XL107"/>
      <c r="XM107" s="24"/>
      <c r="XN107" s="24"/>
      <c r="XO107"/>
      <c r="XP107"/>
      <c r="XQ107" s="24"/>
      <c r="XR107" s="24"/>
      <c r="XS107"/>
      <c r="XT107"/>
      <c r="XU107" s="24"/>
      <c r="XV107" s="24"/>
      <c r="XW107"/>
      <c r="XX107"/>
      <c r="XY107" s="24"/>
      <c r="XZ107" s="24"/>
      <c r="YA107"/>
      <c r="YB107"/>
      <c r="YC107" s="24"/>
      <c r="YD107" s="24"/>
      <c r="YE107"/>
      <c r="YF107"/>
      <c r="YG107" s="24"/>
      <c r="YH107" s="24"/>
      <c r="YI107"/>
      <c r="YJ107"/>
      <c r="YK107" s="24"/>
      <c r="YL107" s="24"/>
      <c r="YM107"/>
      <c r="YN107"/>
      <c r="YO107" s="24"/>
      <c r="YP107" s="24"/>
      <c r="YQ107"/>
      <c r="YR107"/>
      <c r="YS107" s="24"/>
      <c r="YT107" s="24"/>
      <c r="YU107"/>
      <c r="YV107"/>
      <c r="YW107" s="24"/>
      <c r="YX107" s="24"/>
      <c r="YY107"/>
      <c r="YZ107"/>
      <c r="ZA107" s="24"/>
      <c r="ZB107" s="24"/>
      <c r="ZC107"/>
      <c r="ZD107"/>
      <c r="ZE107" s="24"/>
      <c r="ZF107" s="24"/>
      <c r="ZG107"/>
      <c r="ZH107"/>
      <c r="ZI107" s="24"/>
      <c r="ZJ107" s="24"/>
      <c r="ZK107"/>
      <c r="ZL107"/>
      <c r="ZM107" s="24"/>
      <c r="ZN107" s="24"/>
      <c r="ZO107"/>
      <c r="ZP107"/>
      <c r="ZQ107" s="24"/>
      <c r="ZR107" s="24"/>
      <c r="ZS107"/>
      <c r="ZT107"/>
      <c r="ZU107" s="24"/>
      <c r="ZV107" s="24"/>
      <c r="ZW107"/>
      <c r="ZX107"/>
      <c r="ZY107" s="24"/>
      <c r="ZZ107" s="24"/>
      <c r="AAA107"/>
      <c r="AAB107"/>
      <c r="AAC107" s="24"/>
      <c r="AAD107" s="24"/>
      <c r="AAE107"/>
      <c r="AAF107"/>
      <c r="AAG107" s="24"/>
      <c r="AAH107" s="24"/>
      <c r="AAI107"/>
      <c r="AAJ107"/>
      <c r="AAK107" s="24"/>
      <c r="AAL107" s="24"/>
      <c r="AAM107"/>
      <c r="AAN107"/>
      <c r="AAO107" s="24"/>
      <c r="AAP107" s="24"/>
      <c r="AAQ107"/>
      <c r="AAR107"/>
      <c r="AAS107" s="24"/>
      <c r="AAT107" s="24"/>
      <c r="AAU107"/>
      <c r="AAV107"/>
      <c r="AAW107" s="24"/>
      <c r="AAX107" s="24"/>
      <c r="AAY107"/>
      <c r="AAZ107"/>
      <c r="ABA107" s="24"/>
      <c r="ABB107" s="24"/>
      <c r="ABC107"/>
      <c r="ABD107"/>
      <c r="ABE107" s="24"/>
      <c r="ABF107" s="24"/>
      <c r="ABG107"/>
      <c r="ABH107"/>
      <c r="ABI107" s="24"/>
      <c r="ABJ107" s="24"/>
      <c r="ABK107"/>
      <c r="ABL107"/>
      <c r="ABM107" s="24"/>
      <c r="ABN107" s="24"/>
      <c r="ABO107"/>
      <c r="ABP107"/>
      <c r="ABQ107" s="24"/>
      <c r="ABR107" s="24"/>
      <c r="ABS107"/>
      <c r="ABT107"/>
      <c r="ABU107" s="24"/>
      <c r="ABV107" s="24"/>
      <c r="ABW107"/>
      <c r="ABX107"/>
      <c r="ABY107" s="24"/>
      <c r="ABZ107" s="24"/>
      <c r="ACA107"/>
      <c r="ACB107"/>
      <c r="ACC107" s="24"/>
      <c r="ACD107" s="24"/>
      <c r="ACE107"/>
      <c r="ACF107"/>
      <c r="ACG107" s="24"/>
      <c r="ACH107" s="24"/>
      <c r="ACI107"/>
      <c r="ACJ107"/>
      <c r="ACK107" s="24"/>
      <c r="ACL107" s="24"/>
      <c r="ACM107"/>
      <c r="ACN107"/>
      <c r="ACO107" s="24"/>
      <c r="ACP107" s="24"/>
      <c r="ACQ107"/>
      <c r="ACR107"/>
      <c r="ACS107" s="24"/>
      <c r="ACT107" s="24"/>
      <c r="ACU107"/>
      <c r="ACV107"/>
      <c r="ACW107" s="24"/>
      <c r="ACX107" s="24"/>
      <c r="ACY107"/>
      <c r="ACZ107"/>
      <c r="ADA107" s="24"/>
      <c r="ADB107" s="24"/>
      <c r="ADC107"/>
      <c r="ADD107"/>
      <c r="ADE107" s="24"/>
      <c r="ADF107" s="24"/>
      <c r="ADG107"/>
      <c r="ADH107"/>
      <c r="ADI107" s="24"/>
      <c r="ADJ107" s="24"/>
      <c r="ADK107"/>
      <c r="ADL107"/>
      <c r="ADM107" s="24"/>
      <c r="ADN107" s="24"/>
      <c r="ADO107"/>
      <c r="ADP107"/>
      <c r="ADQ107" s="24"/>
      <c r="ADR107" s="24"/>
      <c r="ADS107"/>
      <c r="ADT107"/>
      <c r="ADU107" s="24"/>
      <c r="ADV107" s="24"/>
      <c r="ADW107"/>
      <c r="ADX107"/>
      <c r="ADY107" s="24"/>
      <c r="ADZ107" s="24"/>
      <c r="AEA107"/>
      <c r="AEB107"/>
      <c r="AEC107" s="24"/>
      <c r="AED107" s="24"/>
      <c r="AEE107"/>
      <c r="AEF107"/>
      <c r="AEG107" s="24"/>
      <c r="AEH107" s="24"/>
      <c r="AEI107"/>
      <c r="AEJ107"/>
      <c r="AEK107" s="24"/>
      <c r="AEL107" s="24"/>
      <c r="AEM107"/>
      <c r="AEN107"/>
      <c r="AEO107" s="24"/>
      <c r="AEP107" s="24"/>
      <c r="AEQ107"/>
      <c r="AER107"/>
      <c r="AES107" s="24"/>
      <c r="AET107" s="24"/>
      <c r="AEU107"/>
      <c r="AEV107"/>
      <c r="AEW107" s="24"/>
      <c r="AEX107" s="24"/>
      <c r="AEY107"/>
      <c r="AEZ107"/>
      <c r="AFA107" s="24"/>
      <c r="AFB107" s="24"/>
      <c r="AFC107"/>
      <c r="AFD107"/>
      <c r="AFE107" s="24"/>
      <c r="AFF107" s="24"/>
      <c r="AFG107"/>
      <c r="AFH107"/>
      <c r="AFI107" s="24"/>
      <c r="AFJ107" s="24"/>
      <c r="AFK107"/>
      <c r="AFL107"/>
      <c r="AFM107" s="24"/>
      <c r="AFN107" s="24"/>
      <c r="AFO107"/>
      <c r="AFP107"/>
      <c r="AFQ107" s="24"/>
      <c r="AFR107" s="24"/>
      <c r="AFS107"/>
      <c r="AFT107"/>
      <c r="AFU107" s="24"/>
      <c r="AFV107" s="24"/>
      <c r="AFW107"/>
      <c r="AFX107"/>
      <c r="AFY107" s="24"/>
      <c r="AFZ107" s="24"/>
      <c r="AGA107"/>
      <c r="AGB107"/>
      <c r="AGC107" s="24"/>
      <c r="AGD107" s="24"/>
      <c r="AGE107"/>
      <c r="AGF107"/>
      <c r="AGG107" s="24"/>
      <c r="AGH107" s="24"/>
      <c r="AGI107"/>
      <c r="AGJ107"/>
      <c r="AGK107" s="24"/>
      <c r="AGL107" s="24"/>
      <c r="AGM107"/>
      <c r="AGN107"/>
      <c r="AGO107" s="24"/>
      <c r="AGP107" s="24"/>
      <c r="AGQ107"/>
      <c r="AGR107"/>
      <c r="AGS107" s="24"/>
      <c r="AGT107" s="24"/>
      <c r="AGU107"/>
      <c r="AGV107"/>
      <c r="AGW107" s="24"/>
      <c r="AGX107" s="24"/>
      <c r="AGY107"/>
      <c r="AGZ107"/>
      <c r="AHA107" s="24"/>
      <c r="AHB107" s="24"/>
      <c r="AHC107"/>
      <c r="AHD107"/>
      <c r="AHE107" s="24"/>
      <c r="AHF107" s="24"/>
      <c r="AHG107"/>
      <c r="AHH107"/>
      <c r="AHI107" s="24"/>
      <c r="AHJ107" s="24"/>
      <c r="AHK107"/>
      <c r="AHL107"/>
      <c r="AHM107" s="24"/>
      <c r="AHN107" s="24"/>
      <c r="AHO107"/>
      <c r="AHP107"/>
      <c r="AHQ107" s="24"/>
      <c r="AHR107" s="24"/>
      <c r="AHS107"/>
      <c r="AHT107"/>
      <c r="AHU107" s="24"/>
      <c r="AHV107" s="24"/>
      <c r="AHW107"/>
      <c r="AHX107"/>
      <c r="AHY107" s="24"/>
      <c r="AHZ107" s="24"/>
      <c r="AIA107"/>
      <c r="AIB107"/>
      <c r="AIC107" s="24"/>
      <c r="AID107" s="24"/>
      <c r="AIE107"/>
      <c r="AIF107"/>
      <c r="AIG107" s="24"/>
      <c r="AIH107" s="24"/>
      <c r="AII107"/>
      <c r="AIJ107"/>
      <c r="AIK107" s="24"/>
      <c r="AIL107" s="24"/>
      <c r="AIM107"/>
      <c r="AIN107"/>
      <c r="AIO107" s="24"/>
      <c r="AIP107" s="24"/>
      <c r="AIQ107"/>
      <c r="AIR107"/>
      <c r="AIS107" s="24"/>
      <c r="AIT107" s="24"/>
      <c r="AIU107"/>
      <c r="AIV107"/>
      <c r="AIW107" s="24"/>
      <c r="AIX107" s="24"/>
      <c r="AIY107"/>
      <c r="AIZ107"/>
      <c r="AJA107" s="24"/>
      <c r="AJB107" s="24"/>
      <c r="AJC107"/>
      <c r="AJD107"/>
      <c r="AJE107" s="24"/>
      <c r="AJF107" s="24"/>
      <c r="AJG107"/>
      <c r="AJH107"/>
      <c r="AJI107" s="24"/>
      <c r="AJJ107" s="24"/>
      <c r="AJK107"/>
      <c r="AJL107"/>
      <c r="AJM107" s="24"/>
      <c r="AJN107" s="24"/>
      <c r="AJO107"/>
      <c r="AJP107"/>
      <c r="AJQ107" s="24"/>
      <c r="AJR107" s="24"/>
      <c r="AJS107"/>
      <c r="AJT107"/>
      <c r="AJU107" s="24"/>
      <c r="AJV107" s="24"/>
      <c r="AJW107"/>
      <c r="AJX107"/>
      <c r="AJY107" s="24"/>
      <c r="AJZ107" s="24"/>
      <c r="AKA107"/>
      <c r="AKB107"/>
      <c r="AKC107" s="24"/>
      <c r="AKD107" s="24"/>
      <c r="AKE107"/>
      <c r="AKF107"/>
      <c r="AKG107" s="24"/>
      <c r="AKH107" s="24"/>
      <c r="AKI107"/>
      <c r="AKJ107"/>
      <c r="AKK107" s="24"/>
      <c r="AKL107" s="24"/>
      <c r="AKM107"/>
      <c r="AKN107"/>
      <c r="AKO107" s="24"/>
      <c r="AKP107" s="24"/>
      <c r="AKQ107"/>
      <c r="AKR107"/>
      <c r="AKS107" s="24"/>
      <c r="AKT107" s="24"/>
      <c r="AKU107"/>
      <c r="AKV107"/>
      <c r="AKW107" s="24"/>
      <c r="AKX107" s="24"/>
      <c r="AKY107"/>
      <c r="AKZ107"/>
      <c r="ALA107" s="24"/>
      <c r="ALB107" s="24"/>
      <c r="ALC107"/>
      <c r="ALD107"/>
      <c r="ALE107" s="24"/>
      <c r="ALF107" s="24"/>
      <c r="ALG107"/>
      <c r="ALH107"/>
      <c r="ALI107" s="24"/>
      <c r="ALJ107" s="24"/>
      <c r="ALK107"/>
      <c r="ALL107"/>
      <c r="ALM107" s="24"/>
      <c r="ALN107" s="24"/>
      <c r="ALO107"/>
      <c r="ALP107"/>
      <c r="ALQ107" s="24"/>
      <c r="ALR107" s="24"/>
      <c r="ALS107"/>
      <c r="ALT107"/>
      <c r="ALU107" s="24"/>
      <c r="ALV107" s="24"/>
      <c r="ALW107"/>
      <c r="ALX107"/>
      <c r="ALY107" s="24"/>
      <c r="ALZ107" s="24"/>
      <c r="AMA107"/>
      <c r="AMB107"/>
      <c r="AMC107" s="24"/>
      <c r="AMD107" s="24"/>
      <c r="AME107"/>
      <c r="AMF107"/>
      <c r="AMG107" s="24"/>
      <c r="AMH107" s="24"/>
      <c r="AMI107"/>
      <c r="AMJ107"/>
      <c r="AMK107" s="24"/>
      <c r="AML107" s="24"/>
      <c r="AMM107"/>
      <c r="AMN107"/>
      <c r="AMO107" s="24"/>
      <c r="AMP107" s="24"/>
      <c r="AMQ107"/>
      <c r="AMR107"/>
      <c r="AMS107" s="24"/>
      <c r="AMT107" s="24"/>
      <c r="AMU107"/>
      <c r="AMV107"/>
      <c r="AMW107" s="24"/>
      <c r="AMX107" s="24"/>
      <c r="AMY107"/>
      <c r="AMZ107"/>
      <c r="ANA107" s="24"/>
      <c r="ANB107" s="24"/>
      <c r="ANC107"/>
      <c r="AND107"/>
      <c r="ANE107" s="24"/>
      <c r="ANF107" s="24"/>
      <c r="ANG107"/>
      <c r="ANH107"/>
      <c r="ANI107" s="24"/>
      <c r="ANJ107" s="24"/>
      <c r="ANK107"/>
      <c r="ANL107"/>
      <c r="ANM107" s="24"/>
      <c r="ANN107" s="24"/>
      <c r="ANO107"/>
      <c r="ANP107"/>
      <c r="ANQ107" s="24"/>
      <c r="ANR107" s="24"/>
      <c r="ANS107"/>
      <c r="ANT107"/>
      <c r="ANU107" s="24"/>
      <c r="ANV107" s="24"/>
      <c r="ANW107"/>
      <c r="ANX107"/>
      <c r="ANY107" s="24"/>
      <c r="ANZ107" s="24"/>
      <c r="AOA107"/>
      <c r="AOB107"/>
      <c r="AOC107" s="24"/>
      <c r="AOD107" s="24"/>
      <c r="AOE107"/>
      <c r="AOF107"/>
      <c r="AOG107" s="24"/>
      <c r="AOH107" s="24"/>
      <c r="AOI107"/>
      <c r="AOJ107"/>
      <c r="AOK107" s="24"/>
      <c r="AOL107" s="24"/>
      <c r="AOM107"/>
      <c r="AON107"/>
      <c r="AOO107" s="24"/>
      <c r="AOP107" s="24"/>
      <c r="AOQ107"/>
      <c r="AOR107"/>
      <c r="AOS107" s="24"/>
      <c r="AOT107" s="24"/>
      <c r="AOU107"/>
      <c r="AOV107"/>
      <c r="AOW107" s="24"/>
      <c r="AOX107" s="24"/>
      <c r="AOY107"/>
      <c r="AOZ107"/>
      <c r="APA107" s="24"/>
      <c r="APB107" s="24"/>
      <c r="APC107"/>
      <c r="APD107"/>
      <c r="APE107" s="24"/>
      <c r="APF107" s="24"/>
      <c r="APG107"/>
      <c r="APH107"/>
      <c r="API107" s="24"/>
      <c r="APJ107" s="24"/>
      <c r="APK107"/>
      <c r="APL107"/>
      <c r="APM107" s="24"/>
      <c r="APN107" s="24"/>
      <c r="APO107"/>
      <c r="APP107"/>
      <c r="APQ107" s="24"/>
      <c r="APR107" s="24"/>
      <c r="APS107"/>
      <c r="APT107"/>
      <c r="APU107" s="24"/>
      <c r="APV107" s="24"/>
      <c r="APW107"/>
      <c r="APX107"/>
      <c r="APY107" s="24"/>
      <c r="APZ107" s="24"/>
      <c r="AQA107"/>
      <c r="AQB107"/>
      <c r="AQC107" s="24"/>
      <c r="AQD107" s="24"/>
      <c r="AQE107"/>
      <c r="AQF107"/>
      <c r="AQG107" s="24"/>
      <c r="AQH107" s="24"/>
      <c r="AQI107"/>
      <c r="AQJ107"/>
      <c r="AQK107" s="24"/>
      <c r="AQL107" s="24"/>
      <c r="AQM107"/>
      <c r="AQN107"/>
      <c r="AQO107" s="24"/>
      <c r="AQP107" s="24"/>
      <c r="AQQ107"/>
      <c r="AQR107"/>
      <c r="AQS107" s="24"/>
      <c r="AQT107" s="24"/>
      <c r="AQU107"/>
      <c r="AQV107"/>
      <c r="AQW107" s="24"/>
      <c r="AQX107" s="24"/>
      <c r="AQY107"/>
      <c r="AQZ107"/>
      <c r="ARA107" s="24"/>
      <c r="ARB107" s="24"/>
      <c r="ARC107"/>
      <c r="ARD107"/>
      <c r="ARE107" s="24"/>
      <c r="ARF107" s="24"/>
      <c r="ARG107"/>
      <c r="ARH107"/>
      <c r="ARI107" s="24"/>
      <c r="ARJ107" s="24"/>
      <c r="ARK107"/>
      <c r="ARL107"/>
      <c r="ARM107" s="24"/>
      <c r="ARN107" s="24"/>
      <c r="ARO107"/>
      <c r="ARP107"/>
      <c r="ARQ107" s="24"/>
      <c r="ARR107" s="24"/>
      <c r="ARS107"/>
      <c r="ART107"/>
      <c r="ARU107" s="24"/>
      <c r="ARV107" s="24"/>
      <c r="ARW107"/>
      <c r="ARX107"/>
      <c r="ARY107" s="24"/>
      <c r="ARZ107" s="24"/>
      <c r="ASA107"/>
      <c r="ASB107"/>
      <c r="ASC107" s="24"/>
      <c r="ASD107" s="24"/>
      <c r="ASE107"/>
      <c r="ASF107"/>
      <c r="ASG107" s="24"/>
      <c r="ASH107" s="24"/>
      <c r="ASI107"/>
      <c r="ASJ107"/>
      <c r="ASK107" s="24"/>
      <c r="ASL107" s="24"/>
      <c r="ASM107"/>
      <c r="ASN107"/>
      <c r="ASO107" s="24"/>
      <c r="ASP107" s="24"/>
      <c r="ASQ107"/>
      <c r="ASR107"/>
      <c r="ASS107" s="24"/>
      <c r="AST107" s="24"/>
      <c r="ASU107"/>
      <c r="ASV107"/>
      <c r="ASW107" s="24"/>
      <c r="ASX107" s="24"/>
      <c r="ASY107"/>
      <c r="ASZ107"/>
      <c r="ATA107" s="24"/>
      <c r="ATB107" s="24"/>
      <c r="ATC107"/>
      <c r="ATD107"/>
      <c r="ATE107" s="24"/>
      <c r="ATF107" s="24"/>
      <c r="ATG107"/>
      <c r="ATH107"/>
      <c r="ATI107" s="24"/>
      <c r="ATJ107" s="24"/>
      <c r="ATK107"/>
      <c r="ATL107"/>
      <c r="ATM107" s="24"/>
      <c r="ATN107" s="24"/>
      <c r="ATO107"/>
      <c r="ATP107"/>
      <c r="ATQ107" s="24"/>
      <c r="ATR107" s="24"/>
      <c r="ATS107"/>
      <c r="ATT107"/>
      <c r="ATU107" s="24"/>
      <c r="ATV107" s="24"/>
      <c r="ATW107"/>
      <c r="ATX107"/>
      <c r="ATY107" s="24"/>
      <c r="ATZ107" s="24"/>
      <c r="AUA107"/>
      <c r="AUB107"/>
      <c r="AUC107" s="24"/>
      <c r="AUD107" s="24"/>
      <c r="AUE107"/>
      <c r="AUF107"/>
      <c r="AUG107" s="24"/>
      <c r="AUH107" s="24"/>
      <c r="AUI107"/>
      <c r="AUJ107"/>
      <c r="AUK107" s="24"/>
      <c r="AUL107" s="24"/>
      <c r="AUM107"/>
      <c r="AUN107"/>
      <c r="AUO107" s="24"/>
      <c r="AUP107" s="24"/>
      <c r="AUQ107"/>
      <c r="AUR107"/>
      <c r="AUS107" s="24"/>
      <c r="AUT107" s="24"/>
      <c r="AUU107"/>
      <c r="AUV107"/>
      <c r="AUW107" s="24"/>
      <c r="AUX107" s="24"/>
      <c r="AUY107"/>
      <c r="AUZ107"/>
      <c r="AVA107" s="24"/>
      <c r="AVB107" s="24"/>
      <c r="AVC107"/>
      <c r="AVD107"/>
      <c r="AVE107" s="24"/>
      <c r="AVF107" s="24"/>
      <c r="AVG107"/>
      <c r="AVH107"/>
      <c r="AVI107" s="24"/>
      <c r="AVJ107" s="24"/>
      <c r="AVK107"/>
      <c r="AVL107"/>
      <c r="AVM107" s="24"/>
      <c r="AVN107" s="24"/>
      <c r="AVO107"/>
      <c r="AVP107"/>
      <c r="AVQ107" s="24"/>
      <c r="AVR107" s="24"/>
      <c r="AVS107"/>
      <c r="AVT107"/>
      <c r="AVU107" s="24"/>
      <c r="AVV107" s="24"/>
      <c r="AVW107"/>
      <c r="AVX107"/>
      <c r="AVY107" s="24"/>
      <c r="AVZ107" s="24"/>
      <c r="AWA107"/>
      <c r="AWB107"/>
      <c r="AWC107" s="24"/>
      <c r="AWD107" s="24"/>
      <c r="AWE107"/>
      <c r="AWF107"/>
      <c r="AWG107" s="24"/>
      <c r="AWH107" s="24"/>
      <c r="AWI107"/>
      <c r="AWJ107"/>
      <c r="AWK107" s="24"/>
      <c r="AWL107" s="24"/>
      <c r="AWM107"/>
      <c r="AWN107"/>
      <c r="AWO107" s="24"/>
      <c r="AWP107" s="24"/>
      <c r="AWQ107"/>
      <c r="AWR107"/>
      <c r="AWS107" s="24"/>
      <c r="AWT107" s="24"/>
      <c r="AWU107"/>
      <c r="AWV107"/>
      <c r="AWW107" s="24"/>
      <c r="AWX107" s="24"/>
      <c r="AWY107"/>
      <c r="AWZ107"/>
      <c r="AXA107" s="24"/>
      <c r="AXB107" s="24"/>
      <c r="AXC107"/>
      <c r="AXD107"/>
      <c r="AXE107" s="24"/>
      <c r="AXF107" s="24"/>
      <c r="AXG107"/>
      <c r="AXH107"/>
      <c r="AXI107" s="24"/>
      <c r="AXJ107" s="24"/>
      <c r="AXK107"/>
      <c r="AXL107"/>
      <c r="AXM107" s="24"/>
      <c r="AXN107" s="24"/>
      <c r="AXO107"/>
      <c r="AXP107"/>
      <c r="AXQ107" s="24"/>
      <c r="AXR107" s="24"/>
      <c r="AXS107"/>
      <c r="AXT107"/>
      <c r="AXU107" s="24"/>
      <c r="AXV107" s="24"/>
      <c r="AXW107"/>
      <c r="AXX107"/>
      <c r="AXY107" s="24"/>
      <c r="AXZ107" s="24"/>
      <c r="AYA107"/>
      <c r="AYB107"/>
      <c r="AYC107" s="24"/>
      <c r="AYD107" s="24"/>
      <c r="AYE107"/>
      <c r="AYF107"/>
      <c r="AYG107" s="24"/>
      <c r="AYH107" s="24"/>
      <c r="AYI107"/>
      <c r="AYJ107"/>
      <c r="AYK107" s="24"/>
      <c r="AYL107" s="24"/>
      <c r="AYM107"/>
      <c r="AYN107"/>
      <c r="AYO107" s="24"/>
      <c r="AYP107" s="24"/>
      <c r="AYQ107"/>
      <c r="AYR107"/>
      <c r="AYS107" s="24"/>
      <c r="AYT107" s="24"/>
      <c r="AYU107"/>
      <c r="AYV107"/>
      <c r="AYW107" s="24"/>
      <c r="AYX107" s="24"/>
      <c r="AYY107"/>
      <c r="AYZ107"/>
      <c r="AZA107" s="24"/>
      <c r="AZB107" s="24"/>
      <c r="AZC107"/>
      <c r="AZD107"/>
      <c r="AZE107" s="24"/>
      <c r="AZF107" s="24"/>
      <c r="AZG107"/>
      <c r="AZH107"/>
      <c r="AZI107" s="24"/>
      <c r="AZJ107" s="24"/>
      <c r="AZK107"/>
      <c r="AZL107"/>
      <c r="AZM107" s="24"/>
      <c r="AZN107" s="24"/>
      <c r="AZO107"/>
      <c r="AZP107"/>
      <c r="AZQ107" s="24"/>
      <c r="AZR107" s="24"/>
      <c r="AZS107"/>
      <c r="AZT107"/>
      <c r="AZU107" s="24"/>
      <c r="AZV107" s="24"/>
      <c r="AZW107"/>
      <c r="AZX107"/>
      <c r="AZY107" s="24"/>
      <c r="AZZ107" s="24"/>
      <c r="BAA107"/>
      <c r="BAB107"/>
      <c r="BAC107" s="24"/>
      <c r="BAD107" s="24"/>
      <c r="BAE107"/>
      <c r="BAF107"/>
      <c r="BAG107" s="24"/>
      <c r="BAH107" s="24"/>
      <c r="BAI107"/>
      <c r="BAJ107"/>
      <c r="BAK107" s="24"/>
      <c r="BAL107" s="24"/>
      <c r="BAM107"/>
      <c r="BAN107"/>
      <c r="BAO107" s="24"/>
      <c r="BAP107" s="24"/>
      <c r="BAQ107"/>
      <c r="BAR107"/>
      <c r="BAS107" s="24"/>
      <c r="BAT107" s="24"/>
      <c r="BAU107"/>
      <c r="BAV107"/>
      <c r="BAW107" s="24"/>
      <c r="BAX107" s="24"/>
      <c r="BAY107"/>
      <c r="BAZ107"/>
      <c r="BBA107" s="24"/>
      <c r="BBB107" s="24"/>
      <c r="BBC107"/>
      <c r="BBD107"/>
      <c r="BBE107" s="24"/>
      <c r="BBF107" s="24"/>
      <c r="BBG107"/>
      <c r="BBH107"/>
      <c r="BBI107" s="24"/>
      <c r="BBJ107" s="24"/>
      <c r="BBK107"/>
      <c r="BBL107"/>
      <c r="BBM107" s="24"/>
      <c r="BBN107" s="24"/>
      <c r="BBO107"/>
      <c r="BBP107"/>
      <c r="BBQ107" s="24"/>
      <c r="BBR107" s="24"/>
      <c r="BBS107"/>
      <c r="BBT107"/>
      <c r="BBU107" s="24"/>
      <c r="BBV107" s="24"/>
      <c r="BBW107"/>
      <c r="BBX107"/>
      <c r="BBY107" s="24"/>
      <c r="BBZ107" s="24"/>
      <c r="BCA107"/>
      <c r="BCB107"/>
      <c r="BCC107" s="24"/>
      <c r="BCD107" s="24"/>
      <c r="BCE107"/>
      <c r="BCF107"/>
      <c r="BCG107" s="24"/>
      <c r="BCH107" s="24"/>
      <c r="BCI107"/>
      <c r="BCJ107"/>
      <c r="BCK107" s="24"/>
      <c r="BCL107" s="24"/>
      <c r="BCM107"/>
      <c r="BCN107"/>
      <c r="BCO107" s="24"/>
      <c r="BCP107" s="24"/>
      <c r="BCQ107"/>
      <c r="BCR107"/>
      <c r="BCS107" s="24"/>
      <c r="BCT107" s="24"/>
      <c r="BCU107"/>
      <c r="BCV107"/>
      <c r="BCW107" s="24"/>
      <c r="BCX107" s="24"/>
      <c r="BCY107"/>
      <c r="BCZ107"/>
      <c r="BDA107" s="24"/>
      <c r="BDB107" s="24"/>
      <c r="BDC107"/>
      <c r="BDD107"/>
      <c r="BDE107" s="24"/>
      <c r="BDF107" s="24"/>
      <c r="BDG107"/>
      <c r="BDH107"/>
      <c r="BDI107" s="24"/>
      <c r="BDJ107" s="24"/>
      <c r="BDK107"/>
      <c r="BDL107"/>
      <c r="BDM107" s="24"/>
      <c r="BDN107" s="24"/>
      <c r="BDO107"/>
      <c r="BDP107"/>
      <c r="BDQ107" s="24"/>
      <c r="BDR107" s="24"/>
      <c r="BDS107"/>
      <c r="BDT107"/>
      <c r="BDU107" s="24"/>
      <c r="BDV107" s="24"/>
      <c r="BDW107"/>
      <c r="BDX107"/>
      <c r="BDY107" s="24"/>
      <c r="BDZ107" s="24"/>
      <c r="BEA107"/>
      <c r="BEB107"/>
      <c r="BEC107" s="24"/>
      <c r="BED107" s="24"/>
      <c r="BEE107"/>
      <c r="BEF107"/>
      <c r="BEG107" s="24"/>
      <c r="BEH107" s="24"/>
      <c r="BEI107"/>
      <c r="BEJ107"/>
      <c r="BEK107" s="24"/>
      <c r="BEL107" s="24"/>
      <c r="BEM107"/>
      <c r="BEN107"/>
      <c r="BEO107" s="24"/>
      <c r="BEP107" s="24"/>
      <c r="BEQ107"/>
      <c r="BER107"/>
      <c r="BES107" s="24"/>
      <c r="BET107" s="24"/>
      <c r="BEU107"/>
      <c r="BEV107"/>
      <c r="BEW107" s="24"/>
      <c r="BEX107" s="24"/>
      <c r="BEY107"/>
      <c r="BEZ107"/>
      <c r="BFA107" s="24"/>
      <c r="BFB107" s="24"/>
      <c r="BFC107"/>
      <c r="BFD107"/>
      <c r="BFE107" s="24"/>
      <c r="BFF107" s="24"/>
      <c r="BFG107"/>
      <c r="BFH107"/>
      <c r="BFI107" s="24"/>
      <c r="BFJ107" s="24"/>
      <c r="BFK107"/>
      <c r="BFL107"/>
      <c r="BFM107" s="24"/>
      <c r="BFN107" s="24"/>
      <c r="BFO107"/>
      <c r="BFP107"/>
      <c r="BFQ107" s="24"/>
      <c r="BFR107" s="24"/>
      <c r="BFS107"/>
      <c r="BFT107"/>
      <c r="BFU107" s="24"/>
      <c r="BFV107" s="24"/>
      <c r="BFW107"/>
      <c r="BFX107"/>
      <c r="BFY107" s="24"/>
      <c r="BFZ107" s="24"/>
      <c r="BGA107"/>
      <c r="BGB107"/>
      <c r="BGC107" s="24"/>
      <c r="BGD107" s="24"/>
      <c r="BGE107"/>
      <c r="BGF107"/>
      <c r="BGG107" s="24"/>
      <c r="BGH107" s="24"/>
      <c r="BGI107"/>
      <c r="BGJ107"/>
      <c r="BGK107" s="24"/>
      <c r="BGL107" s="24"/>
      <c r="BGM107"/>
      <c r="BGN107"/>
      <c r="BGO107" s="24"/>
      <c r="BGP107" s="24"/>
      <c r="BGQ107"/>
      <c r="BGR107"/>
      <c r="BGS107" s="24"/>
      <c r="BGT107" s="24"/>
      <c r="BGU107"/>
      <c r="BGV107"/>
      <c r="BGW107" s="24"/>
      <c r="BGX107" s="24"/>
      <c r="BGY107"/>
      <c r="BGZ107"/>
      <c r="BHA107" s="24"/>
      <c r="BHB107" s="24"/>
      <c r="BHC107"/>
      <c r="BHD107"/>
      <c r="BHE107" s="24"/>
      <c r="BHF107" s="24"/>
      <c r="BHG107"/>
      <c r="BHH107"/>
      <c r="BHI107" s="24"/>
      <c r="BHJ107" s="24"/>
      <c r="BHK107"/>
      <c r="BHL107"/>
      <c r="BHM107" s="24"/>
      <c r="BHN107" s="24"/>
      <c r="BHO107"/>
      <c r="BHP107"/>
      <c r="BHQ107" s="24"/>
      <c r="BHR107" s="24"/>
      <c r="BHS107"/>
      <c r="BHT107"/>
      <c r="BHU107" s="24"/>
      <c r="BHV107" s="24"/>
      <c r="BHW107"/>
      <c r="BHX107"/>
      <c r="BHY107" s="24"/>
      <c r="BHZ107" s="24"/>
      <c r="BIA107"/>
      <c r="BIB107"/>
      <c r="BIC107" s="24"/>
      <c r="BID107" s="24"/>
      <c r="BIE107"/>
      <c r="BIF107"/>
      <c r="BIG107" s="24"/>
      <c r="BIH107" s="24"/>
      <c r="BII107"/>
      <c r="BIJ107"/>
      <c r="BIK107" s="24"/>
      <c r="BIL107" s="24"/>
      <c r="BIM107"/>
      <c r="BIN107"/>
      <c r="BIO107" s="24"/>
      <c r="BIP107" s="24"/>
      <c r="BIQ107"/>
      <c r="BIR107"/>
      <c r="BIS107" s="24"/>
      <c r="BIT107" s="24"/>
      <c r="BIU107"/>
      <c r="BIV107"/>
      <c r="BIW107" s="24"/>
      <c r="BIX107" s="24"/>
      <c r="BIY107"/>
      <c r="BIZ107"/>
      <c r="BJA107" s="24"/>
      <c r="BJB107" s="24"/>
      <c r="BJC107"/>
      <c r="BJD107"/>
      <c r="BJE107" s="24"/>
      <c r="BJF107" s="24"/>
      <c r="BJG107"/>
      <c r="BJH107"/>
      <c r="BJI107" s="24"/>
      <c r="BJJ107" s="24"/>
      <c r="BJK107"/>
      <c r="BJL107"/>
      <c r="BJM107" s="24"/>
      <c r="BJN107" s="24"/>
      <c r="BJO107"/>
      <c r="BJP107"/>
      <c r="BJQ107" s="24"/>
      <c r="BJR107" s="24"/>
      <c r="BJS107"/>
      <c r="BJT107"/>
      <c r="BJU107" s="24"/>
      <c r="BJV107" s="24"/>
      <c r="BJW107"/>
      <c r="BJX107"/>
      <c r="BJY107" s="24"/>
      <c r="BJZ107" s="24"/>
      <c r="BKA107"/>
      <c r="BKB107"/>
      <c r="BKC107" s="24"/>
      <c r="BKD107" s="24"/>
      <c r="BKE107"/>
      <c r="BKF107"/>
      <c r="BKG107" s="24"/>
      <c r="BKH107" s="24"/>
      <c r="BKI107"/>
      <c r="BKJ107"/>
      <c r="BKK107" s="24"/>
      <c r="BKL107" s="24"/>
      <c r="BKM107"/>
      <c r="BKN107"/>
      <c r="BKO107" s="24"/>
      <c r="BKP107" s="24"/>
      <c r="BKQ107"/>
      <c r="BKR107"/>
      <c r="BKS107" s="24"/>
      <c r="BKT107" s="24"/>
      <c r="BKU107"/>
      <c r="BKV107"/>
      <c r="BKW107" s="24"/>
      <c r="BKX107" s="24"/>
      <c r="BKY107"/>
      <c r="BKZ107"/>
      <c r="BLA107" s="24"/>
      <c r="BLB107" s="24"/>
      <c r="BLC107"/>
      <c r="BLD107"/>
      <c r="BLE107" s="24"/>
      <c r="BLF107" s="24"/>
      <c r="BLG107"/>
      <c r="BLH107"/>
      <c r="BLI107" s="24"/>
      <c r="BLJ107" s="24"/>
      <c r="BLK107"/>
      <c r="BLL107"/>
      <c r="BLM107" s="24"/>
      <c r="BLN107" s="24"/>
      <c r="BLO107"/>
      <c r="BLP107"/>
      <c r="BLQ107" s="24"/>
      <c r="BLR107" s="24"/>
      <c r="BLS107"/>
      <c r="BLT107"/>
      <c r="BLU107" s="24"/>
      <c r="BLV107" s="24"/>
      <c r="BLW107"/>
      <c r="BLX107"/>
      <c r="BLY107" s="24"/>
      <c r="BLZ107" s="24"/>
      <c r="BMA107"/>
      <c r="BMB107"/>
      <c r="BMC107" s="24"/>
      <c r="BMD107" s="24"/>
      <c r="BME107"/>
      <c r="BMF107"/>
      <c r="BMG107" s="24"/>
      <c r="BMH107" s="24"/>
      <c r="BMI107"/>
      <c r="BMJ107"/>
      <c r="BMK107" s="24"/>
      <c r="BML107" s="24"/>
      <c r="BMM107"/>
      <c r="BMN107"/>
      <c r="BMO107" s="24"/>
      <c r="BMP107" s="24"/>
      <c r="BMQ107"/>
      <c r="BMR107"/>
      <c r="BMS107" s="24"/>
      <c r="BMT107" s="24"/>
      <c r="BMU107"/>
      <c r="BMV107"/>
      <c r="BMW107" s="24"/>
      <c r="BMX107" s="24"/>
      <c r="BMY107"/>
      <c r="BMZ107"/>
      <c r="BNA107" s="24"/>
      <c r="BNB107" s="24"/>
      <c r="BNC107"/>
      <c r="BND107"/>
      <c r="BNE107" s="24"/>
      <c r="BNF107" s="24"/>
      <c r="BNG107"/>
      <c r="BNH107"/>
      <c r="BNI107" s="24"/>
      <c r="BNJ107" s="24"/>
      <c r="BNK107"/>
      <c r="BNL107"/>
      <c r="BNM107" s="24"/>
      <c r="BNN107" s="24"/>
      <c r="BNO107"/>
      <c r="BNP107"/>
      <c r="BNQ107" s="24"/>
      <c r="BNR107" s="24"/>
      <c r="BNS107"/>
      <c r="BNT107"/>
      <c r="BNU107" s="24"/>
      <c r="BNV107" s="24"/>
      <c r="BNW107"/>
      <c r="BNX107"/>
      <c r="BNY107" s="24"/>
      <c r="BNZ107" s="24"/>
      <c r="BOA107"/>
      <c r="BOB107"/>
      <c r="BOC107" s="24"/>
      <c r="BOD107" s="24"/>
      <c r="BOE107"/>
      <c r="BOF107"/>
      <c r="BOG107" s="24"/>
      <c r="BOH107" s="24"/>
      <c r="BOI107"/>
      <c r="BOJ107"/>
      <c r="BOK107" s="24"/>
      <c r="BOL107" s="24"/>
      <c r="BOM107"/>
      <c r="BON107"/>
      <c r="BOO107" s="24"/>
      <c r="BOP107" s="24"/>
      <c r="BOQ107"/>
      <c r="BOR107"/>
      <c r="BOS107" s="24"/>
      <c r="BOT107" s="24"/>
      <c r="BOU107"/>
      <c r="BOV107"/>
      <c r="BOW107" s="24"/>
      <c r="BOX107" s="24"/>
      <c r="BOY107"/>
      <c r="BOZ107"/>
      <c r="BPA107" s="24"/>
      <c r="BPB107" s="24"/>
      <c r="BPC107"/>
      <c r="BPD107"/>
      <c r="BPE107" s="24"/>
      <c r="BPF107" s="24"/>
      <c r="BPG107"/>
      <c r="BPH107"/>
      <c r="BPI107" s="24"/>
      <c r="BPJ107" s="24"/>
      <c r="BPK107"/>
      <c r="BPL107"/>
      <c r="BPM107" s="24"/>
      <c r="BPN107" s="24"/>
      <c r="BPO107"/>
      <c r="BPP107"/>
      <c r="BPQ107" s="24"/>
      <c r="BPR107" s="24"/>
      <c r="BPS107"/>
      <c r="BPT107"/>
      <c r="BPU107" s="24"/>
      <c r="BPV107" s="24"/>
      <c r="BPW107"/>
      <c r="BPX107"/>
      <c r="BPY107" s="24"/>
      <c r="BPZ107" s="24"/>
      <c r="BQA107"/>
      <c r="BQB107"/>
      <c r="BQC107" s="24"/>
      <c r="BQD107" s="24"/>
      <c r="BQE107"/>
      <c r="BQF107"/>
      <c r="BQG107" s="24"/>
      <c r="BQH107" s="24"/>
      <c r="BQI107"/>
      <c r="BQJ107"/>
      <c r="BQK107" s="24"/>
      <c r="BQL107" s="24"/>
      <c r="BQM107"/>
      <c r="BQN107"/>
      <c r="BQO107" s="24"/>
      <c r="BQP107" s="24"/>
      <c r="BQQ107"/>
      <c r="BQR107"/>
      <c r="BQS107" s="24"/>
      <c r="BQT107" s="24"/>
      <c r="BQU107"/>
      <c r="BQV107"/>
      <c r="BQW107" s="24"/>
      <c r="BQX107" s="24"/>
      <c r="BQY107"/>
      <c r="BQZ107"/>
      <c r="BRA107" s="24"/>
      <c r="BRB107" s="24"/>
      <c r="BRC107"/>
      <c r="BRD107"/>
      <c r="BRE107" s="24"/>
      <c r="BRF107" s="24"/>
      <c r="BRG107"/>
      <c r="BRH107"/>
      <c r="BRI107" s="24"/>
      <c r="BRJ107" s="24"/>
      <c r="BRK107"/>
      <c r="BRL107"/>
      <c r="BRM107" s="24"/>
      <c r="BRN107" s="24"/>
      <c r="BRO107"/>
      <c r="BRP107"/>
      <c r="BRQ107" s="24"/>
      <c r="BRR107" s="24"/>
      <c r="BRS107"/>
      <c r="BRT107"/>
      <c r="BRU107" s="24"/>
      <c r="BRV107" s="24"/>
      <c r="BRW107"/>
      <c r="BRX107"/>
      <c r="BRY107" s="24"/>
      <c r="BRZ107" s="24"/>
      <c r="BSA107"/>
      <c r="BSB107"/>
      <c r="BSC107" s="24"/>
      <c r="BSD107" s="24"/>
      <c r="BSE107"/>
      <c r="BSF107"/>
      <c r="BSG107" s="24"/>
      <c r="BSH107" s="24"/>
      <c r="BSI107"/>
      <c r="BSJ107"/>
      <c r="BSK107" s="24"/>
      <c r="BSL107" s="24"/>
      <c r="BSM107"/>
      <c r="BSN107"/>
      <c r="BSO107" s="24"/>
      <c r="BSP107" s="24"/>
      <c r="BSQ107"/>
      <c r="BSR107"/>
      <c r="BSS107" s="24"/>
      <c r="BST107" s="24"/>
      <c r="BSU107"/>
      <c r="BSV107"/>
      <c r="BSW107" s="24"/>
      <c r="BSX107" s="24"/>
      <c r="BSY107"/>
      <c r="BSZ107"/>
      <c r="BTA107" s="24"/>
      <c r="BTB107" s="24"/>
      <c r="BTC107"/>
      <c r="BTD107"/>
      <c r="BTE107" s="24"/>
      <c r="BTF107" s="24"/>
      <c r="BTG107"/>
      <c r="BTH107"/>
      <c r="BTI107" s="24"/>
      <c r="BTJ107" s="24"/>
      <c r="BTK107"/>
      <c r="BTL107"/>
      <c r="BTM107" s="24"/>
      <c r="BTN107" s="24"/>
      <c r="BTO107"/>
      <c r="BTP107"/>
      <c r="BTQ107" s="24"/>
      <c r="BTR107" s="24"/>
      <c r="BTS107"/>
      <c r="BTT107"/>
      <c r="BTU107" s="24"/>
      <c r="BTV107" s="24"/>
      <c r="BTW107"/>
      <c r="BTX107"/>
      <c r="BTY107" s="24"/>
      <c r="BTZ107" s="24"/>
      <c r="BUA107"/>
      <c r="BUB107"/>
      <c r="BUC107" s="24"/>
      <c r="BUD107" s="24"/>
      <c r="BUE107"/>
      <c r="BUF107"/>
      <c r="BUG107" s="24"/>
      <c r="BUH107" s="24"/>
      <c r="BUI107"/>
      <c r="BUJ107"/>
      <c r="BUK107" s="24"/>
      <c r="BUL107" s="24"/>
      <c r="BUM107"/>
      <c r="BUN107"/>
      <c r="BUO107" s="24"/>
      <c r="BUP107" s="24"/>
      <c r="BUQ107"/>
      <c r="BUR107"/>
      <c r="BUS107" s="24"/>
      <c r="BUT107" s="24"/>
      <c r="BUU107"/>
      <c r="BUV107"/>
      <c r="BUW107" s="24"/>
      <c r="BUX107" s="24"/>
      <c r="BUY107"/>
      <c r="BUZ107"/>
      <c r="BVA107" s="24"/>
      <c r="BVB107" s="24"/>
      <c r="BVC107"/>
      <c r="BVD107"/>
      <c r="BVE107" s="24"/>
      <c r="BVF107" s="24"/>
      <c r="BVG107"/>
      <c r="BVH107"/>
      <c r="BVI107" s="24"/>
      <c r="BVJ107" s="24"/>
      <c r="BVK107"/>
      <c r="BVL107"/>
      <c r="BVM107" s="24"/>
      <c r="BVN107" s="24"/>
      <c r="BVO107"/>
      <c r="BVP107"/>
      <c r="BVQ107" s="24"/>
      <c r="BVR107" s="24"/>
      <c r="BVS107"/>
      <c r="BVT107"/>
      <c r="BVU107" s="24"/>
      <c r="BVV107" s="24"/>
      <c r="BVW107"/>
      <c r="BVX107"/>
      <c r="BVY107" s="24"/>
      <c r="BVZ107" s="24"/>
      <c r="BWA107"/>
      <c r="BWB107"/>
      <c r="BWC107" s="24"/>
      <c r="BWD107" s="24"/>
      <c r="BWE107"/>
      <c r="BWF107"/>
      <c r="BWG107" s="24"/>
      <c r="BWH107" s="24"/>
      <c r="BWI107"/>
      <c r="BWJ107"/>
      <c r="BWK107" s="24"/>
      <c r="BWL107" s="24"/>
      <c r="BWM107"/>
      <c r="BWN107"/>
      <c r="BWO107" s="24"/>
      <c r="BWP107" s="24"/>
      <c r="BWQ107"/>
      <c r="BWR107"/>
      <c r="BWS107" s="24"/>
      <c r="BWT107" s="24"/>
      <c r="BWU107"/>
      <c r="BWV107"/>
      <c r="BWW107" s="24"/>
      <c r="BWX107" s="24"/>
      <c r="BWY107"/>
      <c r="BWZ107"/>
      <c r="BXA107" s="24"/>
      <c r="BXB107" s="24"/>
      <c r="BXC107"/>
      <c r="BXD107"/>
      <c r="BXE107" s="24"/>
      <c r="BXF107" s="24"/>
      <c r="BXG107"/>
      <c r="BXH107"/>
      <c r="BXI107" s="24"/>
      <c r="BXJ107" s="24"/>
      <c r="BXK107"/>
      <c r="BXL107"/>
      <c r="BXM107" s="24"/>
      <c r="BXN107" s="24"/>
      <c r="BXO107"/>
      <c r="BXP107"/>
      <c r="BXQ107" s="24"/>
      <c r="BXR107" s="24"/>
      <c r="BXS107"/>
      <c r="BXT107"/>
      <c r="BXU107" s="24"/>
      <c r="BXV107" s="24"/>
      <c r="BXW107"/>
      <c r="BXX107"/>
      <c r="BXY107" s="24"/>
      <c r="BXZ107" s="24"/>
      <c r="BYA107"/>
      <c r="BYB107"/>
      <c r="BYC107" s="24"/>
      <c r="BYD107" s="24"/>
      <c r="BYE107"/>
      <c r="BYF107"/>
      <c r="BYG107" s="24"/>
      <c r="BYH107" s="24"/>
      <c r="BYI107"/>
      <c r="BYJ107"/>
      <c r="BYK107" s="24"/>
      <c r="BYL107" s="24"/>
      <c r="BYM107"/>
      <c r="BYN107"/>
      <c r="BYO107" s="24"/>
      <c r="BYP107" s="24"/>
      <c r="BYQ107"/>
      <c r="BYR107"/>
      <c r="BYS107" s="24"/>
      <c r="BYT107" s="24"/>
      <c r="BYU107"/>
      <c r="BYV107"/>
      <c r="BYW107" s="24"/>
      <c r="BYX107" s="24"/>
      <c r="BYY107"/>
      <c r="BYZ107"/>
      <c r="BZA107" s="24"/>
      <c r="BZB107" s="24"/>
      <c r="BZC107"/>
      <c r="BZD107"/>
      <c r="BZE107" s="24"/>
      <c r="BZF107" s="24"/>
      <c r="BZG107"/>
      <c r="BZH107"/>
      <c r="BZI107" s="24"/>
      <c r="BZJ107" s="24"/>
      <c r="BZK107"/>
      <c r="BZL107"/>
      <c r="BZM107" s="24"/>
      <c r="BZN107" s="24"/>
      <c r="BZO107"/>
      <c r="BZP107"/>
      <c r="BZQ107" s="24"/>
      <c r="BZR107" s="24"/>
      <c r="BZS107"/>
      <c r="BZT107"/>
      <c r="BZU107" s="24"/>
      <c r="BZV107" s="24"/>
      <c r="BZW107"/>
      <c r="BZX107"/>
      <c r="BZY107" s="24"/>
      <c r="BZZ107" s="24"/>
      <c r="CAA107"/>
      <c r="CAB107"/>
      <c r="CAC107" s="24"/>
      <c r="CAD107" s="24"/>
      <c r="CAE107"/>
      <c r="CAF107"/>
      <c r="CAG107" s="24"/>
      <c r="CAH107" s="24"/>
      <c r="CAI107"/>
      <c r="CAJ107"/>
      <c r="CAK107" s="24"/>
      <c r="CAL107" s="24"/>
      <c r="CAM107"/>
      <c r="CAN107"/>
      <c r="CAO107" s="24"/>
      <c r="CAP107" s="24"/>
      <c r="CAQ107"/>
      <c r="CAR107"/>
      <c r="CAS107" s="24"/>
      <c r="CAT107" s="24"/>
      <c r="CAU107"/>
      <c r="CAV107"/>
      <c r="CAW107" s="24"/>
      <c r="CAX107" s="24"/>
      <c r="CAY107"/>
      <c r="CAZ107"/>
      <c r="CBA107" s="24"/>
      <c r="CBB107" s="24"/>
      <c r="CBC107"/>
      <c r="CBD107"/>
      <c r="CBE107" s="24"/>
      <c r="CBF107" s="24"/>
      <c r="CBG107"/>
      <c r="CBH107"/>
      <c r="CBI107" s="24"/>
      <c r="CBJ107" s="24"/>
      <c r="CBK107"/>
      <c r="CBL107"/>
      <c r="CBM107" s="24"/>
      <c r="CBN107" s="24"/>
      <c r="CBO107"/>
      <c r="CBP107"/>
      <c r="CBQ107" s="24"/>
      <c r="CBR107" s="24"/>
      <c r="CBS107"/>
      <c r="CBT107"/>
      <c r="CBU107" s="24"/>
      <c r="CBV107" s="24"/>
      <c r="CBW107"/>
      <c r="CBX107"/>
      <c r="CBY107" s="24"/>
      <c r="CBZ107" s="24"/>
      <c r="CCA107"/>
      <c r="CCB107"/>
      <c r="CCC107" s="24"/>
      <c r="CCD107" s="24"/>
      <c r="CCE107"/>
      <c r="CCF107"/>
      <c r="CCG107" s="24"/>
      <c r="CCH107" s="24"/>
      <c r="CCI107"/>
      <c r="CCJ107"/>
      <c r="CCK107" s="24"/>
      <c r="CCL107" s="24"/>
      <c r="CCM107"/>
      <c r="CCN107"/>
      <c r="CCO107" s="24"/>
      <c r="CCP107" s="24"/>
      <c r="CCQ107"/>
      <c r="CCR107"/>
      <c r="CCS107" s="24"/>
      <c r="CCT107" s="24"/>
      <c r="CCU107"/>
      <c r="CCV107"/>
      <c r="CCW107" s="24"/>
      <c r="CCX107" s="24"/>
      <c r="CCY107"/>
      <c r="CCZ107"/>
      <c r="CDA107" s="24"/>
      <c r="CDB107" s="24"/>
      <c r="CDC107"/>
      <c r="CDD107"/>
      <c r="CDE107" s="24"/>
      <c r="CDF107" s="24"/>
      <c r="CDG107"/>
      <c r="CDH107"/>
      <c r="CDI107" s="24"/>
      <c r="CDJ107" s="24"/>
      <c r="CDK107"/>
      <c r="CDL107"/>
      <c r="CDM107" s="24"/>
      <c r="CDN107" s="24"/>
      <c r="CDO107"/>
      <c r="CDP107"/>
      <c r="CDQ107" s="24"/>
      <c r="CDR107" s="24"/>
      <c r="CDS107"/>
      <c r="CDT107"/>
      <c r="CDU107" s="24"/>
      <c r="CDV107" s="24"/>
      <c r="CDW107"/>
      <c r="CDX107"/>
      <c r="CDY107" s="24"/>
      <c r="CDZ107" s="24"/>
      <c r="CEA107"/>
      <c r="CEB107"/>
      <c r="CEC107" s="24"/>
      <c r="CED107" s="24"/>
      <c r="CEE107"/>
      <c r="CEF107"/>
      <c r="CEG107" s="24"/>
      <c r="CEH107" s="24"/>
      <c r="CEI107"/>
      <c r="CEJ107"/>
      <c r="CEK107" s="24"/>
      <c r="CEL107" s="24"/>
      <c r="CEM107"/>
      <c r="CEN107"/>
      <c r="CEO107" s="24"/>
      <c r="CEP107" s="24"/>
      <c r="CEQ107"/>
      <c r="CER107"/>
      <c r="CES107" s="24"/>
      <c r="CET107" s="24"/>
      <c r="CEU107"/>
      <c r="CEV107"/>
      <c r="CEW107" s="24"/>
      <c r="CEX107" s="24"/>
      <c r="CEY107"/>
      <c r="CEZ107"/>
      <c r="CFA107" s="24"/>
      <c r="CFB107" s="24"/>
      <c r="CFC107"/>
      <c r="CFD107"/>
      <c r="CFE107" s="24"/>
      <c r="CFF107" s="24"/>
      <c r="CFG107"/>
      <c r="CFH107"/>
      <c r="CFI107" s="24"/>
      <c r="CFJ107" s="24"/>
      <c r="CFK107"/>
      <c r="CFL107"/>
      <c r="CFM107" s="24"/>
      <c r="CFN107" s="24"/>
      <c r="CFO107"/>
      <c r="CFP107"/>
      <c r="CFQ107" s="24"/>
      <c r="CFR107" s="24"/>
      <c r="CFS107"/>
      <c r="CFT107"/>
      <c r="CFU107" s="24"/>
      <c r="CFV107" s="24"/>
      <c r="CFW107"/>
      <c r="CFX107"/>
      <c r="CFY107" s="24"/>
      <c r="CFZ107" s="24"/>
      <c r="CGA107"/>
      <c r="CGB107"/>
      <c r="CGC107" s="24"/>
      <c r="CGD107" s="24"/>
      <c r="CGE107"/>
      <c r="CGF107"/>
      <c r="CGG107" s="24"/>
      <c r="CGH107" s="24"/>
      <c r="CGI107"/>
      <c r="CGJ107"/>
      <c r="CGK107" s="24"/>
      <c r="CGL107" s="24"/>
      <c r="CGM107"/>
      <c r="CGN107"/>
      <c r="CGO107" s="24"/>
      <c r="CGP107" s="24"/>
      <c r="CGQ107"/>
      <c r="CGR107"/>
      <c r="CGS107" s="24"/>
      <c r="CGT107" s="24"/>
      <c r="CGU107"/>
      <c r="CGV107"/>
      <c r="CGW107" s="24"/>
      <c r="CGX107" s="24"/>
      <c r="CGY107"/>
      <c r="CGZ107"/>
      <c r="CHA107" s="24"/>
      <c r="CHB107" s="24"/>
      <c r="CHC107"/>
      <c r="CHD107"/>
      <c r="CHE107" s="24"/>
      <c r="CHF107" s="24"/>
      <c r="CHG107"/>
      <c r="CHH107"/>
      <c r="CHI107" s="24"/>
      <c r="CHJ107" s="24"/>
      <c r="CHK107"/>
      <c r="CHL107"/>
      <c r="CHM107" s="24"/>
      <c r="CHN107" s="24"/>
      <c r="CHO107"/>
      <c r="CHP107"/>
      <c r="CHQ107" s="24"/>
      <c r="CHR107" s="24"/>
      <c r="CHS107"/>
      <c r="CHT107"/>
      <c r="CHU107" s="24"/>
      <c r="CHV107" s="24"/>
      <c r="CHW107"/>
      <c r="CHX107"/>
      <c r="CHY107" s="24"/>
      <c r="CHZ107" s="24"/>
      <c r="CIA107"/>
      <c r="CIB107"/>
      <c r="CIC107" s="24"/>
      <c r="CID107" s="24"/>
      <c r="CIE107"/>
      <c r="CIF107"/>
      <c r="CIG107" s="24"/>
      <c r="CIH107" s="24"/>
      <c r="CII107"/>
      <c r="CIJ107"/>
      <c r="CIK107" s="24"/>
      <c r="CIL107" s="24"/>
      <c r="CIM107"/>
      <c r="CIN107"/>
      <c r="CIO107" s="24"/>
      <c r="CIP107" s="24"/>
      <c r="CIQ107"/>
      <c r="CIR107"/>
      <c r="CIS107" s="24"/>
      <c r="CIT107" s="24"/>
      <c r="CIU107"/>
      <c r="CIV107"/>
      <c r="CIW107" s="24"/>
      <c r="CIX107" s="24"/>
      <c r="CIY107"/>
      <c r="CIZ107"/>
      <c r="CJA107" s="24"/>
      <c r="CJB107" s="24"/>
      <c r="CJC107"/>
      <c r="CJD107"/>
      <c r="CJE107" s="24"/>
      <c r="CJF107" s="24"/>
      <c r="CJG107"/>
      <c r="CJH107"/>
      <c r="CJI107" s="24"/>
      <c r="CJJ107" s="24"/>
      <c r="CJK107"/>
      <c r="CJL107"/>
      <c r="CJM107" s="24"/>
      <c r="CJN107" s="24"/>
      <c r="CJO107"/>
      <c r="CJP107"/>
      <c r="CJQ107" s="24"/>
      <c r="CJR107" s="24"/>
      <c r="CJS107"/>
      <c r="CJT107"/>
      <c r="CJU107" s="24"/>
      <c r="CJV107" s="24"/>
      <c r="CJW107"/>
      <c r="CJX107"/>
      <c r="CJY107" s="24"/>
      <c r="CJZ107" s="24"/>
      <c r="CKA107"/>
      <c r="CKB107"/>
      <c r="CKC107" s="24"/>
      <c r="CKD107" s="24"/>
      <c r="CKE107"/>
      <c r="CKF107"/>
      <c r="CKG107" s="24"/>
      <c r="CKH107" s="24"/>
      <c r="CKI107"/>
      <c r="CKJ107"/>
      <c r="CKK107" s="24"/>
      <c r="CKL107" s="24"/>
      <c r="CKM107"/>
      <c r="CKN107"/>
      <c r="CKO107" s="24"/>
      <c r="CKP107" s="24"/>
      <c r="CKQ107"/>
      <c r="CKR107"/>
      <c r="CKS107" s="24"/>
      <c r="CKT107" s="24"/>
      <c r="CKU107"/>
      <c r="CKV107"/>
      <c r="CKW107" s="24"/>
      <c r="CKX107" s="24"/>
      <c r="CKY107"/>
      <c r="CKZ107"/>
      <c r="CLA107" s="24"/>
      <c r="CLB107" s="24"/>
      <c r="CLC107"/>
      <c r="CLD107"/>
      <c r="CLE107" s="24"/>
      <c r="CLF107" s="24"/>
      <c r="CLG107"/>
      <c r="CLH107"/>
      <c r="CLI107" s="24"/>
      <c r="CLJ107" s="24"/>
      <c r="CLK107"/>
      <c r="CLL107"/>
      <c r="CLM107" s="24"/>
      <c r="CLN107" s="24"/>
      <c r="CLO107"/>
      <c r="CLP107"/>
      <c r="CLQ107" s="24"/>
      <c r="CLR107" s="24"/>
      <c r="CLS107"/>
      <c r="CLT107"/>
      <c r="CLU107" s="24"/>
      <c r="CLV107" s="24"/>
      <c r="CLW107"/>
      <c r="CLX107"/>
      <c r="CLY107" s="24"/>
      <c r="CLZ107" s="24"/>
      <c r="CMA107"/>
      <c r="CMB107"/>
      <c r="CMC107" s="24"/>
      <c r="CMD107" s="24"/>
      <c r="CME107"/>
      <c r="CMF107"/>
      <c r="CMG107" s="24"/>
      <c r="CMH107" s="24"/>
      <c r="CMI107"/>
      <c r="CMJ107"/>
      <c r="CMK107" s="24"/>
      <c r="CML107" s="24"/>
      <c r="CMM107"/>
      <c r="CMN107"/>
      <c r="CMO107" s="24"/>
      <c r="CMP107" s="24"/>
      <c r="CMQ107"/>
      <c r="CMR107"/>
      <c r="CMS107" s="24"/>
      <c r="CMT107" s="24"/>
      <c r="CMU107"/>
      <c r="CMV107"/>
      <c r="CMW107" s="24"/>
      <c r="CMX107" s="24"/>
      <c r="CMY107"/>
      <c r="CMZ107"/>
      <c r="CNA107" s="24"/>
      <c r="CNB107" s="24"/>
      <c r="CNC107"/>
      <c r="CND107"/>
      <c r="CNE107" s="24"/>
      <c r="CNF107" s="24"/>
      <c r="CNG107"/>
      <c r="CNH107"/>
      <c r="CNI107" s="24"/>
      <c r="CNJ107" s="24"/>
      <c r="CNK107"/>
      <c r="CNL107"/>
      <c r="CNM107" s="24"/>
      <c r="CNN107" s="24"/>
      <c r="CNO107"/>
      <c r="CNP107"/>
      <c r="CNQ107" s="24"/>
      <c r="CNR107" s="24"/>
      <c r="CNS107"/>
      <c r="CNT107"/>
      <c r="CNU107" s="24"/>
      <c r="CNV107" s="24"/>
      <c r="CNW107"/>
      <c r="CNX107"/>
      <c r="CNY107" s="24"/>
      <c r="CNZ107" s="24"/>
      <c r="COA107"/>
      <c r="COB107"/>
      <c r="COC107" s="24"/>
      <c r="COD107" s="24"/>
      <c r="COE107"/>
      <c r="COF107"/>
      <c r="COG107" s="24"/>
      <c r="COH107" s="24"/>
      <c r="COI107"/>
      <c r="COJ107"/>
      <c r="COK107" s="24"/>
      <c r="COL107" s="24"/>
      <c r="COM107"/>
      <c r="CON107"/>
      <c r="COO107" s="24"/>
      <c r="COP107" s="24"/>
      <c r="COQ107"/>
      <c r="COR107"/>
      <c r="COS107" s="24"/>
      <c r="COT107" s="24"/>
      <c r="COU107"/>
      <c r="COV107"/>
      <c r="COW107" s="24"/>
      <c r="COX107" s="24"/>
      <c r="COY107"/>
      <c r="COZ107"/>
      <c r="CPA107" s="24"/>
      <c r="CPB107" s="24"/>
      <c r="CPC107"/>
      <c r="CPD107"/>
      <c r="CPE107" s="24"/>
      <c r="CPF107" s="24"/>
      <c r="CPG107"/>
      <c r="CPH107"/>
      <c r="CPI107" s="24"/>
      <c r="CPJ107" s="24"/>
      <c r="CPK107"/>
      <c r="CPL107"/>
      <c r="CPM107" s="24"/>
      <c r="CPN107" s="24"/>
      <c r="CPO107"/>
      <c r="CPP107"/>
      <c r="CPQ107" s="24"/>
      <c r="CPR107" s="24"/>
      <c r="CPS107"/>
      <c r="CPT107"/>
      <c r="CPU107" s="24"/>
      <c r="CPV107" s="24"/>
      <c r="CPW107"/>
      <c r="CPX107"/>
      <c r="CPY107" s="24"/>
      <c r="CPZ107" s="24"/>
      <c r="CQA107"/>
      <c r="CQB107"/>
      <c r="CQC107" s="24"/>
      <c r="CQD107" s="24"/>
      <c r="CQE107"/>
      <c r="CQF107"/>
      <c r="CQG107" s="24"/>
      <c r="CQH107" s="24"/>
      <c r="CQI107"/>
      <c r="CQJ107"/>
      <c r="CQK107" s="24"/>
      <c r="CQL107" s="24"/>
      <c r="CQM107"/>
      <c r="CQN107"/>
      <c r="CQO107" s="24"/>
      <c r="CQP107" s="24"/>
      <c r="CQQ107"/>
      <c r="CQR107"/>
      <c r="CQS107" s="24"/>
      <c r="CQT107" s="24"/>
      <c r="CQU107"/>
      <c r="CQV107"/>
      <c r="CQW107" s="24"/>
      <c r="CQX107" s="24"/>
      <c r="CQY107"/>
      <c r="CQZ107"/>
      <c r="CRA107" s="24"/>
      <c r="CRB107" s="24"/>
      <c r="CRC107"/>
      <c r="CRD107"/>
      <c r="CRE107" s="24"/>
      <c r="CRF107" s="24"/>
      <c r="CRG107"/>
      <c r="CRH107"/>
      <c r="CRI107" s="24"/>
      <c r="CRJ107" s="24"/>
      <c r="CRK107"/>
      <c r="CRL107"/>
      <c r="CRM107" s="24"/>
      <c r="CRN107" s="24"/>
      <c r="CRO107"/>
      <c r="CRP107"/>
      <c r="CRQ107" s="24"/>
      <c r="CRR107" s="24"/>
      <c r="CRS107"/>
      <c r="CRT107"/>
      <c r="CRU107" s="24"/>
      <c r="CRV107" s="24"/>
      <c r="CRW107"/>
      <c r="CRX107"/>
      <c r="CRY107" s="24"/>
      <c r="CRZ107" s="24"/>
      <c r="CSA107"/>
      <c r="CSB107"/>
      <c r="CSC107" s="24"/>
      <c r="CSD107" s="24"/>
      <c r="CSE107"/>
      <c r="CSF107"/>
      <c r="CSG107" s="24"/>
      <c r="CSH107" s="24"/>
      <c r="CSI107"/>
      <c r="CSJ107"/>
      <c r="CSK107" s="24"/>
      <c r="CSL107" s="24"/>
      <c r="CSM107"/>
      <c r="CSN107"/>
      <c r="CSO107" s="24"/>
      <c r="CSP107" s="24"/>
      <c r="CSQ107"/>
      <c r="CSR107"/>
      <c r="CSS107" s="24"/>
      <c r="CST107" s="24"/>
      <c r="CSU107"/>
      <c r="CSV107"/>
      <c r="CSW107" s="24"/>
      <c r="CSX107" s="24"/>
      <c r="CSY107"/>
      <c r="CSZ107"/>
      <c r="CTA107" s="24"/>
      <c r="CTB107" s="24"/>
      <c r="CTC107"/>
      <c r="CTD107"/>
      <c r="CTE107" s="24"/>
      <c r="CTF107" s="24"/>
      <c r="CTG107"/>
      <c r="CTH107"/>
      <c r="CTI107" s="24"/>
      <c r="CTJ107" s="24"/>
      <c r="CTK107"/>
      <c r="CTL107"/>
      <c r="CTM107" s="24"/>
      <c r="CTN107" s="24"/>
      <c r="CTO107"/>
      <c r="CTP107"/>
      <c r="CTQ107" s="24"/>
      <c r="CTR107" s="24"/>
      <c r="CTS107"/>
      <c r="CTT107"/>
      <c r="CTU107" s="24"/>
      <c r="CTV107" s="24"/>
      <c r="CTW107"/>
      <c r="CTX107"/>
      <c r="CTY107" s="24"/>
      <c r="CTZ107" s="24"/>
      <c r="CUA107"/>
      <c r="CUB107"/>
      <c r="CUC107" s="24"/>
      <c r="CUD107" s="24"/>
      <c r="CUE107"/>
      <c r="CUF107"/>
      <c r="CUG107" s="24"/>
      <c r="CUH107" s="24"/>
      <c r="CUI107"/>
      <c r="CUJ107"/>
      <c r="CUK107" s="24"/>
      <c r="CUL107" s="24"/>
      <c r="CUM107"/>
      <c r="CUN107"/>
      <c r="CUO107" s="24"/>
      <c r="CUP107" s="24"/>
      <c r="CUQ107"/>
      <c r="CUR107"/>
      <c r="CUS107" s="24"/>
      <c r="CUT107" s="24"/>
      <c r="CUU107"/>
      <c r="CUV107"/>
      <c r="CUW107" s="24"/>
      <c r="CUX107" s="24"/>
      <c r="CUY107"/>
      <c r="CUZ107"/>
      <c r="CVA107" s="24"/>
      <c r="CVB107" s="24"/>
      <c r="CVC107"/>
      <c r="CVD107"/>
      <c r="CVE107" s="24"/>
      <c r="CVF107" s="24"/>
      <c r="CVG107"/>
      <c r="CVH107"/>
      <c r="CVI107" s="24"/>
      <c r="CVJ107" s="24"/>
      <c r="CVK107"/>
      <c r="CVL107"/>
      <c r="CVM107" s="24"/>
      <c r="CVN107" s="24"/>
      <c r="CVO107"/>
      <c r="CVP107"/>
      <c r="CVQ107" s="24"/>
      <c r="CVR107" s="24"/>
      <c r="CVS107"/>
      <c r="CVT107"/>
      <c r="CVU107" s="24"/>
      <c r="CVV107" s="24"/>
      <c r="CVW107"/>
      <c r="CVX107"/>
      <c r="CVY107" s="24"/>
      <c r="CVZ107" s="24"/>
      <c r="CWA107"/>
      <c r="CWB107"/>
      <c r="CWC107" s="24"/>
      <c r="CWD107" s="24"/>
      <c r="CWE107"/>
      <c r="CWF107"/>
      <c r="CWG107" s="24"/>
      <c r="CWH107" s="24"/>
      <c r="CWI107"/>
      <c r="CWJ107"/>
      <c r="CWK107" s="24"/>
      <c r="CWL107" s="24"/>
      <c r="CWM107"/>
      <c r="CWN107"/>
      <c r="CWO107" s="24"/>
      <c r="CWP107" s="24"/>
      <c r="CWQ107"/>
      <c r="CWR107"/>
      <c r="CWS107" s="24"/>
      <c r="CWT107" s="24"/>
      <c r="CWU107"/>
      <c r="CWV107"/>
      <c r="CWW107" s="24"/>
      <c r="CWX107" s="24"/>
      <c r="CWY107"/>
      <c r="CWZ107"/>
      <c r="CXA107" s="24"/>
      <c r="CXB107" s="24"/>
      <c r="CXC107"/>
      <c r="CXD107"/>
      <c r="CXE107" s="24"/>
      <c r="CXF107" s="24"/>
      <c r="CXG107"/>
      <c r="CXH107"/>
      <c r="CXI107" s="24"/>
      <c r="CXJ107" s="24"/>
      <c r="CXK107"/>
      <c r="CXL107"/>
      <c r="CXM107" s="24"/>
      <c r="CXN107" s="24"/>
      <c r="CXO107"/>
      <c r="CXP107"/>
      <c r="CXQ107" s="24"/>
      <c r="CXR107" s="24"/>
      <c r="CXS107"/>
      <c r="CXT107"/>
      <c r="CXU107" s="24"/>
      <c r="CXV107" s="24"/>
      <c r="CXW107"/>
      <c r="CXX107"/>
      <c r="CXY107" s="24"/>
      <c r="CXZ107" s="24"/>
      <c r="CYA107"/>
      <c r="CYB107"/>
      <c r="CYC107" s="24"/>
      <c r="CYD107" s="24"/>
      <c r="CYE107"/>
      <c r="CYF107"/>
      <c r="CYG107" s="24"/>
      <c r="CYH107" s="24"/>
      <c r="CYI107"/>
      <c r="CYJ107"/>
      <c r="CYK107" s="24"/>
      <c r="CYL107" s="24"/>
      <c r="CYM107"/>
      <c r="CYN107"/>
      <c r="CYO107" s="24"/>
      <c r="CYP107" s="24"/>
      <c r="CYQ107"/>
      <c r="CYR107"/>
      <c r="CYS107" s="24"/>
      <c r="CYT107" s="24"/>
      <c r="CYU107"/>
      <c r="CYV107"/>
      <c r="CYW107" s="24"/>
      <c r="CYX107" s="24"/>
      <c r="CYY107"/>
      <c r="CYZ107"/>
      <c r="CZA107" s="24"/>
      <c r="CZB107" s="24"/>
      <c r="CZC107"/>
      <c r="CZD107"/>
      <c r="CZE107" s="24"/>
      <c r="CZF107" s="24"/>
      <c r="CZG107"/>
      <c r="CZH107"/>
      <c r="CZI107" s="24"/>
      <c r="CZJ107" s="24"/>
      <c r="CZK107"/>
      <c r="CZL107"/>
      <c r="CZM107" s="24"/>
      <c r="CZN107" s="24"/>
      <c r="CZO107"/>
      <c r="CZP107"/>
      <c r="CZQ107" s="24"/>
      <c r="CZR107" s="24"/>
      <c r="CZS107"/>
      <c r="CZT107"/>
      <c r="CZU107" s="24"/>
      <c r="CZV107" s="24"/>
      <c r="CZW107"/>
      <c r="CZX107"/>
      <c r="CZY107" s="24"/>
      <c r="CZZ107" s="24"/>
      <c r="DAA107"/>
      <c r="DAB107"/>
      <c r="DAC107" s="24"/>
      <c r="DAD107" s="24"/>
      <c r="DAE107"/>
      <c r="DAF107"/>
      <c r="DAG107" s="24"/>
      <c r="DAH107" s="24"/>
      <c r="DAI107"/>
      <c r="DAJ107"/>
      <c r="DAK107" s="24"/>
      <c r="DAL107" s="24"/>
      <c r="DAM107"/>
      <c r="DAN107"/>
      <c r="DAO107" s="24"/>
      <c r="DAP107" s="24"/>
      <c r="DAQ107"/>
      <c r="DAR107"/>
      <c r="DAS107" s="24"/>
      <c r="DAT107" s="24"/>
      <c r="DAU107"/>
      <c r="DAV107"/>
      <c r="DAW107" s="24"/>
      <c r="DAX107" s="24"/>
      <c r="DAY107"/>
      <c r="DAZ107"/>
      <c r="DBA107" s="24"/>
      <c r="DBB107" s="24"/>
      <c r="DBC107"/>
      <c r="DBD107"/>
      <c r="DBE107" s="24"/>
      <c r="DBF107" s="24"/>
      <c r="DBG107"/>
      <c r="DBH107"/>
      <c r="DBI107" s="24"/>
      <c r="DBJ107" s="24"/>
      <c r="DBK107"/>
      <c r="DBL107"/>
      <c r="DBM107" s="24"/>
      <c r="DBN107" s="24"/>
      <c r="DBO107"/>
      <c r="DBP107"/>
      <c r="DBQ107" s="24"/>
      <c r="DBR107" s="24"/>
      <c r="DBS107"/>
      <c r="DBT107"/>
      <c r="DBU107" s="24"/>
      <c r="DBV107" s="24"/>
      <c r="DBW107"/>
      <c r="DBX107"/>
      <c r="DBY107" s="24"/>
      <c r="DBZ107" s="24"/>
      <c r="DCA107"/>
      <c r="DCB107"/>
      <c r="DCC107" s="24"/>
      <c r="DCD107" s="24"/>
      <c r="DCE107"/>
      <c r="DCF107"/>
      <c r="DCG107" s="24"/>
      <c r="DCH107" s="24"/>
      <c r="DCI107"/>
      <c r="DCJ107"/>
      <c r="DCK107" s="24"/>
      <c r="DCL107" s="24"/>
      <c r="DCM107"/>
      <c r="DCN107"/>
      <c r="DCO107" s="24"/>
      <c r="DCP107" s="24"/>
      <c r="DCQ107"/>
      <c r="DCR107"/>
      <c r="DCS107" s="24"/>
      <c r="DCT107" s="24"/>
      <c r="DCU107"/>
      <c r="DCV107"/>
      <c r="DCW107" s="24"/>
      <c r="DCX107" s="24"/>
      <c r="DCY107"/>
      <c r="DCZ107"/>
      <c r="DDA107" s="24"/>
      <c r="DDB107" s="24"/>
      <c r="DDC107"/>
      <c r="DDD107"/>
      <c r="DDE107" s="24"/>
      <c r="DDF107" s="24"/>
      <c r="DDG107"/>
      <c r="DDH107"/>
      <c r="DDI107" s="24"/>
      <c r="DDJ107" s="24"/>
      <c r="DDK107"/>
      <c r="DDL107"/>
      <c r="DDM107" s="24"/>
      <c r="DDN107" s="24"/>
      <c r="DDO107"/>
      <c r="DDP107"/>
      <c r="DDQ107" s="24"/>
      <c r="DDR107" s="24"/>
      <c r="DDS107"/>
      <c r="DDT107"/>
      <c r="DDU107" s="24"/>
      <c r="DDV107" s="24"/>
      <c r="DDW107"/>
      <c r="DDX107"/>
      <c r="DDY107" s="24"/>
      <c r="DDZ107" s="24"/>
      <c r="DEA107"/>
      <c r="DEB107"/>
      <c r="DEC107" s="24"/>
      <c r="DED107" s="24"/>
      <c r="DEE107"/>
      <c r="DEF107"/>
      <c r="DEG107" s="24"/>
      <c r="DEH107" s="24"/>
      <c r="DEI107"/>
      <c r="DEJ107"/>
      <c r="DEK107" s="24"/>
      <c r="DEL107" s="24"/>
      <c r="DEM107"/>
      <c r="DEN107"/>
      <c r="DEO107" s="24"/>
      <c r="DEP107" s="24"/>
      <c r="DEQ107"/>
      <c r="DER107"/>
      <c r="DES107" s="24"/>
      <c r="DET107" s="24"/>
      <c r="DEU107"/>
      <c r="DEV107"/>
      <c r="DEW107" s="24"/>
      <c r="DEX107" s="24"/>
      <c r="DEY107"/>
      <c r="DEZ107"/>
      <c r="DFA107" s="24"/>
      <c r="DFB107" s="24"/>
      <c r="DFC107"/>
      <c r="DFD107"/>
      <c r="DFE107" s="24"/>
      <c r="DFF107" s="24"/>
      <c r="DFG107"/>
      <c r="DFH107"/>
      <c r="DFI107" s="24"/>
      <c r="DFJ107" s="24"/>
      <c r="DFK107"/>
      <c r="DFL107"/>
      <c r="DFM107" s="24"/>
      <c r="DFN107" s="24"/>
      <c r="DFO107"/>
      <c r="DFP107"/>
      <c r="DFQ107" s="24"/>
      <c r="DFR107" s="24"/>
      <c r="DFS107"/>
      <c r="DFT107"/>
      <c r="DFU107" s="24"/>
      <c r="DFV107" s="24"/>
      <c r="DFW107"/>
      <c r="DFX107"/>
      <c r="DFY107" s="24"/>
      <c r="DFZ107" s="24"/>
      <c r="DGA107"/>
      <c r="DGB107"/>
      <c r="DGC107" s="24"/>
      <c r="DGD107" s="24"/>
      <c r="DGE107"/>
      <c r="DGF107"/>
      <c r="DGG107" s="24"/>
      <c r="DGH107" s="24"/>
      <c r="DGI107"/>
      <c r="DGJ107"/>
      <c r="DGK107" s="24"/>
      <c r="DGL107" s="24"/>
      <c r="DGM107"/>
      <c r="DGN107"/>
      <c r="DGO107" s="24"/>
      <c r="DGP107" s="24"/>
      <c r="DGQ107"/>
      <c r="DGR107"/>
      <c r="DGS107" s="24"/>
      <c r="DGT107" s="24"/>
      <c r="DGU107"/>
      <c r="DGV107"/>
      <c r="DGW107" s="24"/>
      <c r="DGX107" s="24"/>
      <c r="DGY107"/>
      <c r="DGZ107"/>
      <c r="DHA107" s="24"/>
      <c r="DHB107" s="24"/>
      <c r="DHC107"/>
      <c r="DHD107"/>
      <c r="DHE107" s="24"/>
      <c r="DHF107" s="24"/>
      <c r="DHG107"/>
      <c r="DHH107"/>
      <c r="DHI107" s="24"/>
      <c r="DHJ107" s="24"/>
      <c r="DHK107"/>
      <c r="DHL107"/>
      <c r="DHM107" s="24"/>
      <c r="DHN107" s="24"/>
      <c r="DHO107"/>
      <c r="DHP107"/>
      <c r="DHQ107" s="24"/>
      <c r="DHR107" s="24"/>
      <c r="DHS107"/>
      <c r="DHT107"/>
      <c r="DHU107" s="24"/>
      <c r="DHV107" s="24"/>
      <c r="DHW107"/>
      <c r="DHX107"/>
      <c r="DHY107" s="24"/>
      <c r="DHZ107" s="24"/>
      <c r="DIA107"/>
      <c r="DIB107"/>
      <c r="DIC107" s="24"/>
      <c r="DID107" s="24"/>
      <c r="DIE107"/>
      <c r="DIF107"/>
      <c r="DIG107" s="24"/>
      <c r="DIH107" s="24"/>
      <c r="DII107"/>
      <c r="DIJ107"/>
      <c r="DIK107" s="24"/>
      <c r="DIL107" s="24"/>
      <c r="DIM107"/>
      <c r="DIN107"/>
      <c r="DIO107" s="24"/>
      <c r="DIP107" s="24"/>
      <c r="DIQ107"/>
      <c r="DIR107"/>
      <c r="DIS107" s="24"/>
      <c r="DIT107" s="24"/>
      <c r="DIU107"/>
      <c r="DIV107"/>
      <c r="DIW107" s="24"/>
      <c r="DIX107" s="24"/>
      <c r="DIY107"/>
      <c r="DIZ107"/>
      <c r="DJA107" s="24"/>
      <c r="DJB107" s="24"/>
      <c r="DJC107"/>
      <c r="DJD107"/>
      <c r="DJE107" s="24"/>
      <c r="DJF107" s="24"/>
      <c r="DJG107"/>
      <c r="DJH107"/>
      <c r="DJI107" s="24"/>
      <c r="DJJ107" s="24"/>
      <c r="DJK107"/>
      <c r="DJL107"/>
      <c r="DJM107" s="24"/>
      <c r="DJN107" s="24"/>
      <c r="DJO107"/>
      <c r="DJP107"/>
      <c r="DJQ107" s="24"/>
      <c r="DJR107" s="24"/>
      <c r="DJS107"/>
      <c r="DJT107"/>
      <c r="DJU107" s="24"/>
      <c r="DJV107" s="24"/>
      <c r="DJW107"/>
      <c r="DJX107"/>
      <c r="DJY107" s="24"/>
      <c r="DJZ107" s="24"/>
      <c r="DKA107"/>
      <c r="DKB107"/>
      <c r="DKC107" s="24"/>
      <c r="DKD107" s="24"/>
      <c r="DKE107"/>
      <c r="DKF107"/>
      <c r="DKG107" s="24"/>
      <c r="DKH107" s="24"/>
      <c r="DKI107"/>
      <c r="DKJ107"/>
      <c r="DKK107" s="24"/>
      <c r="DKL107" s="24"/>
      <c r="DKM107"/>
      <c r="DKN107"/>
      <c r="DKO107" s="24"/>
      <c r="DKP107" s="24"/>
      <c r="DKQ107"/>
      <c r="DKR107"/>
      <c r="DKS107" s="24"/>
      <c r="DKT107" s="24"/>
      <c r="DKU107"/>
      <c r="DKV107"/>
      <c r="DKW107" s="24"/>
      <c r="DKX107" s="24"/>
      <c r="DKY107"/>
      <c r="DKZ107"/>
      <c r="DLA107" s="24"/>
      <c r="DLB107" s="24"/>
      <c r="DLC107"/>
      <c r="DLD107"/>
      <c r="DLE107" s="24"/>
      <c r="DLF107" s="24"/>
      <c r="DLG107"/>
      <c r="DLH107"/>
      <c r="DLI107" s="24"/>
      <c r="DLJ107" s="24"/>
      <c r="DLK107"/>
      <c r="DLL107"/>
      <c r="DLM107" s="24"/>
      <c r="DLN107" s="24"/>
      <c r="DLO107"/>
      <c r="DLP107"/>
      <c r="DLQ107" s="24"/>
      <c r="DLR107" s="24"/>
      <c r="DLS107"/>
      <c r="DLT107"/>
      <c r="DLU107" s="24"/>
      <c r="DLV107" s="24"/>
      <c r="DLW107"/>
      <c r="DLX107"/>
      <c r="DLY107" s="24"/>
      <c r="DLZ107" s="24"/>
      <c r="DMA107"/>
      <c r="DMB107"/>
      <c r="DMC107" s="24"/>
      <c r="DMD107" s="24"/>
      <c r="DME107"/>
      <c r="DMF107"/>
      <c r="DMG107" s="24"/>
      <c r="DMH107" s="24"/>
      <c r="DMI107"/>
      <c r="DMJ107"/>
      <c r="DMK107" s="24"/>
      <c r="DML107" s="24"/>
      <c r="DMM107"/>
      <c r="DMN107"/>
      <c r="DMO107" s="24"/>
      <c r="DMP107" s="24"/>
      <c r="DMQ107"/>
      <c r="DMR107"/>
      <c r="DMS107" s="24"/>
      <c r="DMT107" s="24"/>
      <c r="DMU107"/>
      <c r="DMV107"/>
      <c r="DMW107" s="24"/>
      <c r="DMX107" s="24"/>
      <c r="DMY107"/>
      <c r="DMZ107"/>
      <c r="DNA107" s="24"/>
      <c r="DNB107" s="24"/>
      <c r="DNC107"/>
      <c r="DND107"/>
      <c r="DNE107" s="24"/>
      <c r="DNF107" s="24"/>
      <c r="DNG107"/>
      <c r="DNH107"/>
      <c r="DNI107" s="24"/>
      <c r="DNJ107" s="24"/>
      <c r="DNK107"/>
      <c r="DNL107"/>
      <c r="DNM107" s="24"/>
      <c r="DNN107" s="24"/>
      <c r="DNO107"/>
      <c r="DNP107"/>
      <c r="DNQ107" s="24"/>
      <c r="DNR107" s="24"/>
      <c r="DNS107"/>
      <c r="DNT107"/>
      <c r="DNU107" s="24"/>
      <c r="DNV107" s="24"/>
      <c r="DNW107"/>
      <c r="DNX107"/>
      <c r="DNY107" s="24"/>
      <c r="DNZ107" s="24"/>
      <c r="DOA107"/>
      <c r="DOB107"/>
      <c r="DOC107" s="24"/>
      <c r="DOD107" s="24"/>
      <c r="DOE107"/>
      <c r="DOF107"/>
      <c r="DOG107" s="24"/>
      <c r="DOH107" s="24"/>
      <c r="DOI107"/>
      <c r="DOJ107"/>
      <c r="DOK107" s="24"/>
      <c r="DOL107" s="24"/>
      <c r="DOM107"/>
      <c r="DON107"/>
      <c r="DOO107" s="24"/>
      <c r="DOP107" s="24"/>
      <c r="DOQ107"/>
      <c r="DOR107"/>
      <c r="DOS107" s="24"/>
      <c r="DOT107" s="24"/>
      <c r="DOU107"/>
      <c r="DOV107"/>
      <c r="DOW107" s="24"/>
      <c r="DOX107" s="24"/>
      <c r="DOY107"/>
      <c r="DOZ107"/>
      <c r="DPA107" s="24"/>
      <c r="DPB107" s="24"/>
      <c r="DPC107"/>
      <c r="DPD107"/>
      <c r="DPE107" s="24"/>
      <c r="DPF107" s="24"/>
      <c r="DPG107"/>
      <c r="DPH107"/>
      <c r="DPI107" s="24"/>
      <c r="DPJ107" s="24"/>
      <c r="DPK107"/>
      <c r="DPL107"/>
      <c r="DPM107" s="24"/>
      <c r="DPN107" s="24"/>
      <c r="DPO107"/>
      <c r="DPP107"/>
      <c r="DPQ107" s="24"/>
      <c r="DPR107" s="24"/>
      <c r="DPS107"/>
      <c r="DPT107"/>
      <c r="DPU107" s="24"/>
      <c r="DPV107" s="24"/>
      <c r="DPW107"/>
      <c r="DPX107"/>
      <c r="DPY107" s="24"/>
      <c r="DPZ107" s="24"/>
      <c r="DQA107"/>
      <c r="DQB107"/>
      <c r="DQC107" s="24"/>
      <c r="DQD107" s="24"/>
      <c r="DQE107"/>
      <c r="DQF107"/>
      <c r="DQG107" s="24"/>
      <c r="DQH107" s="24"/>
      <c r="DQI107"/>
      <c r="DQJ107"/>
      <c r="DQK107" s="24"/>
      <c r="DQL107" s="24"/>
      <c r="DQM107"/>
      <c r="DQN107"/>
      <c r="DQO107" s="24"/>
      <c r="DQP107" s="24"/>
      <c r="DQQ107"/>
      <c r="DQR107"/>
      <c r="DQS107" s="24"/>
      <c r="DQT107" s="24"/>
      <c r="DQU107"/>
      <c r="DQV107"/>
      <c r="DQW107" s="24"/>
      <c r="DQX107" s="24"/>
      <c r="DQY107"/>
      <c r="DQZ107"/>
      <c r="DRA107" s="24"/>
      <c r="DRB107" s="24"/>
      <c r="DRC107"/>
      <c r="DRD107"/>
      <c r="DRE107" s="24"/>
      <c r="DRF107" s="24"/>
      <c r="DRG107"/>
      <c r="DRH107"/>
      <c r="DRI107" s="24"/>
      <c r="DRJ107" s="24"/>
      <c r="DRK107"/>
      <c r="DRL107"/>
      <c r="DRM107" s="24"/>
      <c r="DRN107" s="24"/>
      <c r="DRO107"/>
      <c r="DRP107"/>
      <c r="DRQ107" s="24"/>
      <c r="DRR107" s="24"/>
      <c r="DRS107"/>
      <c r="DRT107"/>
      <c r="DRU107" s="24"/>
      <c r="DRV107" s="24"/>
      <c r="DRW107"/>
      <c r="DRX107"/>
      <c r="DRY107" s="24"/>
      <c r="DRZ107" s="24"/>
      <c r="DSA107"/>
      <c r="DSB107"/>
      <c r="DSC107" s="24"/>
      <c r="DSD107" s="24"/>
      <c r="DSE107"/>
      <c r="DSF107"/>
      <c r="DSG107" s="24"/>
      <c r="DSH107" s="24"/>
      <c r="DSI107"/>
      <c r="DSJ107"/>
      <c r="DSK107" s="24"/>
      <c r="DSL107" s="24"/>
      <c r="DSM107"/>
      <c r="DSN107"/>
      <c r="DSO107" s="24"/>
      <c r="DSP107" s="24"/>
      <c r="DSQ107"/>
      <c r="DSR107"/>
      <c r="DSS107" s="24"/>
      <c r="DST107" s="24"/>
      <c r="DSU107"/>
      <c r="DSV107"/>
      <c r="DSW107" s="24"/>
      <c r="DSX107" s="24"/>
      <c r="DSY107"/>
      <c r="DSZ107"/>
      <c r="DTA107" s="24"/>
      <c r="DTB107" s="24"/>
      <c r="DTC107"/>
      <c r="DTD107"/>
      <c r="DTE107" s="24"/>
      <c r="DTF107" s="24"/>
      <c r="DTG107"/>
      <c r="DTH107"/>
      <c r="DTI107" s="24"/>
      <c r="DTJ107" s="24"/>
      <c r="DTK107"/>
      <c r="DTL107"/>
      <c r="DTM107" s="24"/>
      <c r="DTN107" s="24"/>
      <c r="DTO107"/>
      <c r="DTP107"/>
      <c r="DTQ107" s="24"/>
      <c r="DTR107" s="24"/>
      <c r="DTS107"/>
      <c r="DTT107"/>
      <c r="DTU107" s="24"/>
      <c r="DTV107" s="24"/>
      <c r="DTW107"/>
      <c r="DTX107"/>
      <c r="DTY107" s="24"/>
      <c r="DTZ107" s="24"/>
      <c r="DUA107"/>
      <c r="DUB107"/>
      <c r="DUC107" s="24"/>
      <c r="DUD107" s="24"/>
      <c r="DUE107"/>
      <c r="DUF107"/>
      <c r="DUG107" s="24"/>
      <c r="DUH107" s="24"/>
      <c r="DUI107"/>
      <c r="DUJ107"/>
      <c r="DUK107" s="24"/>
      <c r="DUL107" s="24"/>
      <c r="DUM107"/>
      <c r="DUN107"/>
      <c r="DUO107" s="24"/>
      <c r="DUP107" s="24"/>
      <c r="DUQ107"/>
      <c r="DUR107"/>
      <c r="DUS107" s="24"/>
      <c r="DUT107" s="24"/>
      <c r="DUU107"/>
      <c r="DUV107"/>
      <c r="DUW107" s="24"/>
      <c r="DUX107" s="24"/>
      <c r="DUY107"/>
      <c r="DUZ107"/>
      <c r="DVA107" s="24"/>
      <c r="DVB107" s="24"/>
      <c r="DVC107"/>
      <c r="DVD107"/>
      <c r="DVE107" s="24"/>
      <c r="DVF107" s="24"/>
      <c r="DVG107"/>
      <c r="DVH107"/>
      <c r="DVI107" s="24"/>
      <c r="DVJ107" s="24"/>
      <c r="DVK107"/>
      <c r="DVL107"/>
      <c r="DVM107" s="24"/>
      <c r="DVN107" s="24"/>
      <c r="DVO107"/>
      <c r="DVP107"/>
      <c r="DVQ107" s="24"/>
      <c r="DVR107" s="24"/>
      <c r="DVS107"/>
      <c r="DVT107"/>
      <c r="DVU107" s="24"/>
      <c r="DVV107" s="24"/>
      <c r="DVW107"/>
      <c r="DVX107"/>
      <c r="DVY107" s="24"/>
      <c r="DVZ107" s="24"/>
      <c r="DWA107"/>
      <c r="DWB107"/>
      <c r="DWC107" s="24"/>
      <c r="DWD107" s="24"/>
      <c r="DWE107"/>
      <c r="DWF107"/>
      <c r="DWG107" s="24"/>
      <c r="DWH107" s="24"/>
      <c r="DWI107"/>
      <c r="DWJ107"/>
      <c r="DWK107" s="24"/>
      <c r="DWL107" s="24"/>
      <c r="DWM107"/>
      <c r="DWN107"/>
      <c r="DWO107" s="24"/>
      <c r="DWP107" s="24"/>
      <c r="DWQ107"/>
      <c r="DWR107"/>
      <c r="DWS107" s="24"/>
      <c r="DWT107" s="24"/>
      <c r="DWU107"/>
      <c r="DWV107"/>
      <c r="DWW107" s="24"/>
      <c r="DWX107" s="24"/>
      <c r="DWY107"/>
      <c r="DWZ107"/>
      <c r="DXA107" s="24"/>
      <c r="DXB107" s="24"/>
      <c r="DXC107"/>
      <c r="DXD107"/>
      <c r="DXE107" s="24"/>
      <c r="DXF107" s="24"/>
      <c r="DXG107"/>
      <c r="DXH107"/>
      <c r="DXI107" s="24"/>
      <c r="DXJ107" s="24"/>
      <c r="DXK107"/>
      <c r="DXL107"/>
      <c r="DXM107" s="24"/>
      <c r="DXN107" s="24"/>
      <c r="DXO107"/>
      <c r="DXP107"/>
      <c r="DXQ107" s="24"/>
      <c r="DXR107" s="24"/>
      <c r="DXS107"/>
      <c r="DXT107"/>
      <c r="DXU107" s="24"/>
      <c r="DXV107" s="24"/>
      <c r="DXW107"/>
      <c r="DXX107"/>
      <c r="DXY107" s="24"/>
      <c r="DXZ107" s="24"/>
      <c r="DYA107"/>
      <c r="DYB107"/>
      <c r="DYC107" s="24"/>
      <c r="DYD107" s="24"/>
      <c r="DYE107"/>
      <c r="DYF107"/>
      <c r="DYG107" s="24"/>
      <c r="DYH107" s="24"/>
      <c r="DYI107"/>
      <c r="DYJ107"/>
      <c r="DYK107" s="24"/>
      <c r="DYL107" s="24"/>
      <c r="DYM107"/>
      <c r="DYN107"/>
      <c r="DYO107" s="24"/>
      <c r="DYP107" s="24"/>
      <c r="DYQ107"/>
      <c r="DYR107"/>
      <c r="DYS107" s="24"/>
      <c r="DYT107" s="24"/>
      <c r="DYU107"/>
      <c r="DYV107"/>
      <c r="DYW107" s="24"/>
      <c r="DYX107" s="24"/>
      <c r="DYY107"/>
      <c r="DYZ107"/>
      <c r="DZA107" s="24"/>
      <c r="DZB107" s="24"/>
      <c r="DZC107"/>
      <c r="DZD107"/>
      <c r="DZE107" s="24"/>
      <c r="DZF107" s="24"/>
      <c r="DZG107"/>
      <c r="DZH107"/>
      <c r="DZI107" s="24"/>
      <c r="DZJ107" s="24"/>
      <c r="DZK107"/>
      <c r="DZL107"/>
      <c r="DZM107" s="24"/>
      <c r="DZN107" s="24"/>
      <c r="DZO107"/>
      <c r="DZP107"/>
      <c r="DZQ107" s="24"/>
      <c r="DZR107" s="24"/>
      <c r="DZS107"/>
      <c r="DZT107"/>
      <c r="DZU107" s="24"/>
      <c r="DZV107" s="24"/>
      <c r="DZW107"/>
      <c r="DZX107"/>
      <c r="DZY107" s="24"/>
      <c r="DZZ107" s="24"/>
      <c r="EAA107"/>
      <c r="EAB107"/>
      <c r="EAC107" s="24"/>
      <c r="EAD107" s="24"/>
      <c r="EAE107"/>
      <c r="EAF107"/>
      <c r="EAG107" s="24"/>
      <c r="EAH107" s="24"/>
      <c r="EAI107"/>
      <c r="EAJ107"/>
      <c r="EAK107" s="24"/>
      <c r="EAL107" s="24"/>
      <c r="EAM107"/>
      <c r="EAN107"/>
      <c r="EAO107" s="24"/>
      <c r="EAP107" s="24"/>
      <c r="EAQ107"/>
      <c r="EAR107"/>
      <c r="EAS107" s="24"/>
      <c r="EAT107" s="24"/>
      <c r="EAU107"/>
      <c r="EAV107"/>
      <c r="EAW107" s="24"/>
      <c r="EAX107" s="24"/>
      <c r="EAY107"/>
      <c r="EAZ107"/>
      <c r="EBA107" s="24"/>
      <c r="EBB107" s="24"/>
      <c r="EBC107"/>
      <c r="EBD107"/>
      <c r="EBE107" s="24"/>
      <c r="EBF107" s="24"/>
      <c r="EBG107"/>
      <c r="EBH107"/>
      <c r="EBI107" s="24"/>
      <c r="EBJ107" s="24"/>
      <c r="EBK107"/>
      <c r="EBL107"/>
      <c r="EBM107" s="24"/>
      <c r="EBN107" s="24"/>
      <c r="EBO107"/>
      <c r="EBP107"/>
      <c r="EBQ107" s="24"/>
      <c r="EBR107" s="24"/>
      <c r="EBS107"/>
      <c r="EBT107"/>
      <c r="EBU107" s="24"/>
      <c r="EBV107" s="24"/>
      <c r="EBW107"/>
      <c r="EBX107"/>
      <c r="EBY107" s="24"/>
      <c r="EBZ107" s="24"/>
      <c r="ECA107"/>
      <c r="ECB107"/>
      <c r="ECC107" s="24"/>
      <c r="ECD107" s="24"/>
      <c r="ECE107"/>
      <c r="ECF107"/>
      <c r="ECG107" s="24"/>
      <c r="ECH107" s="24"/>
      <c r="ECI107"/>
      <c r="ECJ107"/>
      <c r="ECK107" s="24"/>
      <c r="ECL107" s="24"/>
      <c r="ECM107"/>
      <c r="ECN107"/>
      <c r="ECO107" s="24"/>
      <c r="ECP107" s="24"/>
      <c r="ECQ107"/>
      <c r="ECR107"/>
      <c r="ECS107" s="24"/>
      <c r="ECT107" s="24"/>
      <c r="ECU107"/>
      <c r="ECV107"/>
      <c r="ECW107" s="24"/>
      <c r="ECX107" s="24"/>
      <c r="ECY107"/>
      <c r="ECZ107"/>
      <c r="EDA107" s="24"/>
      <c r="EDB107" s="24"/>
      <c r="EDC107"/>
      <c r="EDD107"/>
      <c r="EDE107" s="24"/>
      <c r="EDF107" s="24"/>
      <c r="EDG107"/>
      <c r="EDH107"/>
      <c r="EDI107" s="24"/>
      <c r="EDJ107" s="24"/>
      <c r="EDK107"/>
      <c r="EDL107"/>
      <c r="EDM107" s="24"/>
      <c r="EDN107" s="24"/>
      <c r="EDO107"/>
      <c r="EDP107"/>
      <c r="EDQ107" s="24"/>
      <c r="EDR107" s="24"/>
      <c r="EDS107"/>
      <c r="EDT107"/>
      <c r="EDU107" s="24"/>
      <c r="EDV107" s="24"/>
      <c r="EDW107"/>
      <c r="EDX107"/>
      <c r="EDY107" s="24"/>
      <c r="EDZ107" s="24"/>
      <c r="EEA107"/>
      <c r="EEB107"/>
      <c r="EEC107" s="24"/>
      <c r="EED107" s="24"/>
      <c r="EEE107"/>
      <c r="EEF107"/>
      <c r="EEG107" s="24"/>
      <c r="EEH107" s="24"/>
      <c r="EEI107"/>
      <c r="EEJ107"/>
      <c r="EEK107" s="24"/>
      <c r="EEL107" s="24"/>
      <c r="EEM107"/>
      <c r="EEN107"/>
      <c r="EEO107" s="24"/>
      <c r="EEP107" s="24"/>
      <c r="EEQ107"/>
      <c r="EER107"/>
      <c r="EES107" s="24"/>
      <c r="EET107" s="24"/>
      <c r="EEU107"/>
      <c r="EEV107"/>
      <c r="EEW107" s="24"/>
      <c r="EEX107" s="24"/>
      <c r="EEY107"/>
      <c r="EEZ107"/>
      <c r="EFA107" s="24"/>
      <c r="EFB107" s="24"/>
      <c r="EFC107"/>
      <c r="EFD107"/>
      <c r="EFE107" s="24"/>
      <c r="EFF107" s="24"/>
      <c r="EFG107"/>
      <c r="EFH107"/>
      <c r="EFI107" s="24"/>
      <c r="EFJ107" s="24"/>
      <c r="EFK107"/>
      <c r="EFL107"/>
      <c r="EFM107" s="24"/>
      <c r="EFN107" s="24"/>
      <c r="EFO107"/>
      <c r="EFP107"/>
      <c r="EFQ107" s="24"/>
      <c r="EFR107" s="24"/>
      <c r="EFS107"/>
      <c r="EFT107"/>
      <c r="EFU107" s="24"/>
      <c r="EFV107" s="24"/>
      <c r="EFW107"/>
      <c r="EFX107"/>
      <c r="EFY107" s="24"/>
      <c r="EFZ107" s="24"/>
      <c r="EGA107"/>
      <c r="EGB107"/>
      <c r="EGC107" s="24"/>
      <c r="EGD107" s="24"/>
      <c r="EGE107"/>
      <c r="EGF107"/>
      <c r="EGG107" s="24"/>
      <c r="EGH107" s="24"/>
      <c r="EGI107"/>
      <c r="EGJ107"/>
      <c r="EGK107" s="24"/>
      <c r="EGL107" s="24"/>
      <c r="EGM107"/>
      <c r="EGN107"/>
      <c r="EGO107" s="24"/>
      <c r="EGP107" s="24"/>
      <c r="EGQ107"/>
      <c r="EGR107"/>
      <c r="EGS107" s="24"/>
      <c r="EGT107" s="24"/>
      <c r="EGU107"/>
      <c r="EGV107"/>
      <c r="EGW107" s="24"/>
      <c r="EGX107" s="24"/>
      <c r="EGY107"/>
      <c r="EGZ107"/>
      <c r="EHA107" s="24"/>
      <c r="EHB107" s="24"/>
      <c r="EHC107"/>
      <c r="EHD107"/>
      <c r="EHE107" s="24"/>
      <c r="EHF107" s="24"/>
      <c r="EHG107"/>
      <c r="EHH107"/>
      <c r="EHI107" s="24"/>
      <c r="EHJ107" s="24"/>
      <c r="EHK107"/>
      <c r="EHL107"/>
      <c r="EHM107" s="24"/>
      <c r="EHN107" s="24"/>
      <c r="EHO107"/>
      <c r="EHP107"/>
      <c r="EHQ107" s="24"/>
      <c r="EHR107" s="24"/>
      <c r="EHS107"/>
      <c r="EHT107"/>
      <c r="EHU107" s="24"/>
      <c r="EHV107" s="24"/>
      <c r="EHW107"/>
      <c r="EHX107"/>
      <c r="EHY107" s="24"/>
      <c r="EHZ107" s="24"/>
      <c r="EIA107"/>
      <c r="EIB107"/>
      <c r="EIC107" s="24"/>
      <c r="EID107" s="24"/>
      <c r="EIE107"/>
      <c r="EIF107"/>
      <c r="EIG107" s="24"/>
      <c r="EIH107" s="24"/>
      <c r="EII107"/>
      <c r="EIJ107"/>
      <c r="EIK107" s="24"/>
      <c r="EIL107" s="24"/>
      <c r="EIM107"/>
      <c r="EIN107"/>
      <c r="EIO107" s="24"/>
      <c r="EIP107" s="24"/>
      <c r="EIQ107"/>
      <c r="EIR107"/>
      <c r="EIS107" s="24"/>
      <c r="EIT107" s="24"/>
      <c r="EIU107"/>
      <c r="EIV107"/>
      <c r="EIW107" s="24"/>
      <c r="EIX107" s="24"/>
      <c r="EIY107"/>
      <c r="EIZ107"/>
      <c r="EJA107" s="24"/>
      <c r="EJB107" s="24"/>
      <c r="EJC107"/>
      <c r="EJD107"/>
      <c r="EJE107" s="24"/>
      <c r="EJF107" s="24"/>
      <c r="EJG107"/>
      <c r="EJH107"/>
      <c r="EJI107" s="24"/>
      <c r="EJJ107" s="24"/>
      <c r="EJK107"/>
      <c r="EJL107"/>
      <c r="EJM107" s="24"/>
      <c r="EJN107" s="24"/>
      <c r="EJO107"/>
      <c r="EJP107"/>
      <c r="EJQ107" s="24"/>
      <c r="EJR107" s="24"/>
      <c r="EJS107"/>
      <c r="EJT107"/>
      <c r="EJU107" s="24"/>
      <c r="EJV107" s="24"/>
      <c r="EJW107"/>
      <c r="EJX107"/>
      <c r="EJY107" s="24"/>
      <c r="EJZ107" s="24"/>
      <c r="EKA107"/>
      <c r="EKB107"/>
      <c r="EKC107" s="24"/>
      <c r="EKD107" s="24"/>
      <c r="EKE107"/>
      <c r="EKF107"/>
      <c r="EKG107" s="24"/>
      <c r="EKH107" s="24"/>
      <c r="EKI107"/>
      <c r="EKJ107"/>
      <c r="EKK107" s="24"/>
      <c r="EKL107" s="24"/>
      <c r="EKM107"/>
      <c r="EKN107"/>
      <c r="EKO107" s="24"/>
      <c r="EKP107" s="24"/>
      <c r="EKQ107"/>
      <c r="EKR107"/>
      <c r="EKS107" s="24"/>
      <c r="EKT107" s="24"/>
      <c r="EKU107"/>
      <c r="EKV107"/>
      <c r="EKW107" s="24"/>
      <c r="EKX107" s="24"/>
      <c r="EKY107"/>
      <c r="EKZ107"/>
      <c r="ELA107" s="24"/>
      <c r="ELB107" s="24"/>
      <c r="ELC107"/>
      <c r="ELD107"/>
      <c r="ELE107" s="24"/>
      <c r="ELF107" s="24"/>
      <c r="ELG107"/>
      <c r="ELH107"/>
      <c r="ELI107" s="24"/>
      <c r="ELJ107" s="24"/>
      <c r="ELK107"/>
      <c r="ELL107"/>
      <c r="ELM107" s="24"/>
      <c r="ELN107" s="24"/>
      <c r="ELO107"/>
      <c r="ELP107"/>
      <c r="ELQ107" s="24"/>
      <c r="ELR107" s="24"/>
      <c r="ELS107"/>
      <c r="ELT107"/>
      <c r="ELU107" s="24"/>
      <c r="ELV107" s="24"/>
      <c r="ELW107"/>
      <c r="ELX107"/>
      <c r="ELY107" s="24"/>
      <c r="ELZ107" s="24"/>
      <c r="EMA107"/>
      <c r="EMB107"/>
      <c r="EMC107" s="24"/>
      <c r="EMD107" s="24"/>
      <c r="EME107"/>
      <c r="EMF107"/>
      <c r="EMG107" s="24"/>
      <c r="EMH107" s="24"/>
      <c r="EMI107"/>
      <c r="EMJ107"/>
      <c r="EMK107" s="24"/>
      <c r="EML107" s="24"/>
      <c r="EMM107"/>
      <c r="EMN107"/>
      <c r="EMO107" s="24"/>
      <c r="EMP107" s="24"/>
      <c r="EMQ107"/>
      <c r="EMR107"/>
      <c r="EMS107" s="24"/>
      <c r="EMT107" s="24"/>
      <c r="EMU107"/>
      <c r="EMV107"/>
      <c r="EMW107" s="24"/>
      <c r="EMX107" s="24"/>
      <c r="EMY107"/>
      <c r="EMZ107"/>
      <c r="ENA107" s="24"/>
      <c r="ENB107" s="24"/>
      <c r="ENC107"/>
      <c r="END107"/>
      <c r="ENE107" s="24"/>
      <c r="ENF107" s="24"/>
      <c r="ENG107"/>
      <c r="ENH107"/>
      <c r="ENI107" s="24"/>
      <c r="ENJ107" s="24"/>
      <c r="ENK107"/>
      <c r="ENL107"/>
      <c r="ENM107" s="24"/>
      <c r="ENN107" s="24"/>
      <c r="ENO107"/>
      <c r="ENP107"/>
      <c r="ENQ107" s="24"/>
      <c r="ENR107" s="24"/>
      <c r="ENS107"/>
      <c r="ENT107"/>
      <c r="ENU107" s="24"/>
      <c r="ENV107" s="24"/>
      <c r="ENW107"/>
      <c r="ENX107"/>
      <c r="ENY107" s="24"/>
      <c r="ENZ107" s="24"/>
      <c r="EOA107"/>
      <c r="EOB107"/>
      <c r="EOC107" s="24"/>
      <c r="EOD107" s="24"/>
      <c r="EOE107"/>
      <c r="EOF107"/>
      <c r="EOG107" s="24"/>
      <c r="EOH107" s="24"/>
      <c r="EOI107"/>
      <c r="EOJ107"/>
      <c r="EOK107" s="24"/>
      <c r="EOL107" s="24"/>
      <c r="EOM107"/>
      <c r="EON107"/>
      <c r="EOO107" s="24"/>
      <c r="EOP107" s="24"/>
      <c r="EOQ107"/>
      <c r="EOR107"/>
      <c r="EOS107" s="24"/>
      <c r="EOT107" s="24"/>
      <c r="EOU107"/>
      <c r="EOV107"/>
      <c r="EOW107" s="24"/>
      <c r="EOX107" s="24"/>
      <c r="EOY107"/>
      <c r="EOZ107"/>
      <c r="EPA107" s="24"/>
      <c r="EPB107" s="24"/>
      <c r="EPC107"/>
      <c r="EPD107"/>
      <c r="EPE107" s="24"/>
      <c r="EPF107" s="24"/>
      <c r="EPG107"/>
      <c r="EPH107"/>
      <c r="EPI107" s="24"/>
      <c r="EPJ107" s="24"/>
      <c r="EPK107"/>
      <c r="EPL107"/>
      <c r="EPM107" s="24"/>
      <c r="EPN107" s="24"/>
      <c r="EPO107"/>
      <c r="EPP107"/>
      <c r="EPQ107" s="24"/>
      <c r="EPR107" s="24"/>
      <c r="EPS107"/>
      <c r="EPT107"/>
      <c r="EPU107" s="24"/>
      <c r="EPV107" s="24"/>
      <c r="EPW107"/>
      <c r="EPX107"/>
      <c r="EPY107" s="24"/>
      <c r="EPZ107" s="24"/>
      <c r="EQA107"/>
      <c r="EQB107"/>
      <c r="EQC107" s="24"/>
      <c r="EQD107" s="24"/>
      <c r="EQE107"/>
      <c r="EQF107"/>
      <c r="EQG107" s="24"/>
      <c r="EQH107" s="24"/>
      <c r="EQI107"/>
      <c r="EQJ107"/>
      <c r="EQK107" s="24"/>
      <c r="EQL107" s="24"/>
      <c r="EQM107"/>
      <c r="EQN107"/>
      <c r="EQO107" s="24"/>
      <c r="EQP107" s="24"/>
      <c r="EQQ107"/>
      <c r="EQR107"/>
      <c r="EQS107" s="24"/>
      <c r="EQT107" s="24"/>
      <c r="EQU107"/>
      <c r="EQV107"/>
      <c r="EQW107" s="24"/>
      <c r="EQX107" s="24"/>
      <c r="EQY107"/>
      <c r="EQZ107"/>
      <c r="ERA107" s="24"/>
      <c r="ERB107" s="24"/>
      <c r="ERC107"/>
      <c r="ERD107"/>
      <c r="ERE107" s="24"/>
      <c r="ERF107" s="24"/>
      <c r="ERG107"/>
      <c r="ERH107"/>
      <c r="ERI107" s="24"/>
      <c r="ERJ107" s="24"/>
      <c r="ERK107"/>
      <c r="ERL107"/>
      <c r="ERM107" s="24"/>
      <c r="ERN107" s="24"/>
      <c r="ERO107"/>
      <c r="ERP107"/>
      <c r="ERQ107" s="24"/>
      <c r="ERR107" s="24"/>
      <c r="ERS107"/>
      <c r="ERT107"/>
      <c r="ERU107" s="24"/>
      <c r="ERV107" s="24"/>
      <c r="ERW107"/>
      <c r="ERX107"/>
      <c r="ERY107" s="24"/>
      <c r="ERZ107" s="24"/>
      <c r="ESA107"/>
      <c r="ESB107"/>
      <c r="ESC107" s="24"/>
      <c r="ESD107" s="24"/>
      <c r="ESE107"/>
      <c r="ESF107"/>
      <c r="ESG107" s="24"/>
      <c r="ESH107" s="24"/>
      <c r="ESI107"/>
      <c r="ESJ107"/>
      <c r="ESK107" s="24"/>
      <c r="ESL107" s="24"/>
      <c r="ESM107"/>
      <c r="ESN107"/>
      <c r="ESO107" s="24"/>
      <c r="ESP107" s="24"/>
      <c r="ESQ107"/>
      <c r="ESR107"/>
      <c r="ESS107" s="24"/>
      <c r="EST107" s="24"/>
      <c r="ESU107"/>
      <c r="ESV107"/>
      <c r="ESW107" s="24"/>
      <c r="ESX107" s="24"/>
      <c r="ESY107"/>
      <c r="ESZ107"/>
      <c r="ETA107" s="24"/>
      <c r="ETB107" s="24"/>
      <c r="ETC107"/>
      <c r="ETD107"/>
      <c r="ETE107" s="24"/>
      <c r="ETF107" s="24"/>
      <c r="ETG107"/>
      <c r="ETH107"/>
      <c r="ETI107" s="24"/>
      <c r="ETJ107" s="24"/>
      <c r="ETK107"/>
      <c r="ETL107"/>
      <c r="ETM107" s="24"/>
      <c r="ETN107" s="24"/>
      <c r="ETO107"/>
      <c r="ETP107"/>
      <c r="ETQ107" s="24"/>
      <c r="ETR107" s="24"/>
      <c r="ETS107"/>
      <c r="ETT107"/>
      <c r="ETU107" s="24"/>
      <c r="ETV107" s="24"/>
      <c r="ETW107"/>
      <c r="ETX107"/>
      <c r="ETY107" s="24"/>
      <c r="ETZ107" s="24"/>
      <c r="EUA107"/>
      <c r="EUB107"/>
      <c r="EUC107" s="24"/>
      <c r="EUD107" s="24"/>
      <c r="EUE107"/>
      <c r="EUF107"/>
      <c r="EUG107" s="24"/>
      <c r="EUH107" s="24"/>
      <c r="EUI107"/>
      <c r="EUJ107"/>
      <c r="EUK107" s="24"/>
      <c r="EUL107" s="24"/>
      <c r="EUM107"/>
      <c r="EUN107"/>
      <c r="EUO107" s="24"/>
      <c r="EUP107" s="24"/>
      <c r="EUQ107"/>
      <c r="EUR107"/>
      <c r="EUS107" s="24"/>
      <c r="EUT107" s="24"/>
      <c r="EUU107"/>
      <c r="EUV107"/>
      <c r="EUW107" s="24"/>
      <c r="EUX107" s="24"/>
      <c r="EUY107"/>
      <c r="EUZ107"/>
      <c r="EVA107" s="24"/>
      <c r="EVB107" s="24"/>
      <c r="EVC107"/>
      <c r="EVD107"/>
      <c r="EVE107" s="24"/>
      <c r="EVF107" s="24"/>
      <c r="EVG107"/>
      <c r="EVH107"/>
      <c r="EVI107" s="24"/>
      <c r="EVJ107" s="24"/>
      <c r="EVK107"/>
      <c r="EVL107"/>
      <c r="EVM107" s="24"/>
      <c r="EVN107" s="24"/>
      <c r="EVO107"/>
      <c r="EVP107"/>
      <c r="EVQ107" s="24"/>
      <c r="EVR107" s="24"/>
      <c r="EVS107"/>
      <c r="EVT107"/>
      <c r="EVU107" s="24"/>
      <c r="EVV107" s="24"/>
      <c r="EVW107"/>
      <c r="EVX107"/>
      <c r="EVY107" s="24"/>
      <c r="EVZ107" s="24"/>
      <c r="EWA107"/>
      <c r="EWB107"/>
      <c r="EWC107" s="24"/>
      <c r="EWD107" s="24"/>
      <c r="EWE107"/>
      <c r="EWF107"/>
      <c r="EWG107" s="24"/>
      <c r="EWH107" s="24"/>
      <c r="EWI107"/>
      <c r="EWJ107"/>
      <c r="EWK107" s="24"/>
      <c r="EWL107" s="24"/>
      <c r="EWM107"/>
      <c r="EWN107"/>
      <c r="EWO107" s="24"/>
      <c r="EWP107" s="24"/>
      <c r="EWQ107"/>
      <c r="EWR107"/>
      <c r="EWS107" s="24"/>
      <c r="EWT107" s="24"/>
      <c r="EWU107"/>
      <c r="EWV107"/>
      <c r="EWW107" s="24"/>
      <c r="EWX107" s="24"/>
      <c r="EWY107"/>
      <c r="EWZ107"/>
      <c r="EXA107" s="24"/>
      <c r="EXB107" s="24"/>
      <c r="EXC107"/>
      <c r="EXD107"/>
      <c r="EXE107" s="24"/>
      <c r="EXF107" s="24"/>
      <c r="EXG107"/>
      <c r="EXH107"/>
      <c r="EXI107" s="24"/>
      <c r="EXJ107" s="24"/>
      <c r="EXK107"/>
      <c r="EXL107"/>
      <c r="EXM107" s="24"/>
      <c r="EXN107" s="24"/>
      <c r="EXO107"/>
      <c r="EXP107"/>
      <c r="EXQ107" s="24"/>
      <c r="EXR107" s="24"/>
      <c r="EXS107"/>
      <c r="EXT107"/>
      <c r="EXU107" s="24"/>
      <c r="EXV107" s="24"/>
      <c r="EXW107"/>
      <c r="EXX107"/>
      <c r="EXY107" s="24"/>
      <c r="EXZ107" s="24"/>
      <c r="EYA107"/>
      <c r="EYB107"/>
      <c r="EYC107" s="24"/>
      <c r="EYD107" s="24"/>
      <c r="EYE107"/>
      <c r="EYF107"/>
      <c r="EYG107" s="24"/>
      <c r="EYH107" s="24"/>
      <c r="EYI107"/>
      <c r="EYJ107"/>
      <c r="EYK107" s="24"/>
      <c r="EYL107" s="24"/>
      <c r="EYM107"/>
      <c r="EYN107"/>
      <c r="EYO107" s="24"/>
      <c r="EYP107" s="24"/>
      <c r="EYQ107"/>
      <c r="EYR107"/>
      <c r="EYS107" s="24"/>
      <c r="EYT107" s="24"/>
      <c r="EYU107"/>
      <c r="EYV107"/>
      <c r="EYW107" s="24"/>
      <c r="EYX107" s="24"/>
      <c r="EYY107"/>
      <c r="EYZ107"/>
      <c r="EZA107" s="24"/>
      <c r="EZB107" s="24"/>
      <c r="EZC107"/>
      <c r="EZD107"/>
      <c r="EZE107" s="24"/>
      <c r="EZF107" s="24"/>
      <c r="EZG107"/>
      <c r="EZH107"/>
      <c r="EZI107" s="24"/>
      <c r="EZJ107" s="24"/>
      <c r="EZK107"/>
      <c r="EZL107"/>
      <c r="EZM107" s="24"/>
      <c r="EZN107" s="24"/>
      <c r="EZO107"/>
      <c r="EZP107"/>
      <c r="EZQ107" s="24"/>
      <c r="EZR107" s="24"/>
      <c r="EZS107"/>
      <c r="EZT107"/>
      <c r="EZU107" s="24"/>
      <c r="EZV107" s="24"/>
      <c r="EZW107"/>
      <c r="EZX107"/>
      <c r="EZY107" s="24"/>
      <c r="EZZ107" s="24"/>
      <c r="FAA107"/>
      <c r="FAB107"/>
      <c r="FAC107" s="24"/>
      <c r="FAD107" s="24"/>
      <c r="FAE107"/>
      <c r="FAF107"/>
      <c r="FAG107" s="24"/>
      <c r="FAH107" s="24"/>
      <c r="FAI107"/>
      <c r="FAJ107"/>
      <c r="FAK107" s="24"/>
      <c r="FAL107" s="24"/>
      <c r="FAM107"/>
      <c r="FAN107"/>
      <c r="FAO107" s="24"/>
      <c r="FAP107" s="24"/>
      <c r="FAQ107"/>
      <c r="FAR107"/>
      <c r="FAS107" s="24"/>
      <c r="FAT107" s="24"/>
      <c r="FAU107"/>
      <c r="FAV107"/>
      <c r="FAW107" s="24"/>
      <c r="FAX107" s="24"/>
      <c r="FAY107"/>
      <c r="FAZ107"/>
      <c r="FBA107" s="24"/>
      <c r="FBB107" s="24"/>
      <c r="FBC107"/>
      <c r="FBD107"/>
      <c r="FBE107" s="24"/>
      <c r="FBF107" s="24"/>
      <c r="FBG107"/>
      <c r="FBH107"/>
      <c r="FBI107" s="24"/>
      <c r="FBJ107" s="24"/>
      <c r="FBK107"/>
      <c r="FBL107"/>
      <c r="FBM107" s="24"/>
      <c r="FBN107" s="24"/>
      <c r="FBO107"/>
      <c r="FBP107"/>
      <c r="FBQ107" s="24"/>
      <c r="FBR107" s="24"/>
      <c r="FBS107"/>
      <c r="FBT107"/>
      <c r="FBU107" s="24"/>
      <c r="FBV107" s="24"/>
      <c r="FBW107"/>
      <c r="FBX107"/>
      <c r="FBY107" s="24"/>
      <c r="FBZ107" s="24"/>
      <c r="FCA107"/>
      <c r="FCB107"/>
      <c r="FCC107" s="24"/>
      <c r="FCD107" s="24"/>
      <c r="FCE107"/>
      <c r="FCF107"/>
      <c r="FCG107" s="24"/>
      <c r="FCH107" s="24"/>
      <c r="FCI107"/>
      <c r="FCJ107"/>
      <c r="FCK107" s="24"/>
      <c r="FCL107" s="24"/>
      <c r="FCM107"/>
      <c r="FCN107"/>
      <c r="FCO107" s="24"/>
      <c r="FCP107" s="24"/>
      <c r="FCQ107"/>
      <c r="FCR107"/>
      <c r="FCS107" s="24"/>
      <c r="FCT107" s="24"/>
      <c r="FCU107"/>
      <c r="FCV107"/>
      <c r="FCW107" s="24"/>
      <c r="FCX107" s="24"/>
      <c r="FCY107"/>
      <c r="FCZ107"/>
      <c r="FDA107" s="24"/>
      <c r="FDB107" s="24"/>
      <c r="FDC107"/>
      <c r="FDD107"/>
      <c r="FDE107" s="24"/>
      <c r="FDF107" s="24"/>
      <c r="FDG107"/>
      <c r="FDH107"/>
      <c r="FDI107" s="24"/>
      <c r="FDJ107" s="24"/>
      <c r="FDK107"/>
      <c r="FDL107"/>
      <c r="FDM107" s="24"/>
      <c r="FDN107" s="24"/>
      <c r="FDO107"/>
      <c r="FDP107"/>
      <c r="FDQ107" s="24"/>
      <c r="FDR107" s="24"/>
      <c r="FDS107"/>
      <c r="FDT107"/>
      <c r="FDU107" s="24"/>
      <c r="FDV107" s="24"/>
      <c r="FDW107"/>
      <c r="FDX107"/>
      <c r="FDY107" s="24"/>
      <c r="FDZ107" s="24"/>
      <c r="FEA107"/>
      <c r="FEB107"/>
      <c r="FEC107" s="24"/>
      <c r="FED107" s="24"/>
      <c r="FEE107"/>
      <c r="FEF107"/>
      <c r="FEG107" s="24"/>
      <c r="FEH107" s="24"/>
      <c r="FEI107"/>
      <c r="FEJ107"/>
      <c r="FEK107" s="24"/>
      <c r="FEL107" s="24"/>
      <c r="FEM107"/>
      <c r="FEN107"/>
      <c r="FEO107" s="24"/>
      <c r="FEP107" s="24"/>
      <c r="FEQ107"/>
      <c r="FER107"/>
      <c r="FES107" s="24"/>
      <c r="FET107" s="24"/>
      <c r="FEU107"/>
      <c r="FEV107"/>
      <c r="FEW107" s="24"/>
      <c r="FEX107" s="24"/>
      <c r="FEY107"/>
      <c r="FEZ107"/>
      <c r="FFA107" s="24"/>
      <c r="FFB107" s="24"/>
      <c r="FFC107"/>
      <c r="FFD107"/>
      <c r="FFE107" s="24"/>
      <c r="FFF107" s="24"/>
      <c r="FFG107"/>
      <c r="FFH107"/>
      <c r="FFI107" s="24"/>
      <c r="FFJ107" s="24"/>
      <c r="FFK107"/>
      <c r="FFL107"/>
      <c r="FFM107" s="24"/>
      <c r="FFN107" s="24"/>
      <c r="FFO107"/>
      <c r="FFP107"/>
      <c r="FFQ107" s="24"/>
      <c r="FFR107" s="24"/>
      <c r="FFS107"/>
      <c r="FFT107"/>
      <c r="FFU107" s="24"/>
      <c r="FFV107" s="24"/>
      <c r="FFW107"/>
      <c r="FFX107"/>
      <c r="FFY107" s="24"/>
      <c r="FFZ107" s="24"/>
      <c r="FGA107"/>
      <c r="FGB107"/>
      <c r="FGC107" s="24"/>
      <c r="FGD107" s="24"/>
      <c r="FGE107"/>
      <c r="FGF107"/>
      <c r="FGG107" s="24"/>
      <c r="FGH107" s="24"/>
      <c r="FGI107"/>
      <c r="FGJ107"/>
      <c r="FGK107" s="24"/>
      <c r="FGL107" s="24"/>
      <c r="FGM107"/>
      <c r="FGN107"/>
      <c r="FGO107" s="24"/>
      <c r="FGP107" s="24"/>
      <c r="FGQ107"/>
      <c r="FGR107"/>
      <c r="FGS107" s="24"/>
      <c r="FGT107" s="24"/>
      <c r="FGU107"/>
      <c r="FGV107"/>
      <c r="FGW107" s="24"/>
      <c r="FGX107" s="24"/>
      <c r="FGY107"/>
      <c r="FGZ107"/>
      <c r="FHA107" s="24"/>
      <c r="FHB107" s="24"/>
      <c r="FHC107"/>
      <c r="FHD107"/>
      <c r="FHE107" s="24"/>
      <c r="FHF107" s="24"/>
      <c r="FHG107"/>
      <c r="FHH107"/>
      <c r="FHI107" s="24"/>
      <c r="FHJ107" s="24"/>
      <c r="FHK107"/>
      <c r="FHL107"/>
      <c r="FHM107" s="24"/>
      <c r="FHN107" s="24"/>
      <c r="FHO107"/>
      <c r="FHP107"/>
      <c r="FHQ107" s="24"/>
      <c r="FHR107" s="24"/>
      <c r="FHS107"/>
      <c r="FHT107"/>
      <c r="FHU107" s="24"/>
      <c r="FHV107" s="24"/>
      <c r="FHW107"/>
      <c r="FHX107"/>
      <c r="FHY107" s="24"/>
      <c r="FHZ107" s="24"/>
      <c r="FIA107"/>
      <c r="FIB107"/>
      <c r="FIC107" s="24"/>
      <c r="FID107" s="24"/>
      <c r="FIE107"/>
      <c r="FIF107"/>
      <c r="FIG107" s="24"/>
      <c r="FIH107" s="24"/>
      <c r="FII107"/>
      <c r="FIJ107"/>
      <c r="FIK107" s="24"/>
      <c r="FIL107" s="24"/>
      <c r="FIM107"/>
      <c r="FIN107"/>
      <c r="FIO107" s="24"/>
      <c r="FIP107" s="24"/>
      <c r="FIQ107"/>
      <c r="FIR107"/>
      <c r="FIS107" s="24"/>
      <c r="FIT107" s="24"/>
      <c r="FIU107"/>
      <c r="FIV107"/>
      <c r="FIW107" s="24"/>
      <c r="FIX107" s="24"/>
      <c r="FIY107"/>
      <c r="FIZ107"/>
      <c r="FJA107" s="24"/>
      <c r="FJB107" s="24"/>
      <c r="FJC107"/>
      <c r="FJD107"/>
      <c r="FJE107" s="24"/>
      <c r="FJF107" s="24"/>
      <c r="FJG107"/>
      <c r="FJH107"/>
      <c r="FJI107" s="24"/>
      <c r="FJJ107" s="24"/>
      <c r="FJK107"/>
      <c r="FJL107"/>
      <c r="FJM107" s="24"/>
      <c r="FJN107" s="24"/>
      <c r="FJO107"/>
      <c r="FJP107"/>
      <c r="FJQ107" s="24"/>
      <c r="FJR107" s="24"/>
      <c r="FJS107"/>
      <c r="FJT107"/>
      <c r="FJU107" s="24"/>
      <c r="FJV107" s="24"/>
      <c r="FJW107"/>
      <c r="FJX107"/>
      <c r="FJY107" s="24"/>
      <c r="FJZ107" s="24"/>
      <c r="FKA107"/>
      <c r="FKB107"/>
      <c r="FKC107" s="24"/>
      <c r="FKD107" s="24"/>
      <c r="FKE107"/>
      <c r="FKF107"/>
      <c r="FKG107" s="24"/>
      <c r="FKH107" s="24"/>
      <c r="FKI107"/>
      <c r="FKJ107"/>
      <c r="FKK107" s="24"/>
      <c r="FKL107" s="24"/>
      <c r="FKM107"/>
      <c r="FKN107"/>
      <c r="FKO107" s="24"/>
      <c r="FKP107" s="24"/>
      <c r="FKQ107"/>
      <c r="FKR107"/>
      <c r="FKS107" s="24"/>
      <c r="FKT107" s="24"/>
      <c r="FKU107"/>
      <c r="FKV107"/>
      <c r="FKW107" s="24"/>
      <c r="FKX107" s="24"/>
      <c r="FKY107"/>
      <c r="FKZ107"/>
      <c r="FLA107" s="24"/>
      <c r="FLB107" s="24"/>
      <c r="FLC107"/>
      <c r="FLD107"/>
      <c r="FLE107" s="24"/>
      <c r="FLF107" s="24"/>
      <c r="FLG107"/>
      <c r="FLH107"/>
      <c r="FLI107" s="24"/>
      <c r="FLJ107" s="24"/>
      <c r="FLK107"/>
      <c r="FLL107"/>
      <c r="FLM107" s="24"/>
      <c r="FLN107" s="24"/>
      <c r="FLO107"/>
      <c r="FLP107"/>
      <c r="FLQ107" s="24"/>
      <c r="FLR107" s="24"/>
      <c r="FLS107"/>
      <c r="FLT107"/>
      <c r="FLU107" s="24"/>
      <c r="FLV107" s="24"/>
      <c r="FLW107"/>
      <c r="FLX107"/>
      <c r="FLY107" s="24"/>
      <c r="FLZ107" s="24"/>
      <c r="FMA107"/>
      <c r="FMB107"/>
      <c r="FMC107" s="24"/>
      <c r="FMD107" s="24"/>
      <c r="FME107"/>
      <c r="FMF107"/>
      <c r="FMG107" s="24"/>
      <c r="FMH107" s="24"/>
      <c r="FMI107"/>
      <c r="FMJ107"/>
      <c r="FMK107" s="24"/>
      <c r="FML107" s="24"/>
      <c r="FMM107"/>
      <c r="FMN107"/>
      <c r="FMO107" s="24"/>
      <c r="FMP107" s="24"/>
      <c r="FMQ107"/>
      <c r="FMR107"/>
      <c r="FMS107" s="24"/>
      <c r="FMT107" s="24"/>
      <c r="FMU107"/>
      <c r="FMV107"/>
      <c r="FMW107" s="24"/>
      <c r="FMX107" s="24"/>
      <c r="FMY107"/>
      <c r="FMZ107"/>
      <c r="FNA107" s="24"/>
      <c r="FNB107" s="24"/>
      <c r="FNC107"/>
      <c r="FND107"/>
      <c r="FNE107" s="24"/>
      <c r="FNF107" s="24"/>
      <c r="FNG107"/>
      <c r="FNH107"/>
      <c r="FNI107" s="24"/>
      <c r="FNJ107" s="24"/>
      <c r="FNK107"/>
      <c r="FNL107"/>
      <c r="FNM107" s="24"/>
      <c r="FNN107" s="24"/>
      <c r="FNO107"/>
      <c r="FNP107"/>
      <c r="FNQ107" s="24"/>
      <c r="FNR107" s="24"/>
      <c r="FNS107"/>
      <c r="FNT107"/>
      <c r="FNU107" s="24"/>
      <c r="FNV107" s="24"/>
      <c r="FNW107"/>
      <c r="FNX107"/>
      <c r="FNY107" s="24"/>
      <c r="FNZ107" s="24"/>
      <c r="FOA107"/>
      <c r="FOB107"/>
      <c r="FOC107" s="24"/>
      <c r="FOD107" s="24"/>
      <c r="FOE107"/>
      <c r="FOF107"/>
      <c r="FOG107" s="24"/>
      <c r="FOH107" s="24"/>
      <c r="FOI107"/>
      <c r="FOJ107"/>
      <c r="FOK107" s="24"/>
      <c r="FOL107" s="24"/>
      <c r="FOM107"/>
      <c r="FON107"/>
      <c r="FOO107" s="24"/>
      <c r="FOP107" s="24"/>
      <c r="FOQ107"/>
      <c r="FOR107"/>
      <c r="FOS107" s="24"/>
      <c r="FOT107" s="24"/>
      <c r="FOU107"/>
      <c r="FOV107"/>
      <c r="FOW107" s="24"/>
      <c r="FOX107" s="24"/>
      <c r="FOY107"/>
      <c r="FOZ107"/>
      <c r="FPA107" s="24"/>
      <c r="FPB107" s="24"/>
      <c r="FPC107"/>
      <c r="FPD107"/>
      <c r="FPE107" s="24"/>
      <c r="FPF107" s="24"/>
      <c r="FPG107"/>
      <c r="FPH107"/>
      <c r="FPI107" s="24"/>
      <c r="FPJ107" s="24"/>
      <c r="FPK107"/>
      <c r="FPL107"/>
      <c r="FPM107" s="24"/>
      <c r="FPN107" s="24"/>
      <c r="FPO107"/>
      <c r="FPP107"/>
      <c r="FPQ107" s="24"/>
      <c r="FPR107" s="24"/>
      <c r="FPS107"/>
      <c r="FPT107"/>
      <c r="FPU107" s="24"/>
      <c r="FPV107" s="24"/>
      <c r="FPW107"/>
      <c r="FPX107"/>
      <c r="FPY107" s="24"/>
      <c r="FPZ107" s="24"/>
      <c r="FQA107"/>
      <c r="FQB107"/>
      <c r="FQC107" s="24"/>
      <c r="FQD107" s="24"/>
      <c r="FQE107"/>
      <c r="FQF107"/>
      <c r="FQG107" s="24"/>
      <c r="FQH107" s="24"/>
      <c r="FQI107"/>
      <c r="FQJ107"/>
      <c r="FQK107" s="24"/>
      <c r="FQL107" s="24"/>
      <c r="FQM107"/>
      <c r="FQN107"/>
      <c r="FQO107" s="24"/>
      <c r="FQP107" s="24"/>
      <c r="FQQ107"/>
      <c r="FQR107"/>
      <c r="FQS107" s="24"/>
      <c r="FQT107" s="24"/>
      <c r="FQU107"/>
      <c r="FQV107"/>
      <c r="FQW107" s="24"/>
      <c r="FQX107" s="24"/>
      <c r="FQY107"/>
      <c r="FQZ107"/>
      <c r="FRA107" s="24"/>
      <c r="FRB107" s="24"/>
      <c r="FRC107"/>
      <c r="FRD107"/>
      <c r="FRE107" s="24"/>
      <c r="FRF107" s="24"/>
      <c r="FRG107"/>
      <c r="FRH107"/>
      <c r="FRI107" s="24"/>
      <c r="FRJ107" s="24"/>
      <c r="FRK107"/>
      <c r="FRL107"/>
      <c r="FRM107" s="24"/>
      <c r="FRN107" s="24"/>
      <c r="FRO107"/>
      <c r="FRP107"/>
      <c r="FRQ107" s="24"/>
      <c r="FRR107" s="24"/>
      <c r="FRS107"/>
      <c r="FRT107"/>
      <c r="FRU107" s="24"/>
      <c r="FRV107" s="24"/>
      <c r="FRW107"/>
      <c r="FRX107"/>
      <c r="FRY107" s="24"/>
      <c r="FRZ107" s="24"/>
      <c r="FSA107"/>
      <c r="FSB107"/>
      <c r="FSC107" s="24"/>
      <c r="FSD107" s="24"/>
      <c r="FSE107"/>
      <c r="FSF107"/>
      <c r="FSG107" s="24"/>
      <c r="FSH107" s="24"/>
      <c r="FSI107"/>
      <c r="FSJ107"/>
      <c r="FSK107" s="24"/>
      <c r="FSL107" s="24"/>
      <c r="FSM107"/>
      <c r="FSN107"/>
      <c r="FSO107" s="24"/>
      <c r="FSP107" s="24"/>
      <c r="FSQ107"/>
      <c r="FSR107"/>
      <c r="FSS107" s="24"/>
      <c r="FST107" s="24"/>
      <c r="FSU107"/>
      <c r="FSV107"/>
      <c r="FSW107" s="24"/>
      <c r="FSX107" s="24"/>
      <c r="FSY107"/>
      <c r="FSZ107"/>
      <c r="FTA107" s="24"/>
      <c r="FTB107" s="24"/>
      <c r="FTC107"/>
      <c r="FTD107"/>
      <c r="FTE107" s="24"/>
      <c r="FTF107" s="24"/>
      <c r="FTG107"/>
      <c r="FTH107"/>
      <c r="FTI107" s="24"/>
      <c r="FTJ107" s="24"/>
      <c r="FTK107"/>
      <c r="FTL107"/>
      <c r="FTM107" s="24"/>
      <c r="FTN107" s="24"/>
      <c r="FTO107"/>
      <c r="FTP107"/>
      <c r="FTQ107" s="24"/>
      <c r="FTR107" s="24"/>
      <c r="FTS107"/>
      <c r="FTT107"/>
      <c r="FTU107" s="24"/>
      <c r="FTV107" s="24"/>
      <c r="FTW107"/>
      <c r="FTX107"/>
      <c r="FTY107" s="24"/>
      <c r="FTZ107" s="24"/>
      <c r="FUA107"/>
      <c r="FUB107"/>
      <c r="FUC107" s="24"/>
      <c r="FUD107" s="24"/>
      <c r="FUE107"/>
      <c r="FUF107"/>
      <c r="FUG107" s="24"/>
      <c r="FUH107" s="24"/>
      <c r="FUI107"/>
      <c r="FUJ107"/>
      <c r="FUK107" s="24"/>
      <c r="FUL107" s="24"/>
      <c r="FUM107"/>
      <c r="FUN107"/>
      <c r="FUO107" s="24"/>
      <c r="FUP107" s="24"/>
      <c r="FUQ107"/>
      <c r="FUR107"/>
      <c r="FUS107" s="24"/>
      <c r="FUT107" s="24"/>
      <c r="FUU107"/>
      <c r="FUV107"/>
      <c r="FUW107" s="24"/>
      <c r="FUX107" s="24"/>
      <c r="FUY107"/>
      <c r="FUZ107"/>
      <c r="FVA107" s="24"/>
      <c r="FVB107" s="24"/>
      <c r="FVC107"/>
      <c r="FVD107"/>
      <c r="FVE107" s="24"/>
      <c r="FVF107" s="24"/>
      <c r="FVG107"/>
      <c r="FVH107"/>
      <c r="FVI107" s="24"/>
      <c r="FVJ107" s="24"/>
      <c r="FVK107"/>
      <c r="FVL107"/>
      <c r="FVM107" s="24"/>
      <c r="FVN107" s="24"/>
      <c r="FVO107"/>
      <c r="FVP107"/>
      <c r="FVQ107" s="24"/>
      <c r="FVR107" s="24"/>
      <c r="FVS107"/>
      <c r="FVT107"/>
      <c r="FVU107" s="24"/>
      <c r="FVV107" s="24"/>
      <c r="FVW107"/>
      <c r="FVX107"/>
      <c r="FVY107" s="24"/>
      <c r="FVZ107" s="24"/>
      <c r="FWA107"/>
      <c r="FWB107"/>
      <c r="FWC107" s="24"/>
      <c r="FWD107" s="24"/>
      <c r="FWE107"/>
      <c r="FWF107"/>
      <c r="FWG107" s="24"/>
      <c r="FWH107" s="24"/>
      <c r="FWI107"/>
      <c r="FWJ107"/>
      <c r="FWK107" s="24"/>
      <c r="FWL107" s="24"/>
      <c r="FWM107"/>
      <c r="FWN107"/>
      <c r="FWO107" s="24"/>
      <c r="FWP107" s="24"/>
      <c r="FWQ107"/>
      <c r="FWR107"/>
      <c r="FWS107" s="24"/>
      <c r="FWT107" s="24"/>
      <c r="FWU107"/>
      <c r="FWV107"/>
      <c r="FWW107" s="24"/>
      <c r="FWX107" s="24"/>
      <c r="FWY107"/>
      <c r="FWZ107"/>
      <c r="FXA107" s="24"/>
      <c r="FXB107" s="24"/>
      <c r="FXC107"/>
      <c r="FXD107"/>
      <c r="FXE107" s="24"/>
      <c r="FXF107" s="24"/>
      <c r="FXG107"/>
      <c r="FXH107"/>
      <c r="FXI107" s="24"/>
      <c r="FXJ107" s="24"/>
      <c r="FXK107"/>
      <c r="FXL107"/>
      <c r="FXM107" s="24"/>
      <c r="FXN107" s="24"/>
      <c r="FXO107"/>
      <c r="FXP107"/>
      <c r="FXQ107" s="24"/>
      <c r="FXR107" s="24"/>
      <c r="FXS107"/>
      <c r="FXT107"/>
      <c r="FXU107" s="24"/>
      <c r="FXV107" s="24"/>
      <c r="FXW107"/>
      <c r="FXX107"/>
      <c r="FXY107" s="24"/>
      <c r="FXZ107" s="24"/>
      <c r="FYA107"/>
      <c r="FYB107"/>
      <c r="FYC107" s="24"/>
      <c r="FYD107" s="24"/>
      <c r="FYE107"/>
      <c r="FYF107"/>
      <c r="FYG107" s="24"/>
      <c r="FYH107" s="24"/>
      <c r="FYI107"/>
      <c r="FYJ107"/>
      <c r="FYK107" s="24"/>
      <c r="FYL107" s="24"/>
      <c r="FYM107"/>
      <c r="FYN107"/>
      <c r="FYO107" s="24"/>
      <c r="FYP107" s="24"/>
      <c r="FYQ107"/>
      <c r="FYR107"/>
      <c r="FYS107" s="24"/>
      <c r="FYT107" s="24"/>
      <c r="FYU107"/>
      <c r="FYV107"/>
      <c r="FYW107" s="24"/>
      <c r="FYX107" s="24"/>
      <c r="FYY107"/>
      <c r="FYZ107"/>
      <c r="FZA107" s="24"/>
      <c r="FZB107" s="24"/>
      <c r="FZC107"/>
      <c r="FZD107"/>
      <c r="FZE107" s="24"/>
      <c r="FZF107" s="24"/>
      <c r="FZG107"/>
      <c r="FZH107"/>
      <c r="FZI107" s="24"/>
      <c r="FZJ107" s="24"/>
      <c r="FZK107"/>
      <c r="FZL107"/>
      <c r="FZM107" s="24"/>
      <c r="FZN107" s="24"/>
      <c r="FZO107"/>
      <c r="FZP107"/>
      <c r="FZQ107" s="24"/>
      <c r="FZR107" s="24"/>
      <c r="FZS107"/>
      <c r="FZT107"/>
      <c r="FZU107" s="24"/>
      <c r="FZV107" s="24"/>
      <c r="FZW107"/>
      <c r="FZX107"/>
      <c r="FZY107" s="24"/>
      <c r="FZZ107" s="24"/>
      <c r="GAA107"/>
      <c r="GAB107"/>
      <c r="GAC107" s="24"/>
      <c r="GAD107" s="24"/>
      <c r="GAE107"/>
      <c r="GAF107"/>
      <c r="GAG107" s="24"/>
      <c r="GAH107" s="24"/>
      <c r="GAI107"/>
      <c r="GAJ107"/>
      <c r="GAK107" s="24"/>
      <c r="GAL107" s="24"/>
      <c r="GAM107"/>
      <c r="GAN107"/>
      <c r="GAO107" s="24"/>
      <c r="GAP107" s="24"/>
      <c r="GAQ107"/>
      <c r="GAR107"/>
      <c r="GAS107" s="24"/>
      <c r="GAT107" s="24"/>
      <c r="GAU107"/>
      <c r="GAV107"/>
      <c r="GAW107" s="24"/>
      <c r="GAX107" s="24"/>
      <c r="GAY107"/>
      <c r="GAZ107"/>
      <c r="GBA107" s="24"/>
      <c r="GBB107" s="24"/>
      <c r="GBC107"/>
      <c r="GBD107"/>
      <c r="GBE107" s="24"/>
      <c r="GBF107" s="24"/>
      <c r="GBG107"/>
      <c r="GBH107"/>
      <c r="GBI107" s="24"/>
      <c r="GBJ107" s="24"/>
      <c r="GBK107"/>
      <c r="GBL107"/>
      <c r="GBM107" s="24"/>
      <c r="GBN107" s="24"/>
      <c r="GBO107"/>
      <c r="GBP107"/>
      <c r="GBQ107" s="24"/>
      <c r="GBR107" s="24"/>
      <c r="GBS107"/>
      <c r="GBT107"/>
      <c r="GBU107" s="24"/>
      <c r="GBV107" s="24"/>
      <c r="GBW107"/>
      <c r="GBX107"/>
      <c r="GBY107" s="24"/>
      <c r="GBZ107" s="24"/>
      <c r="GCA107"/>
      <c r="GCB107"/>
      <c r="GCC107" s="24"/>
      <c r="GCD107" s="24"/>
      <c r="GCE107"/>
      <c r="GCF107"/>
      <c r="GCG107" s="24"/>
      <c r="GCH107" s="24"/>
      <c r="GCI107"/>
      <c r="GCJ107"/>
      <c r="GCK107" s="24"/>
      <c r="GCL107" s="24"/>
      <c r="GCM107"/>
      <c r="GCN107"/>
      <c r="GCO107" s="24"/>
      <c r="GCP107" s="24"/>
      <c r="GCQ107"/>
      <c r="GCR107"/>
      <c r="GCS107" s="24"/>
      <c r="GCT107" s="24"/>
      <c r="GCU107"/>
      <c r="GCV107"/>
      <c r="GCW107" s="24"/>
      <c r="GCX107" s="24"/>
      <c r="GCY107"/>
      <c r="GCZ107"/>
      <c r="GDA107" s="24"/>
      <c r="GDB107" s="24"/>
      <c r="GDC107"/>
      <c r="GDD107"/>
      <c r="GDE107" s="24"/>
      <c r="GDF107" s="24"/>
      <c r="GDG107"/>
      <c r="GDH107"/>
      <c r="GDI107" s="24"/>
      <c r="GDJ107" s="24"/>
      <c r="GDK107"/>
      <c r="GDL107"/>
      <c r="GDM107" s="24"/>
      <c r="GDN107" s="24"/>
      <c r="GDO107"/>
      <c r="GDP107"/>
      <c r="GDQ107" s="24"/>
      <c r="GDR107" s="24"/>
      <c r="GDS107"/>
      <c r="GDT107"/>
      <c r="GDU107" s="24"/>
      <c r="GDV107" s="24"/>
      <c r="GDW107"/>
      <c r="GDX107"/>
      <c r="GDY107" s="24"/>
      <c r="GDZ107" s="24"/>
      <c r="GEA107"/>
      <c r="GEB107"/>
      <c r="GEC107" s="24"/>
      <c r="GED107" s="24"/>
      <c r="GEE107"/>
      <c r="GEF107"/>
      <c r="GEG107" s="24"/>
      <c r="GEH107" s="24"/>
      <c r="GEI107"/>
      <c r="GEJ107"/>
      <c r="GEK107" s="24"/>
      <c r="GEL107" s="24"/>
      <c r="GEM107"/>
      <c r="GEN107"/>
      <c r="GEO107" s="24"/>
      <c r="GEP107" s="24"/>
      <c r="GEQ107"/>
      <c r="GER107"/>
      <c r="GES107" s="24"/>
      <c r="GET107" s="24"/>
      <c r="GEU107"/>
      <c r="GEV107"/>
      <c r="GEW107" s="24"/>
      <c r="GEX107" s="24"/>
      <c r="GEY107"/>
      <c r="GEZ107"/>
      <c r="GFA107" s="24"/>
      <c r="GFB107" s="24"/>
      <c r="GFC107"/>
      <c r="GFD107"/>
      <c r="GFE107" s="24"/>
      <c r="GFF107" s="24"/>
      <c r="GFG107"/>
      <c r="GFH107"/>
      <c r="GFI107" s="24"/>
      <c r="GFJ107" s="24"/>
      <c r="GFK107"/>
      <c r="GFL107"/>
      <c r="GFM107" s="24"/>
      <c r="GFN107" s="24"/>
      <c r="GFO107"/>
      <c r="GFP107"/>
      <c r="GFQ107" s="24"/>
      <c r="GFR107" s="24"/>
      <c r="GFS107"/>
      <c r="GFT107"/>
      <c r="GFU107" s="24"/>
      <c r="GFV107" s="24"/>
      <c r="GFW107"/>
      <c r="GFX107"/>
      <c r="GFY107" s="24"/>
      <c r="GFZ107" s="24"/>
      <c r="GGA107"/>
      <c r="GGB107"/>
      <c r="GGC107" s="24"/>
      <c r="GGD107" s="24"/>
      <c r="GGE107"/>
      <c r="GGF107"/>
      <c r="GGG107" s="24"/>
      <c r="GGH107" s="24"/>
      <c r="GGI107"/>
      <c r="GGJ107"/>
      <c r="GGK107" s="24"/>
      <c r="GGL107" s="24"/>
      <c r="GGM107"/>
      <c r="GGN107"/>
      <c r="GGO107" s="24"/>
      <c r="GGP107" s="24"/>
      <c r="GGQ107"/>
      <c r="GGR107"/>
      <c r="GGS107" s="24"/>
      <c r="GGT107" s="24"/>
      <c r="GGU107"/>
      <c r="GGV107"/>
      <c r="GGW107" s="24"/>
      <c r="GGX107" s="24"/>
      <c r="GGY107"/>
      <c r="GGZ107"/>
      <c r="GHA107" s="24"/>
      <c r="GHB107" s="24"/>
      <c r="GHC107"/>
      <c r="GHD107"/>
      <c r="GHE107" s="24"/>
      <c r="GHF107" s="24"/>
      <c r="GHG107"/>
      <c r="GHH107"/>
      <c r="GHI107" s="24"/>
      <c r="GHJ107" s="24"/>
      <c r="GHK107"/>
      <c r="GHL107"/>
      <c r="GHM107" s="24"/>
      <c r="GHN107" s="24"/>
      <c r="GHO107"/>
      <c r="GHP107"/>
      <c r="GHQ107" s="24"/>
      <c r="GHR107" s="24"/>
      <c r="GHS107"/>
      <c r="GHT107"/>
      <c r="GHU107" s="24"/>
      <c r="GHV107" s="24"/>
      <c r="GHW107"/>
      <c r="GHX107"/>
      <c r="GHY107" s="24"/>
      <c r="GHZ107" s="24"/>
      <c r="GIA107"/>
      <c r="GIB107"/>
      <c r="GIC107" s="24"/>
      <c r="GID107" s="24"/>
      <c r="GIE107"/>
      <c r="GIF107"/>
      <c r="GIG107" s="24"/>
      <c r="GIH107" s="24"/>
      <c r="GII107"/>
      <c r="GIJ107"/>
      <c r="GIK107" s="24"/>
      <c r="GIL107" s="24"/>
      <c r="GIM107"/>
      <c r="GIN107"/>
      <c r="GIO107" s="24"/>
      <c r="GIP107" s="24"/>
      <c r="GIQ107"/>
      <c r="GIR107"/>
      <c r="GIS107" s="24"/>
      <c r="GIT107" s="24"/>
      <c r="GIU107"/>
      <c r="GIV107"/>
      <c r="GIW107" s="24"/>
      <c r="GIX107" s="24"/>
      <c r="GIY107"/>
      <c r="GIZ107"/>
      <c r="GJA107" s="24"/>
      <c r="GJB107" s="24"/>
      <c r="GJC107"/>
      <c r="GJD107"/>
      <c r="GJE107" s="24"/>
      <c r="GJF107" s="24"/>
      <c r="GJG107"/>
      <c r="GJH107"/>
      <c r="GJI107" s="24"/>
      <c r="GJJ107" s="24"/>
      <c r="GJK107"/>
      <c r="GJL107"/>
      <c r="GJM107" s="24"/>
      <c r="GJN107" s="24"/>
      <c r="GJO107"/>
      <c r="GJP107"/>
      <c r="GJQ107" s="24"/>
      <c r="GJR107" s="24"/>
      <c r="GJS107"/>
      <c r="GJT107"/>
      <c r="GJU107" s="24"/>
      <c r="GJV107" s="24"/>
      <c r="GJW107"/>
      <c r="GJX107"/>
      <c r="GJY107" s="24"/>
      <c r="GJZ107" s="24"/>
      <c r="GKA107"/>
      <c r="GKB107"/>
      <c r="GKC107" s="24"/>
      <c r="GKD107" s="24"/>
      <c r="GKE107"/>
      <c r="GKF107"/>
      <c r="GKG107" s="24"/>
      <c r="GKH107" s="24"/>
      <c r="GKI107"/>
      <c r="GKJ107"/>
      <c r="GKK107" s="24"/>
      <c r="GKL107" s="24"/>
      <c r="GKM107"/>
      <c r="GKN107"/>
      <c r="GKO107" s="24"/>
      <c r="GKP107" s="24"/>
      <c r="GKQ107"/>
      <c r="GKR107"/>
      <c r="GKS107" s="24"/>
      <c r="GKT107" s="24"/>
      <c r="GKU107"/>
      <c r="GKV107"/>
      <c r="GKW107" s="24"/>
      <c r="GKX107" s="24"/>
      <c r="GKY107"/>
      <c r="GKZ107"/>
      <c r="GLA107" s="24"/>
      <c r="GLB107" s="24"/>
      <c r="GLC107"/>
      <c r="GLD107"/>
      <c r="GLE107" s="24"/>
      <c r="GLF107" s="24"/>
      <c r="GLG107"/>
      <c r="GLH107"/>
      <c r="GLI107" s="24"/>
      <c r="GLJ107" s="24"/>
      <c r="GLK107"/>
      <c r="GLL107"/>
      <c r="GLM107" s="24"/>
      <c r="GLN107" s="24"/>
      <c r="GLO107"/>
      <c r="GLP107"/>
      <c r="GLQ107" s="24"/>
      <c r="GLR107" s="24"/>
      <c r="GLS107"/>
      <c r="GLT107"/>
      <c r="GLU107" s="24"/>
      <c r="GLV107" s="24"/>
      <c r="GLW107"/>
      <c r="GLX107"/>
      <c r="GLY107" s="24"/>
      <c r="GLZ107" s="24"/>
      <c r="GMA107"/>
      <c r="GMB107"/>
      <c r="GMC107" s="24"/>
      <c r="GMD107" s="24"/>
      <c r="GME107"/>
      <c r="GMF107"/>
      <c r="GMG107" s="24"/>
      <c r="GMH107" s="24"/>
      <c r="GMI107"/>
      <c r="GMJ107"/>
      <c r="GMK107" s="24"/>
      <c r="GML107" s="24"/>
      <c r="GMM107"/>
      <c r="GMN107"/>
      <c r="GMO107" s="24"/>
      <c r="GMP107" s="24"/>
      <c r="GMQ107"/>
      <c r="GMR107"/>
      <c r="GMS107" s="24"/>
      <c r="GMT107" s="24"/>
      <c r="GMU107"/>
      <c r="GMV107"/>
      <c r="GMW107" s="24"/>
      <c r="GMX107" s="24"/>
      <c r="GMY107"/>
      <c r="GMZ107"/>
      <c r="GNA107" s="24"/>
      <c r="GNB107" s="24"/>
      <c r="GNC107"/>
      <c r="GND107"/>
      <c r="GNE107" s="24"/>
      <c r="GNF107" s="24"/>
      <c r="GNG107"/>
      <c r="GNH107"/>
      <c r="GNI107" s="24"/>
      <c r="GNJ107" s="24"/>
      <c r="GNK107"/>
      <c r="GNL107"/>
      <c r="GNM107" s="24"/>
      <c r="GNN107" s="24"/>
      <c r="GNO107"/>
      <c r="GNP107"/>
      <c r="GNQ107" s="24"/>
      <c r="GNR107" s="24"/>
      <c r="GNS107"/>
      <c r="GNT107"/>
      <c r="GNU107" s="24"/>
      <c r="GNV107" s="24"/>
      <c r="GNW107"/>
      <c r="GNX107"/>
      <c r="GNY107" s="24"/>
      <c r="GNZ107" s="24"/>
      <c r="GOA107"/>
      <c r="GOB107"/>
      <c r="GOC107" s="24"/>
      <c r="GOD107" s="24"/>
      <c r="GOE107"/>
      <c r="GOF107"/>
      <c r="GOG107" s="24"/>
      <c r="GOH107" s="24"/>
      <c r="GOI107"/>
      <c r="GOJ107"/>
      <c r="GOK107" s="24"/>
      <c r="GOL107" s="24"/>
      <c r="GOM107"/>
      <c r="GON107"/>
      <c r="GOO107" s="24"/>
      <c r="GOP107" s="24"/>
      <c r="GOQ107"/>
      <c r="GOR107"/>
      <c r="GOS107" s="24"/>
      <c r="GOT107" s="24"/>
      <c r="GOU107"/>
      <c r="GOV107"/>
      <c r="GOW107" s="24"/>
      <c r="GOX107" s="24"/>
      <c r="GOY107"/>
      <c r="GOZ107"/>
      <c r="GPA107" s="24"/>
      <c r="GPB107" s="24"/>
      <c r="GPC107"/>
      <c r="GPD107"/>
      <c r="GPE107" s="24"/>
      <c r="GPF107" s="24"/>
      <c r="GPG107"/>
      <c r="GPH107"/>
      <c r="GPI107" s="24"/>
      <c r="GPJ107" s="24"/>
      <c r="GPK107"/>
      <c r="GPL107"/>
      <c r="GPM107" s="24"/>
      <c r="GPN107" s="24"/>
      <c r="GPO107"/>
      <c r="GPP107"/>
      <c r="GPQ107" s="24"/>
      <c r="GPR107" s="24"/>
      <c r="GPS107"/>
      <c r="GPT107"/>
      <c r="GPU107" s="24"/>
      <c r="GPV107" s="24"/>
      <c r="GPW107"/>
      <c r="GPX107"/>
      <c r="GPY107" s="24"/>
      <c r="GPZ107" s="24"/>
      <c r="GQA107"/>
      <c r="GQB107"/>
      <c r="GQC107" s="24"/>
      <c r="GQD107" s="24"/>
      <c r="GQE107"/>
      <c r="GQF107"/>
      <c r="GQG107" s="24"/>
      <c r="GQH107" s="24"/>
      <c r="GQI107"/>
      <c r="GQJ107"/>
      <c r="GQK107" s="24"/>
      <c r="GQL107" s="24"/>
      <c r="GQM107"/>
      <c r="GQN107"/>
      <c r="GQO107" s="24"/>
      <c r="GQP107" s="24"/>
      <c r="GQQ107"/>
      <c r="GQR107"/>
      <c r="GQS107" s="24"/>
      <c r="GQT107" s="24"/>
      <c r="GQU107"/>
      <c r="GQV107"/>
      <c r="GQW107" s="24"/>
      <c r="GQX107" s="24"/>
      <c r="GQY107"/>
      <c r="GQZ107"/>
      <c r="GRA107" s="24"/>
      <c r="GRB107" s="24"/>
      <c r="GRC107"/>
      <c r="GRD107"/>
      <c r="GRE107" s="24"/>
      <c r="GRF107" s="24"/>
      <c r="GRG107"/>
      <c r="GRH107"/>
      <c r="GRI107" s="24"/>
      <c r="GRJ107" s="24"/>
      <c r="GRK107"/>
      <c r="GRL107"/>
      <c r="GRM107" s="24"/>
      <c r="GRN107" s="24"/>
      <c r="GRO107"/>
      <c r="GRP107"/>
      <c r="GRQ107" s="24"/>
      <c r="GRR107" s="24"/>
      <c r="GRS107"/>
      <c r="GRT107"/>
      <c r="GRU107" s="24"/>
      <c r="GRV107" s="24"/>
      <c r="GRW107"/>
      <c r="GRX107"/>
      <c r="GRY107" s="24"/>
      <c r="GRZ107" s="24"/>
      <c r="GSA107"/>
      <c r="GSB107"/>
      <c r="GSC107" s="24"/>
      <c r="GSD107" s="24"/>
      <c r="GSE107"/>
      <c r="GSF107"/>
      <c r="GSG107" s="24"/>
      <c r="GSH107" s="24"/>
      <c r="GSI107"/>
      <c r="GSJ107"/>
      <c r="GSK107" s="24"/>
      <c r="GSL107" s="24"/>
      <c r="GSM107"/>
      <c r="GSN107"/>
      <c r="GSO107" s="24"/>
      <c r="GSP107" s="24"/>
      <c r="GSQ107"/>
      <c r="GSR107"/>
      <c r="GSS107" s="24"/>
      <c r="GST107" s="24"/>
      <c r="GSU107"/>
      <c r="GSV107"/>
      <c r="GSW107" s="24"/>
      <c r="GSX107" s="24"/>
      <c r="GSY107"/>
      <c r="GSZ107"/>
      <c r="GTA107" s="24"/>
      <c r="GTB107" s="24"/>
      <c r="GTC107"/>
      <c r="GTD107"/>
      <c r="GTE107" s="24"/>
      <c r="GTF107" s="24"/>
      <c r="GTG107"/>
      <c r="GTH107"/>
      <c r="GTI107" s="24"/>
      <c r="GTJ107" s="24"/>
      <c r="GTK107"/>
      <c r="GTL107"/>
      <c r="GTM107" s="24"/>
      <c r="GTN107" s="24"/>
      <c r="GTO107"/>
      <c r="GTP107"/>
      <c r="GTQ107" s="24"/>
      <c r="GTR107" s="24"/>
      <c r="GTS107"/>
      <c r="GTT107"/>
      <c r="GTU107" s="24"/>
      <c r="GTV107" s="24"/>
      <c r="GTW107"/>
      <c r="GTX107"/>
      <c r="GTY107" s="24"/>
      <c r="GTZ107" s="24"/>
      <c r="GUA107"/>
      <c r="GUB107"/>
      <c r="GUC107" s="24"/>
      <c r="GUD107" s="24"/>
      <c r="GUE107"/>
      <c r="GUF107"/>
      <c r="GUG107" s="24"/>
      <c r="GUH107" s="24"/>
      <c r="GUI107"/>
      <c r="GUJ107"/>
      <c r="GUK107" s="24"/>
      <c r="GUL107" s="24"/>
      <c r="GUM107"/>
      <c r="GUN107"/>
      <c r="GUO107" s="24"/>
      <c r="GUP107" s="24"/>
      <c r="GUQ107"/>
      <c r="GUR107"/>
      <c r="GUS107" s="24"/>
      <c r="GUT107" s="24"/>
      <c r="GUU107"/>
      <c r="GUV107"/>
      <c r="GUW107" s="24"/>
      <c r="GUX107" s="24"/>
      <c r="GUY107"/>
      <c r="GUZ107"/>
      <c r="GVA107" s="24"/>
      <c r="GVB107" s="24"/>
      <c r="GVC107"/>
      <c r="GVD107"/>
      <c r="GVE107" s="24"/>
      <c r="GVF107" s="24"/>
      <c r="GVG107"/>
      <c r="GVH107"/>
      <c r="GVI107" s="24"/>
      <c r="GVJ107" s="24"/>
      <c r="GVK107"/>
      <c r="GVL107"/>
      <c r="GVM107" s="24"/>
      <c r="GVN107" s="24"/>
      <c r="GVO107"/>
      <c r="GVP107"/>
      <c r="GVQ107" s="24"/>
      <c r="GVR107" s="24"/>
      <c r="GVS107"/>
      <c r="GVT107"/>
      <c r="GVU107" s="24"/>
      <c r="GVV107" s="24"/>
      <c r="GVW107"/>
      <c r="GVX107"/>
      <c r="GVY107" s="24"/>
      <c r="GVZ107" s="24"/>
      <c r="GWA107"/>
      <c r="GWB107"/>
      <c r="GWC107" s="24"/>
      <c r="GWD107" s="24"/>
      <c r="GWE107"/>
      <c r="GWF107"/>
      <c r="GWG107" s="24"/>
      <c r="GWH107" s="24"/>
      <c r="GWI107"/>
      <c r="GWJ107"/>
      <c r="GWK107" s="24"/>
      <c r="GWL107" s="24"/>
      <c r="GWM107"/>
      <c r="GWN107"/>
      <c r="GWO107" s="24"/>
      <c r="GWP107" s="24"/>
      <c r="GWQ107"/>
      <c r="GWR107"/>
      <c r="GWS107" s="24"/>
      <c r="GWT107" s="24"/>
      <c r="GWU107"/>
      <c r="GWV107"/>
      <c r="GWW107" s="24"/>
      <c r="GWX107" s="24"/>
      <c r="GWY107"/>
      <c r="GWZ107"/>
      <c r="GXA107" s="24"/>
      <c r="GXB107" s="24"/>
      <c r="GXC107"/>
      <c r="GXD107"/>
      <c r="GXE107" s="24"/>
      <c r="GXF107" s="24"/>
      <c r="GXG107"/>
      <c r="GXH107"/>
      <c r="GXI107" s="24"/>
      <c r="GXJ107" s="24"/>
      <c r="GXK107"/>
      <c r="GXL107"/>
      <c r="GXM107" s="24"/>
      <c r="GXN107" s="24"/>
      <c r="GXO107"/>
      <c r="GXP107"/>
      <c r="GXQ107" s="24"/>
      <c r="GXR107" s="24"/>
      <c r="GXS107"/>
      <c r="GXT107"/>
      <c r="GXU107" s="24"/>
      <c r="GXV107" s="24"/>
      <c r="GXW107"/>
      <c r="GXX107"/>
      <c r="GXY107" s="24"/>
      <c r="GXZ107" s="24"/>
      <c r="GYA107"/>
      <c r="GYB107"/>
      <c r="GYC107" s="24"/>
      <c r="GYD107" s="24"/>
      <c r="GYE107"/>
      <c r="GYF107"/>
      <c r="GYG107" s="24"/>
      <c r="GYH107" s="24"/>
      <c r="GYI107"/>
      <c r="GYJ107"/>
      <c r="GYK107" s="24"/>
      <c r="GYL107" s="24"/>
      <c r="GYM107"/>
      <c r="GYN107"/>
      <c r="GYO107" s="24"/>
      <c r="GYP107" s="24"/>
      <c r="GYQ107"/>
      <c r="GYR107"/>
      <c r="GYS107" s="24"/>
      <c r="GYT107" s="24"/>
      <c r="GYU107"/>
      <c r="GYV107"/>
      <c r="GYW107" s="24"/>
      <c r="GYX107" s="24"/>
      <c r="GYY107"/>
      <c r="GYZ107"/>
      <c r="GZA107" s="24"/>
      <c r="GZB107" s="24"/>
      <c r="GZC107"/>
      <c r="GZD107"/>
      <c r="GZE107" s="24"/>
      <c r="GZF107" s="24"/>
      <c r="GZG107"/>
      <c r="GZH107"/>
      <c r="GZI107" s="24"/>
      <c r="GZJ107" s="24"/>
      <c r="GZK107"/>
      <c r="GZL107"/>
      <c r="GZM107" s="24"/>
      <c r="GZN107" s="24"/>
      <c r="GZO107"/>
      <c r="GZP107"/>
      <c r="GZQ107" s="24"/>
      <c r="GZR107" s="24"/>
      <c r="GZS107"/>
      <c r="GZT107"/>
      <c r="GZU107" s="24"/>
      <c r="GZV107" s="24"/>
      <c r="GZW107"/>
      <c r="GZX107"/>
      <c r="GZY107" s="24"/>
      <c r="GZZ107" s="24"/>
      <c r="HAA107"/>
      <c r="HAB107"/>
      <c r="HAC107" s="24"/>
      <c r="HAD107" s="24"/>
      <c r="HAE107"/>
      <c r="HAF107"/>
      <c r="HAG107" s="24"/>
      <c r="HAH107" s="24"/>
      <c r="HAI107"/>
      <c r="HAJ107"/>
      <c r="HAK107" s="24"/>
      <c r="HAL107" s="24"/>
      <c r="HAM107"/>
      <c r="HAN107"/>
      <c r="HAO107" s="24"/>
      <c r="HAP107" s="24"/>
      <c r="HAQ107"/>
      <c r="HAR107"/>
      <c r="HAS107" s="24"/>
      <c r="HAT107" s="24"/>
      <c r="HAU107"/>
      <c r="HAV107"/>
      <c r="HAW107" s="24"/>
      <c r="HAX107" s="24"/>
      <c r="HAY107"/>
      <c r="HAZ107"/>
      <c r="HBA107" s="24"/>
      <c r="HBB107" s="24"/>
      <c r="HBC107"/>
      <c r="HBD107"/>
      <c r="HBE107" s="24"/>
      <c r="HBF107" s="24"/>
      <c r="HBG107"/>
      <c r="HBH107"/>
      <c r="HBI107" s="24"/>
      <c r="HBJ107" s="24"/>
      <c r="HBK107"/>
      <c r="HBL107"/>
      <c r="HBM107" s="24"/>
      <c r="HBN107" s="24"/>
      <c r="HBO107"/>
      <c r="HBP107"/>
      <c r="HBQ107" s="24"/>
      <c r="HBR107" s="24"/>
      <c r="HBS107"/>
      <c r="HBT107"/>
      <c r="HBU107" s="24"/>
      <c r="HBV107" s="24"/>
      <c r="HBW107"/>
      <c r="HBX107"/>
      <c r="HBY107" s="24"/>
      <c r="HBZ107" s="24"/>
      <c r="HCA107"/>
      <c r="HCB107"/>
      <c r="HCC107" s="24"/>
      <c r="HCD107" s="24"/>
      <c r="HCE107"/>
      <c r="HCF107"/>
      <c r="HCG107" s="24"/>
      <c r="HCH107" s="24"/>
      <c r="HCI107"/>
      <c r="HCJ107"/>
      <c r="HCK107" s="24"/>
      <c r="HCL107" s="24"/>
      <c r="HCM107"/>
      <c r="HCN107"/>
      <c r="HCO107" s="24"/>
      <c r="HCP107" s="24"/>
      <c r="HCQ107"/>
      <c r="HCR107"/>
      <c r="HCS107" s="24"/>
      <c r="HCT107" s="24"/>
      <c r="HCU107"/>
      <c r="HCV107"/>
      <c r="HCW107" s="24"/>
      <c r="HCX107" s="24"/>
      <c r="HCY107"/>
      <c r="HCZ107"/>
      <c r="HDA107" s="24"/>
      <c r="HDB107" s="24"/>
      <c r="HDC107"/>
      <c r="HDD107"/>
      <c r="HDE107" s="24"/>
      <c r="HDF107" s="24"/>
      <c r="HDG107"/>
      <c r="HDH107"/>
      <c r="HDI107" s="24"/>
      <c r="HDJ107" s="24"/>
      <c r="HDK107"/>
      <c r="HDL107"/>
      <c r="HDM107" s="24"/>
      <c r="HDN107" s="24"/>
      <c r="HDO107"/>
      <c r="HDP107"/>
      <c r="HDQ107" s="24"/>
      <c r="HDR107" s="24"/>
      <c r="HDS107"/>
      <c r="HDT107"/>
      <c r="HDU107" s="24"/>
      <c r="HDV107" s="24"/>
      <c r="HDW107"/>
      <c r="HDX107"/>
      <c r="HDY107" s="24"/>
      <c r="HDZ107" s="24"/>
      <c r="HEA107"/>
      <c r="HEB107"/>
      <c r="HEC107" s="24"/>
      <c r="HED107" s="24"/>
      <c r="HEE107"/>
      <c r="HEF107"/>
      <c r="HEG107" s="24"/>
      <c r="HEH107" s="24"/>
      <c r="HEI107"/>
      <c r="HEJ107"/>
      <c r="HEK107" s="24"/>
      <c r="HEL107" s="24"/>
      <c r="HEM107"/>
      <c r="HEN107"/>
      <c r="HEO107" s="24"/>
      <c r="HEP107" s="24"/>
      <c r="HEQ107"/>
      <c r="HER107"/>
      <c r="HES107" s="24"/>
      <c r="HET107" s="24"/>
      <c r="HEU107"/>
      <c r="HEV107"/>
      <c r="HEW107" s="24"/>
      <c r="HEX107" s="24"/>
      <c r="HEY107"/>
      <c r="HEZ107"/>
      <c r="HFA107" s="24"/>
      <c r="HFB107" s="24"/>
      <c r="HFC107"/>
      <c r="HFD107"/>
      <c r="HFE107" s="24"/>
      <c r="HFF107" s="24"/>
      <c r="HFG107"/>
      <c r="HFH107"/>
      <c r="HFI107" s="24"/>
      <c r="HFJ107" s="24"/>
      <c r="HFK107"/>
      <c r="HFL107"/>
      <c r="HFM107" s="24"/>
      <c r="HFN107" s="24"/>
      <c r="HFO107"/>
      <c r="HFP107"/>
      <c r="HFQ107" s="24"/>
      <c r="HFR107" s="24"/>
      <c r="HFS107"/>
      <c r="HFT107"/>
      <c r="HFU107" s="24"/>
      <c r="HFV107" s="24"/>
      <c r="HFW107"/>
      <c r="HFX107"/>
      <c r="HFY107" s="24"/>
      <c r="HFZ107" s="24"/>
      <c r="HGA107"/>
      <c r="HGB107"/>
      <c r="HGC107" s="24"/>
      <c r="HGD107" s="24"/>
      <c r="HGE107"/>
      <c r="HGF107"/>
      <c r="HGG107" s="24"/>
      <c r="HGH107" s="24"/>
      <c r="HGI107"/>
      <c r="HGJ107"/>
      <c r="HGK107" s="24"/>
      <c r="HGL107" s="24"/>
      <c r="HGM107"/>
      <c r="HGN107"/>
      <c r="HGO107" s="24"/>
      <c r="HGP107" s="24"/>
      <c r="HGQ107"/>
      <c r="HGR107"/>
      <c r="HGS107" s="24"/>
      <c r="HGT107" s="24"/>
      <c r="HGU107"/>
      <c r="HGV107"/>
      <c r="HGW107" s="24"/>
      <c r="HGX107" s="24"/>
      <c r="HGY107"/>
      <c r="HGZ107"/>
      <c r="HHA107" s="24"/>
      <c r="HHB107" s="24"/>
      <c r="HHC107"/>
      <c r="HHD107"/>
      <c r="HHE107" s="24"/>
      <c r="HHF107" s="24"/>
      <c r="HHG107"/>
      <c r="HHH107"/>
      <c r="HHI107" s="24"/>
      <c r="HHJ107" s="24"/>
      <c r="HHK107"/>
      <c r="HHL107"/>
      <c r="HHM107" s="24"/>
      <c r="HHN107" s="24"/>
      <c r="HHO107"/>
      <c r="HHP107"/>
      <c r="HHQ107" s="24"/>
      <c r="HHR107" s="24"/>
      <c r="HHS107"/>
      <c r="HHT107"/>
      <c r="HHU107" s="24"/>
      <c r="HHV107" s="24"/>
      <c r="HHW107"/>
      <c r="HHX107"/>
      <c r="HHY107" s="24"/>
      <c r="HHZ107" s="24"/>
      <c r="HIA107"/>
      <c r="HIB107"/>
      <c r="HIC107" s="24"/>
      <c r="HID107" s="24"/>
      <c r="HIE107"/>
      <c r="HIF107"/>
      <c r="HIG107" s="24"/>
      <c r="HIH107" s="24"/>
      <c r="HII107"/>
      <c r="HIJ107"/>
      <c r="HIK107" s="24"/>
      <c r="HIL107" s="24"/>
      <c r="HIM107"/>
      <c r="HIN107"/>
      <c r="HIO107" s="24"/>
      <c r="HIP107" s="24"/>
      <c r="HIQ107"/>
      <c r="HIR107"/>
      <c r="HIS107" s="24"/>
      <c r="HIT107" s="24"/>
      <c r="HIU107"/>
      <c r="HIV107"/>
      <c r="HIW107" s="24"/>
      <c r="HIX107" s="24"/>
      <c r="HIY107"/>
      <c r="HIZ107"/>
      <c r="HJA107" s="24"/>
      <c r="HJB107" s="24"/>
      <c r="HJC107"/>
      <c r="HJD107"/>
      <c r="HJE107" s="24"/>
      <c r="HJF107" s="24"/>
      <c r="HJG107"/>
      <c r="HJH107"/>
      <c r="HJI107" s="24"/>
      <c r="HJJ107" s="24"/>
      <c r="HJK107"/>
      <c r="HJL107"/>
      <c r="HJM107" s="24"/>
      <c r="HJN107" s="24"/>
      <c r="HJO107"/>
      <c r="HJP107"/>
      <c r="HJQ107" s="24"/>
      <c r="HJR107" s="24"/>
      <c r="HJS107"/>
      <c r="HJT107"/>
      <c r="HJU107" s="24"/>
      <c r="HJV107" s="24"/>
      <c r="HJW107"/>
      <c r="HJX107"/>
      <c r="HJY107" s="24"/>
      <c r="HJZ107" s="24"/>
      <c r="HKA107"/>
      <c r="HKB107"/>
      <c r="HKC107" s="24"/>
      <c r="HKD107" s="24"/>
      <c r="HKE107"/>
      <c r="HKF107"/>
      <c r="HKG107" s="24"/>
      <c r="HKH107" s="24"/>
      <c r="HKI107"/>
      <c r="HKJ107"/>
      <c r="HKK107" s="24"/>
      <c r="HKL107" s="24"/>
      <c r="HKM107"/>
      <c r="HKN107"/>
      <c r="HKO107" s="24"/>
      <c r="HKP107" s="24"/>
      <c r="HKQ107"/>
      <c r="HKR107"/>
      <c r="HKS107" s="24"/>
      <c r="HKT107" s="24"/>
      <c r="HKU107"/>
      <c r="HKV107"/>
      <c r="HKW107" s="24"/>
      <c r="HKX107" s="24"/>
      <c r="HKY107"/>
      <c r="HKZ107"/>
      <c r="HLA107" s="24"/>
      <c r="HLB107" s="24"/>
      <c r="HLC107"/>
      <c r="HLD107"/>
      <c r="HLE107" s="24"/>
      <c r="HLF107" s="24"/>
      <c r="HLG107"/>
      <c r="HLH107"/>
      <c r="HLI107" s="24"/>
      <c r="HLJ107" s="24"/>
      <c r="HLK107"/>
      <c r="HLL107"/>
      <c r="HLM107" s="24"/>
      <c r="HLN107" s="24"/>
      <c r="HLO107"/>
      <c r="HLP107"/>
      <c r="HLQ107" s="24"/>
      <c r="HLR107" s="24"/>
      <c r="HLS107"/>
      <c r="HLT107"/>
      <c r="HLU107" s="24"/>
      <c r="HLV107" s="24"/>
      <c r="HLW107"/>
      <c r="HLX107"/>
      <c r="HLY107" s="24"/>
      <c r="HLZ107" s="24"/>
      <c r="HMA107"/>
      <c r="HMB107"/>
      <c r="HMC107" s="24"/>
      <c r="HMD107" s="24"/>
      <c r="HME107"/>
      <c r="HMF107"/>
      <c r="HMG107" s="24"/>
      <c r="HMH107" s="24"/>
      <c r="HMI107"/>
      <c r="HMJ107"/>
      <c r="HMK107" s="24"/>
      <c r="HML107" s="24"/>
      <c r="HMM107"/>
      <c r="HMN107"/>
      <c r="HMO107" s="24"/>
      <c r="HMP107" s="24"/>
      <c r="HMQ107"/>
      <c r="HMR107"/>
      <c r="HMS107" s="24"/>
      <c r="HMT107" s="24"/>
      <c r="HMU107"/>
      <c r="HMV107"/>
      <c r="HMW107" s="24"/>
      <c r="HMX107" s="24"/>
      <c r="HMY107"/>
      <c r="HMZ107"/>
      <c r="HNA107" s="24"/>
      <c r="HNB107" s="24"/>
      <c r="HNC107"/>
      <c r="HND107"/>
      <c r="HNE107" s="24"/>
      <c r="HNF107" s="24"/>
      <c r="HNG107"/>
      <c r="HNH107"/>
      <c r="HNI107" s="24"/>
      <c r="HNJ107" s="24"/>
      <c r="HNK107"/>
      <c r="HNL107"/>
      <c r="HNM107" s="24"/>
      <c r="HNN107" s="24"/>
      <c r="HNO107"/>
      <c r="HNP107"/>
      <c r="HNQ107" s="24"/>
      <c r="HNR107" s="24"/>
      <c r="HNS107"/>
      <c r="HNT107"/>
      <c r="HNU107" s="24"/>
      <c r="HNV107" s="24"/>
      <c r="HNW107"/>
      <c r="HNX107"/>
      <c r="HNY107" s="24"/>
      <c r="HNZ107" s="24"/>
      <c r="HOA107"/>
      <c r="HOB107"/>
      <c r="HOC107" s="24"/>
      <c r="HOD107" s="24"/>
      <c r="HOE107"/>
      <c r="HOF107"/>
      <c r="HOG107" s="24"/>
      <c r="HOH107" s="24"/>
      <c r="HOI107"/>
      <c r="HOJ107"/>
      <c r="HOK107" s="24"/>
      <c r="HOL107" s="24"/>
      <c r="HOM107"/>
      <c r="HON107"/>
      <c r="HOO107" s="24"/>
      <c r="HOP107" s="24"/>
      <c r="HOQ107"/>
      <c r="HOR107"/>
      <c r="HOS107" s="24"/>
      <c r="HOT107" s="24"/>
      <c r="HOU107"/>
      <c r="HOV107"/>
      <c r="HOW107" s="24"/>
      <c r="HOX107" s="24"/>
      <c r="HOY107"/>
      <c r="HOZ107"/>
      <c r="HPA107" s="24"/>
      <c r="HPB107" s="24"/>
      <c r="HPC107"/>
      <c r="HPD107"/>
      <c r="HPE107" s="24"/>
      <c r="HPF107" s="24"/>
      <c r="HPG107"/>
      <c r="HPH107"/>
      <c r="HPI107" s="24"/>
      <c r="HPJ107" s="24"/>
      <c r="HPK107"/>
      <c r="HPL107"/>
      <c r="HPM107" s="24"/>
      <c r="HPN107" s="24"/>
      <c r="HPO107"/>
      <c r="HPP107"/>
      <c r="HPQ107" s="24"/>
      <c r="HPR107" s="24"/>
      <c r="HPS107"/>
      <c r="HPT107"/>
      <c r="HPU107" s="24"/>
      <c r="HPV107" s="24"/>
      <c r="HPW107"/>
      <c r="HPX107"/>
      <c r="HPY107" s="24"/>
      <c r="HPZ107" s="24"/>
      <c r="HQA107"/>
      <c r="HQB107"/>
      <c r="HQC107" s="24"/>
      <c r="HQD107" s="24"/>
      <c r="HQE107"/>
      <c r="HQF107"/>
      <c r="HQG107" s="24"/>
      <c r="HQH107" s="24"/>
      <c r="HQI107"/>
      <c r="HQJ107"/>
      <c r="HQK107" s="24"/>
      <c r="HQL107" s="24"/>
      <c r="HQM107"/>
      <c r="HQN107"/>
      <c r="HQO107" s="24"/>
      <c r="HQP107" s="24"/>
      <c r="HQQ107"/>
      <c r="HQR107"/>
      <c r="HQS107" s="24"/>
      <c r="HQT107" s="24"/>
      <c r="HQU107"/>
      <c r="HQV107"/>
      <c r="HQW107" s="24"/>
      <c r="HQX107" s="24"/>
      <c r="HQY107"/>
      <c r="HQZ107"/>
      <c r="HRA107" s="24"/>
      <c r="HRB107" s="24"/>
      <c r="HRC107"/>
      <c r="HRD107"/>
      <c r="HRE107" s="24"/>
      <c r="HRF107" s="24"/>
      <c r="HRG107"/>
      <c r="HRH107"/>
      <c r="HRI107" s="24"/>
      <c r="HRJ107" s="24"/>
      <c r="HRK107"/>
      <c r="HRL107"/>
      <c r="HRM107" s="24"/>
      <c r="HRN107" s="24"/>
      <c r="HRO107"/>
      <c r="HRP107"/>
      <c r="HRQ107" s="24"/>
      <c r="HRR107" s="24"/>
      <c r="HRS107"/>
      <c r="HRT107"/>
      <c r="HRU107" s="24"/>
      <c r="HRV107" s="24"/>
      <c r="HRW107"/>
      <c r="HRX107"/>
      <c r="HRY107" s="24"/>
      <c r="HRZ107" s="24"/>
      <c r="HSA107"/>
      <c r="HSB107"/>
      <c r="HSC107" s="24"/>
      <c r="HSD107" s="24"/>
      <c r="HSE107"/>
      <c r="HSF107"/>
      <c r="HSG107" s="24"/>
      <c r="HSH107" s="24"/>
      <c r="HSI107"/>
      <c r="HSJ107"/>
      <c r="HSK107" s="24"/>
      <c r="HSL107" s="24"/>
      <c r="HSM107"/>
      <c r="HSN107"/>
      <c r="HSO107" s="24"/>
      <c r="HSP107" s="24"/>
      <c r="HSQ107"/>
      <c r="HSR107"/>
      <c r="HSS107" s="24"/>
      <c r="HST107" s="24"/>
      <c r="HSU107"/>
      <c r="HSV107"/>
      <c r="HSW107" s="24"/>
      <c r="HSX107" s="24"/>
      <c r="HSY107"/>
      <c r="HSZ107"/>
      <c r="HTA107" s="24"/>
      <c r="HTB107" s="24"/>
      <c r="HTC107"/>
      <c r="HTD107"/>
      <c r="HTE107" s="24"/>
      <c r="HTF107" s="24"/>
      <c r="HTG107"/>
      <c r="HTH107"/>
      <c r="HTI107" s="24"/>
      <c r="HTJ107" s="24"/>
      <c r="HTK107"/>
      <c r="HTL107"/>
      <c r="HTM107" s="24"/>
      <c r="HTN107" s="24"/>
      <c r="HTO107"/>
      <c r="HTP107"/>
      <c r="HTQ107" s="24"/>
      <c r="HTR107" s="24"/>
      <c r="HTS107"/>
      <c r="HTT107"/>
      <c r="HTU107" s="24"/>
      <c r="HTV107" s="24"/>
      <c r="HTW107"/>
      <c r="HTX107"/>
      <c r="HTY107" s="24"/>
      <c r="HTZ107" s="24"/>
      <c r="HUA107"/>
      <c r="HUB107"/>
      <c r="HUC107" s="24"/>
      <c r="HUD107" s="24"/>
      <c r="HUE107"/>
      <c r="HUF107"/>
      <c r="HUG107" s="24"/>
      <c r="HUH107" s="24"/>
      <c r="HUI107"/>
      <c r="HUJ107"/>
      <c r="HUK107" s="24"/>
      <c r="HUL107" s="24"/>
      <c r="HUM107"/>
      <c r="HUN107"/>
      <c r="HUO107" s="24"/>
      <c r="HUP107" s="24"/>
      <c r="HUQ107"/>
      <c r="HUR107"/>
      <c r="HUS107" s="24"/>
      <c r="HUT107" s="24"/>
      <c r="HUU107"/>
      <c r="HUV107"/>
      <c r="HUW107" s="24"/>
      <c r="HUX107" s="24"/>
      <c r="HUY107"/>
      <c r="HUZ107"/>
      <c r="HVA107" s="24"/>
      <c r="HVB107" s="24"/>
      <c r="HVC107"/>
      <c r="HVD107"/>
      <c r="HVE107" s="24"/>
      <c r="HVF107" s="24"/>
      <c r="HVG107"/>
      <c r="HVH107"/>
      <c r="HVI107" s="24"/>
      <c r="HVJ107" s="24"/>
      <c r="HVK107"/>
      <c r="HVL107"/>
      <c r="HVM107" s="24"/>
      <c r="HVN107" s="24"/>
      <c r="HVO107"/>
      <c r="HVP107"/>
      <c r="HVQ107" s="24"/>
      <c r="HVR107" s="24"/>
      <c r="HVS107"/>
      <c r="HVT107"/>
      <c r="HVU107" s="24"/>
      <c r="HVV107" s="24"/>
      <c r="HVW107"/>
      <c r="HVX107"/>
      <c r="HVY107" s="24"/>
      <c r="HVZ107" s="24"/>
      <c r="HWA107"/>
      <c r="HWB107"/>
      <c r="HWC107" s="24"/>
      <c r="HWD107" s="24"/>
      <c r="HWE107"/>
      <c r="HWF107"/>
      <c r="HWG107" s="24"/>
      <c r="HWH107" s="24"/>
      <c r="HWI107"/>
      <c r="HWJ107"/>
      <c r="HWK107" s="24"/>
      <c r="HWL107" s="24"/>
      <c r="HWM107"/>
      <c r="HWN107"/>
      <c r="HWO107" s="24"/>
      <c r="HWP107" s="24"/>
      <c r="HWQ107"/>
      <c r="HWR107"/>
      <c r="HWS107" s="24"/>
      <c r="HWT107" s="24"/>
      <c r="HWU107"/>
      <c r="HWV107"/>
      <c r="HWW107" s="24"/>
      <c r="HWX107" s="24"/>
      <c r="HWY107"/>
      <c r="HWZ107"/>
      <c r="HXA107" s="24"/>
      <c r="HXB107" s="24"/>
      <c r="HXC107"/>
      <c r="HXD107"/>
      <c r="HXE107" s="24"/>
      <c r="HXF107" s="24"/>
      <c r="HXG107"/>
      <c r="HXH107"/>
      <c r="HXI107" s="24"/>
      <c r="HXJ107" s="24"/>
      <c r="HXK107"/>
      <c r="HXL107"/>
      <c r="HXM107" s="24"/>
      <c r="HXN107" s="24"/>
      <c r="HXO107"/>
      <c r="HXP107"/>
      <c r="HXQ107" s="24"/>
      <c r="HXR107" s="24"/>
      <c r="HXS107"/>
      <c r="HXT107"/>
      <c r="HXU107" s="24"/>
      <c r="HXV107" s="24"/>
      <c r="HXW107"/>
      <c r="HXX107"/>
      <c r="HXY107" s="24"/>
      <c r="HXZ107" s="24"/>
      <c r="HYA107"/>
      <c r="HYB107"/>
      <c r="HYC107" s="24"/>
      <c r="HYD107" s="24"/>
      <c r="HYE107"/>
      <c r="HYF107"/>
      <c r="HYG107" s="24"/>
      <c r="HYH107" s="24"/>
      <c r="HYI107"/>
      <c r="HYJ107"/>
      <c r="HYK107" s="24"/>
      <c r="HYL107" s="24"/>
      <c r="HYM107"/>
      <c r="HYN107"/>
      <c r="HYO107" s="24"/>
      <c r="HYP107" s="24"/>
      <c r="HYQ107"/>
      <c r="HYR107"/>
      <c r="HYS107" s="24"/>
      <c r="HYT107" s="24"/>
      <c r="HYU107"/>
      <c r="HYV107"/>
      <c r="HYW107" s="24"/>
      <c r="HYX107" s="24"/>
      <c r="HYY107"/>
      <c r="HYZ107"/>
      <c r="HZA107" s="24"/>
      <c r="HZB107" s="24"/>
      <c r="HZC107"/>
      <c r="HZD107"/>
      <c r="HZE107" s="24"/>
      <c r="HZF107" s="24"/>
      <c r="HZG107"/>
      <c r="HZH107"/>
      <c r="HZI107" s="24"/>
      <c r="HZJ107" s="24"/>
      <c r="HZK107"/>
      <c r="HZL107"/>
      <c r="HZM107" s="24"/>
      <c r="HZN107" s="24"/>
      <c r="HZO107"/>
      <c r="HZP107"/>
      <c r="HZQ107" s="24"/>
      <c r="HZR107" s="24"/>
      <c r="HZS107"/>
      <c r="HZT107"/>
      <c r="HZU107" s="24"/>
      <c r="HZV107" s="24"/>
      <c r="HZW107"/>
      <c r="HZX107"/>
      <c r="HZY107" s="24"/>
      <c r="HZZ107" s="24"/>
      <c r="IAA107"/>
      <c r="IAB107"/>
      <c r="IAC107" s="24"/>
      <c r="IAD107" s="24"/>
      <c r="IAE107"/>
      <c r="IAF107"/>
      <c r="IAG107" s="24"/>
      <c r="IAH107" s="24"/>
      <c r="IAI107"/>
      <c r="IAJ107"/>
      <c r="IAK107" s="24"/>
      <c r="IAL107" s="24"/>
      <c r="IAM107"/>
      <c r="IAN107"/>
      <c r="IAO107" s="24"/>
      <c r="IAP107" s="24"/>
      <c r="IAQ107"/>
      <c r="IAR107"/>
      <c r="IAS107" s="24"/>
      <c r="IAT107" s="24"/>
      <c r="IAU107"/>
      <c r="IAV107"/>
      <c r="IAW107" s="24"/>
      <c r="IAX107" s="24"/>
      <c r="IAY107"/>
      <c r="IAZ107"/>
      <c r="IBA107" s="24"/>
      <c r="IBB107" s="24"/>
      <c r="IBC107"/>
      <c r="IBD107"/>
      <c r="IBE107" s="24"/>
      <c r="IBF107" s="24"/>
      <c r="IBG107"/>
      <c r="IBH107"/>
      <c r="IBI107" s="24"/>
      <c r="IBJ107" s="24"/>
      <c r="IBK107"/>
      <c r="IBL107"/>
      <c r="IBM107" s="24"/>
      <c r="IBN107" s="24"/>
      <c r="IBO107"/>
      <c r="IBP107"/>
      <c r="IBQ107" s="24"/>
      <c r="IBR107" s="24"/>
      <c r="IBS107"/>
      <c r="IBT107"/>
      <c r="IBU107" s="24"/>
      <c r="IBV107" s="24"/>
      <c r="IBW107"/>
      <c r="IBX107"/>
      <c r="IBY107" s="24"/>
      <c r="IBZ107" s="24"/>
      <c r="ICA107"/>
      <c r="ICB107"/>
      <c r="ICC107" s="24"/>
      <c r="ICD107" s="24"/>
      <c r="ICE107"/>
      <c r="ICF107"/>
      <c r="ICG107" s="24"/>
      <c r="ICH107" s="24"/>
      <c r="ICI107"/>
      <c r="ICJ107"/>
      <c r="ICK107" s="24"/>
      <c r="ICL107" s="24"/>
      <c r="ICM107"/>
      <c r="ICN107"/>
      <c r="ICO107" s="24"/>
      <c r="ICP107" s="24"/>
      <c r="ICQ107"/>
      <c r="ICR107"/>
      <c r="ICS107" s="24"/>
      <c r="ICT107" s="24"/>
      <c r="ICU107"/>
      <c r="ICV107"/>
      <c r="ICW107" s="24"/>
      <c r="ICX107" s="24"/>
      <c r="ICY107"/>
      <c r="ICZ107"/>
      <c r="IDA107" s="24"/>
      <c r="IDB107" s="24"/>
      <c r="IDC107"/>
      <c r="IDD107"/>
      <c r="IDE107" s="24"/>
      <c r="IDF107" s="24"/>
      <c r="IDG107"/>
      <c r="IDH107"/>
      <c r="IDI107" s="24"/>
      <c r="IDJ107" s="24"/>
      <c r="IDK107"/>
      <c r="IDL107"/>
      <c r="IDM107" s="24"/>
      <c r="IDN107" s="24"/>
      <c r="IDO107"/>
      <c r="IDP107"/>
      <c r="IDQ107" s="24"/>
      <c r="IDR107" s="24"/>
      <c r="IDS107"/>
      <c r="IDT107"/>
      <c r="IDU107" s="24"/>
      <c r="IDV107" s="24"/>
      <c r="IDW107"/>
      <c r="IDX107"/>
      <c r="IDY107" s="24"/>
      <c r="IDZ107" s="24"/>
      <c r="IEA107"/>
      <c r="IEB107"/>
      <c r="IEC107" s="24"/>
      <c r="IED107" s="24"/>
      <c r="IEE107"/>
      <c r="IEF107"/>
      <c r="IEG107" s="24"/>
      <c r="IEH107" s="24"/>
      <c r="IEI107"/>
      <c r="IEJ107"/>
      <c r="IEK107" s="24"/>
      <c r="IEL107" s="24"/>
      <c r="IEM107"/>
      <c r="IEN107"/>
      <c r="IEO107" s="24"/>
      <c r="IEP107" s="24"/>
      <c r="IEQ107"/>
      <c r="IER107"/>
      <c r="IES107" s="24"/>
      <c r="IET107" s="24"/>
      <c r="IEU107"/>
      <c r="IEV107"/>
      <c r="IEW107" s="24"/>
      <c r="IEX107" s="24"/>
      <c r="IEY107"/>
      <c r="IEZ107"/>
      <c r="IFA107" s="24"/>
      <c r="IFB107" s="24"/>
      <c r="IFC107"/>
      <c r="IFD107"/>
      <c r="IFE107" s="24"/>
      <c r="IFF107" s="24"/>
      <c r="IFG107"/>
      <c r="IFH107"/>
      <c r="IFI107" s="24"/>
      <c r="IFJ107" s="24"/>
      <c r="IFK107"/>
      <c r="IFL107"/>
      <c r="IFM107" s="24"/>
      <c r="IFN107" s="24"/>
      <c r="IFO107"/>
      <c r="IFP107"/>
      <c r="IFQ107" s="24"/>
      <c r="IFR107" s="24"/>
      <c r="IFS107"/>
      <c r="IFT107"/>
      <c r="IFU107" s="24"/>
      <c r="IFV107" s="24"/>
      <c r="IFW107"/>
      <c r="IFX107"/>
      <c r="IFY107" s="24"/>
      <c r="IFZ107" s="24"/>
      <c r="IGA107"/>
      <c r="IGB107"/>
      <c r="IGC107" s="24"/>
      <c r="IGD107" s="24"/>
      <c r="IGE107"/>
      <c r="IGF107"/>
      <c r="IGG107" s="24"/>
      <c r="IGH107" s="24"/>
      <c r="IGI107"/>
      <c r="IGJ107"/>
      <c r="IGK107" s="24"/>
      <c r="IGL107" s="24"/>
      <c r="IGM107"/>
      <c r="IGN107"/>
      <c r="IGO107" s="24"/>
      <c r="IGP107" s="24"/>
      <c r="IGQ107"/>
      <c r="IGR107"/>
      <c r="IGS107" s="24"/>
      <c r="IGT107" s="24"/>
      <c r="IGU107"/>
      <c r="IGV107"/>
      <c r="IGW107" s="24"/>
      <c r="IGX107" s="24"/>
      <c r="IGY107"/>
      <c r="IGZ107"/>
      <c r="IHA107" s="24"/>
      <c r="IHB107" s="24"/>
      <c r="IHC107"/>
      <c r="IHD107"/>
      <c r="IHE107" s="24"/>
      <c r="IHF107" s="24"/>
      <c r="IHG107"/>
      <c r="IHH107"/>
      <c r="IHI107" s="24"/>
      <c r="IHJ107" s="24"/>
      <c r="IHK107"/>
      <c r="IHL107"/>
      <c r="IHM107" s="24"/>
      <c r="IHN107" s="24"/>
      <c r="IHO107"/>
      <c r="IHP107"/>
      <c r="IHQ107" s="24"/>
      <c r="IHR107" s="24"/>
      <c r="IHS107"/>
      <c r="IHT107"/>
      <c r="IHU107" s="24"/>
      <c r="IHV107" s="24"/>
      <c r="IHW107"/>
      <c r="IHX107"/>
      <c r="IHY107" s="24"/>
      <c r="IHZ107" s="24"/>
      <c r="IIA107"/>
      <c r="IIB107"/>
      <c r="IIC107" s="24"/>
      <c r="IID107" s="24"/>
      <c r="IIE107"/>
      <c r="IIF107"/>
      <c r="IIG107" s="24"/>
      <c r="IIH107" s="24"/>
      <c r="III107"/>
      <c r="IIJ107"/>
      <c r="IIK107" s="24"/>
      <c r="IIL107" s="24"/>
      <c r="IIM107"/>
      <c r="IIN107"/>
      <c r="IIO107" s="24"/>
      <c r="IIP107" s="24"/>
      <c r="IIQ107"/>
      <c r="IIR107"/>
      <c r="IIS107" s="24"/>
      <c r="IIT107" s="24"/>
      <c r="IIU107"/>
      <c r="IIV107"/>
      <c r="IIW107" s="24"/>
      <c r="IIX107" s="24"/>
      <c r="IIY107"/>
      <c r="IIZ107"/>
      <c r="IJA107" s="24"/>
      <c r="IJB107" s="24"/>
      <c r="IJC107"/>
      <c r="IJD107"/>
      <c r="IJE107" s="24"/>
      <c r="IJF107" s="24"/>
      <c r="IJG107"/>
      <c r="IJH107"/>
      <c r="IJI107" s="24"/>
      <c r="IJJ107" s="24"/>
      <c r="IJK107"/>
      <c r="IJL107"/>
      <c r="IJM107" s="24"/>
      <c r="IJN107" s="24"/>
      <c r="IJO107"/>
      <c r="IJP107"/>
      <c r="IJQ107" s="24"/>
      <c r="IJR107" s="24"/>
      <c r="IJS107"/>
      <c r="IJT107"/>
      <c r="IJU107" s="24"/>
      <c r="IJV107" s="24"/>
      <c r="IJW107"/>
      <c r="IJX107"/>
      <c r="IJY107" s="24"/>
      <c r="IJZ107" s="24"/>
      <c r="IKA107"/>
      <c r="IKB107"/>
      <c r="IKC107" s="24"/>
      <c r="IKD107" s="24"/>
      <c r="IKE107"/>
      <c r="IKF107"/>
      <c r="IKG107" s="24"/>
      <c r="IKH107" s="24"/>
      <c r="IKI107"/>
      <c r="IKJ107"/>
      <c r="IKK107" s="24"/>
      <c r="IKL107" s="24"/>
      <c r="IKM107"/>
      <c r="IKN107"/>
      <c r="IKO107" s="24"/>
      <c r="IKP107" s="24"/>
      <c r="IKQ107"/>
      <c r="IKR107"/>
      <c r="IKS107" s="24"/>
      <c r="IKT107" s="24"/>
      <c r="IKU107"/>
      <c r="IKV107"/>
      <c r="IKW107" s="24"/>
      <c r="IKX107" s="24"/>
      <c r="IKY107"/>
      <c r="IKZ107"/>
      <c r="ILA107" s="24"/>
      <c r="ILB107" s="24"/>
      <c r="ILC107"/>
      <c r="ILD107"/>
      <c r="ILE107" s="24"/>
      <c r="ILF107" s="24"/>
      <c r="ILG107"/>
      <c r="ILH107"/>
      <c r="ILI107" s="24"/>
      <c r="ILJ107" s="24"/>
      <c r="ILK107"/>
      <c r="ILL107"/>
      <c r="ILM107" s="24"/>
      <c r="ILN107" s="24"/>
      <c r="ILO107"/>
      <c r="ILP107"/>
      <c r="ILQ107" s="24"/>
      <c r="ILR107" s="24"/>
      <c r="ILS107"/>
      <c r="ILT107"/>
      <c r="ILU107" s="24"/>
      <c r="ILV107" s="24"/>
      <c r="ILW107"/>
      <c r="ILX107"/>
      <c r="ILY107" s="24"/>
      <c r="ILZ107" s="24"/>
      <c r="IMA107"/>
      <c r="IMB107"/>
      <c r="IMC107" s="24"/>
      <c r="IMD107" s="24"/>
      <c r="IME107"/>
      <c r="IMF107"/>
      <c r="IMG107" s="24"/>
      <c r="IMH107" s="24"/>
      <c r="IMI107"/>
      <c r="IMJ107"/>
      <c r="IMK107" s="24"/>
      <c r="IML107" s="24"/>
      <c r="IMM107"/>
      <c r="IMN107"/>
      <c r="IMO107" s="24"/>
      <c r="IMP107" s="24"/>
      <c r="IMQ107"/>
      <c r="IMR107"/>
      <c r="IMS107" s="24"/>
      <c r="IMT107" s="24"/>
      <c r="IMU107"/>
      <c r="IMV107"/>
      <c r="IMW107" s="24"/>
      <c r="IMX107" s="24"/>
      <c r="IMY107"/>
      <c r="IMZ107"/>
      <c r="INA107" s="24"/>
      <c r="INB107" s="24"/>
      <c r="INC107"/>
      <c r="IND107"/>
      <c r="INE107" s="24"/>
      <c r="INF107" s="24"/>
      <c r="ING107"/>
      <c r="INH107"/>
      <c r="INI107" s="24"/>
      <c r="INJ107" s="24"/>
      <c r="INK107"/>
      <c r="INL107"/>
      <c r="INM107" s="24"/>
      <c r="INN107" s="24"/>
      <c r="INO107"/>
      <c r="INP107"/>
      <c r="INQ107" s="24"/>
      <c r="INR107" s="24"/>
      <c r="INS107"/>
      <c r="INT107"/>
      <c r="INU107" s="24"/>
      <c r="INV107" s="24"/>
      <c r="INW107"/>
      <c r="INX107"/>
      <c r="INY107" s="24"/>
      <c r="INZ107" s="24"/>
      <c r="IOA107"/>
      <c r="IOB107"/>
      <c r="IOC107" s="24"/>
      <c r="IOD107" s="24"/>
      <c r="IOE107"/>
      <c r="IOF107"/>
      <c r="IOG107" s="24"/>
      <c r="IOH107" s="24"/>
      <c r="IOI107"/>
      <c r="IOJ107"/>
      <c r="IOK107" s="24"/>
      <c r="IOL107" s="24"/>
      <c r="IOM107"/>
      <c r="ION107"/>
      <c r="IOO107" s="24"/>
      <c r="IOP107" s="24"/>
      <c r="IOQ107"/>
      <c r="IOR107"/>
      <c r="IOS107" s="24"/>
      <c r="IOT107" s="24"/>
      <c r="IOU107"/>
      <c r="IOV107"/>
      <c r="IOW107" s="24"/>
      <c r="IOX107" s="24"/>
      <c r="IOY107"/>
      <c r="IOZ107"/>
      <c r="IPA107" s="24"/>
      <c r="IPB107" s="24"/>
      <c r="IPC107"/>
      <c r="IPD107"/>
      <c r="IPE107" s="24"/>
      <c r="IPF107" s="24"/>
      <c r="IPG107"/>
      <c r="IPH107"/>
      <c r="IPI107" s="24"/>
      <c r="IPJ107" s="24"/>
      <c r="IPK107"/>
      <c r="IPL107"/>
      <c r="IPM107" s="24"/>
      <c r="IPN107" s="24"/>
      <c r="IPO107"/>
      <c r="IPP107"/>
      <c r="IPQ107" s="24"/>
      <c r="IPR107" s="24"/>
      <c r="IPS107"/>
      <c r="IPT107"/>
      <c r="IPU107" s="24"/>
      <c r="IPV107" s="24"/>
      <c r="IPW107"/>
      <c r="IPX107"/>
      <c r="IPY107" s="24"/>
      <c r="IPZ107" s="24"/>
      <c r="IQA107"/>
      <c r="IQB107"/>
      <c r="IQC107" s="24"/>
      <c r="IQD107" s="24"/>
      <c r="IQE107"/>
      <c r="IQF107"/>
      <c r="IQG107" s="24"/>
      <c r="IQH107" s="24"/>
      <c r="IQI107"/>
      <c r="IQJ107"/>
      <c r="IQK107" s="24"/>
      <c r="IQL107" s="24"/>
      <c r="IQM107"/>
      <c r="IQN107"/>
      <c r="IQO107" s="24"/>
      <c r="IQP107" s="24"/>
      <c r="IQQ107"/>
      <c r="IQR107"/>
      <c r="IQS107" s="24"/>
      <c r="IQT107" s="24"/>
      <c r="IQU107"/>
      <c r="IQV107"/>
      <c r="IQW107" s="24"/>
      <c r="IQX107" s="24"/>
      <c r="IQY107"/>
      <c r="IQZ107"/>
      <c r="IRA107" s="24"/>
      <c r="IRB107" s="24"/>
      <c r="IRC107"/>
      <c r="IRD107"/>
      <c r="IRE107" s="24"/>
      <c r="IRF107" s="24"/>
      <c r="IRG107"/>
      <c r="IRH107"/>
      <c r="IRI107" s="24"/>
      <c r="IRJ107" s="24"/>
      <c r="IRK107"/>
      <c r="IRL107"/>
      <c r="IRM107" s="24"/>
      <c r="IRN107" s="24"/>
      <c r="IRO107"/>
      <c r="IRP107"/>
      <c r="IRQ107" s="24"/>
      <c r="IRR107" s="24"/>
      <c r="IRS107"/>
      <c r="IRT107"/>
      <c r="IRU107" s="24"/>
      <c r="IRV107" s="24"/>
      <c r="IRW107"/>
      <c r="IRX107"/>
      <c r="IRY107" s="24"/>
      <c r="IRZ107" s="24"/>
      <c r="ISA107"/>
      <c r="ISB107"/>
      <c r="ISC107" s="24"/>
      <c r="ISD107" s="24"/>
      <c r="ISE107"/>
      <c r="ISF107"/>
      <c r="ISG107" s="24"/>
      <c r="ISH107" s="24"/>
      <c r="ISI107"/>
      <c r="ISJ107"/>
      <c r="ISK107" s="24"/>
      <c r="ISL107" s="24"/>
      <c r="ISM107"/>
      <c r="ISN107"/>
      <c r="ISO107" s="24"/>
      <c r="ISP107" s="24"/>
      <c r="ISQ107"/>
      <c r="ISR107"/>
      <c r="ISS107" s="24"/>
      <c r="IST107" s="24"/>
      <c r="ISU107"/>
      <c r="ISV107"/>
      <c r="ISW107" s="24"/>
      <c r="ISX107" s="24"/>
      <c r="ISY107"/>
      <c r="ISZ107"/>
      <c r="ITA107" s="24"/>
      <c r="ITB107" s="24"/>
      <c r="ITC107"/>
      <c r="ITD107"/>
      <c r="ITE107" s="24"/>
      <c r="ITF107" s="24"/>
      <c r="ITG107"/>
      <c r="ITH107"/>
      <c r="ITI107" s="24"/>
      <c r="ITJ107" s="24"/>
      <c r="ITK107"/>
      <c r="ITL107"/>
      <c r="ITM107" s="24"/>
      <c r="ITN107" s="24"/>
      <c r="ITO107"/>
      <c r="ITP107"/>
      <c r="ITQ107" s="24"/>
      <c r="ITR107" s="24"/>
      <c r="ITS107"/>
      <c r="ITT107"/>
      <c r="ITU107" s="24"/>
      <c r="ITV107" s="24"/>
      <c r="ITW107"/>
      <c r="ITX107"/>
      <c r="ITY107" s="24"/>
      <c r="ITZ107" s="24"/>
      <c r="IUA107"/>
      <c r="IUB107"/>
      <c r="IUC107" s="24"/>
      <c r="IUD107" s="24"/>
      <c r="IUE107"/>
      <c r="IUF107"/>
      <c r="IUG107" s="24"/>
      <c r="IUH107" s="24"/>
      <c r="IUI107"/>
      <c r="IUJ107"/>
      <c r="IUK107" s="24"/>
      <c r="IUL107" s="24"/>
      <c r="IUM107"/>
      <c r="IUN107"/>
      <c r="IUO107" s="24"/>
      <c r="IUP107" s="24"/>
      <c r="IUQ107"/>
      <c r="IUR107"/>
      <c r="IUS107" s="24"/>
      <c r="IUT107" s="24"/>
      <c r="IUU107"/>
      <c r="IUV107"/>
      <c r="IUW107" s="24"/>
      <c r="IUX107" s="24"/>
      <c r="IUY107"/>
      <c r="IUZ107"/>
      <c r="IVA107" s="24"/>
      <c r="IVB107" s="24"/>
      <c r="IVC107"/>
      <c r="IVD107"/>
      <c r="IVE107" s="24"/>
      <c r="IVF107" s="24"/>
      <c r="IVG107"/>
      <c r="IVH107"/>
      <c r="IVI107" s="24"/>
      <c r="IVJ107" s="24"/>
      <c r="IVK107"/>
      <c r="IVL107"/>
      <c r="IVM107" s="24"/>
      <c r="IVN107" s="24"/>
      <c r="IVO107"/>
      <c r="IVP107"/>
      <c r="IVQ107" s="24"/>
      <c r="IVR107" s="24"/>
      <c r="IVS107"/>
      <c r="IVT107"/>
      <c r="IVU107" s="24"/>
      <c r="IVV107" s="24"/>
      <c r="IVW107"/>
      <c r="IVX107"/>
      <c r="IVY107" s="24"/>
      <c r="IVZ107" s="24"/>
      <c r="IWA107"/>
      <c r="IWB107"/>
      <c r="IWC107" s="24"/>
      <c r="IWD107" s="24"/>
      <c r="IWE107"/>
      <c r="IWF107"/>
      <c r="IWG107" s="24"/>
      <c r="IWH107" s="24"/>
      <c r="IWI107"/>
      <c r="IWJ107"/>
      <c r="IWK107" s="24"/>
      <c r="IWL107" s="24"/>
      <c r="IWM107"/>
      <c r="IWN107"/>
      <c r="IWO107" s="24"/>
      <c r="IWP107" s="24"/>
      <c r="IWQ107"/>
      <c r="IWR107"/>
      <c r="IWS107" s="24"/>
      <c r="IWT107" s="24"/>
      <c r="IWU107"/>
      <c r="IWV107"/>
      <c r="IWW107" s="24"/>
      <c r="IWX107" s="24"/>
      <c r="IWY107"/>
      <c r="IWZ107"/>
      <c r="IXA107" s="24"/>
      <c r="IXB107" s="24"/>
      <c r="IXC107"/>
      <c r="IXD107"/>
      <c r="IXE107" s="24"/>
      <c r="IXF107" s="24"/>
      <c r="IXG107"/>
      <c r="IXH107"/>
      <c r="IXI107" s="24"/>
      <c r="IXJ107" s="24"/>
      <c r="IXK107"/>
      <c r="IXL107"/>
      <c r="IXM107" s="24"/>
      <c r="IXN107" s="24"/>
      <c r="IXO107"/>
      <c r="IXP107"/>
      <c r="IXQ107" s="24"/>
      <c r="IXR107" s="24"/>
      <c r="IXS107"/>
      <c r="IXT107"/>
      <c r="IXU107" s="24"/>
      <c r="IXV107" s="24"/>
      <c r="IXW107"/>
      <c r="IXX107"/>
      <c r="IXY107" s="24"/>
      <c r="IXZ107" s="24"/>
      <c r="IYA107"/>
      <c r="IYB107"/>
      <c r="IYC107" s="24"/>
      <c r="IYD107" s="24"/>
      <c r="IYE107"/>
      <c r="IYF107"/>
      <c r="IYG107" s="24"/>
      <c r="IYH107" s="24"/>
      <c r="IYI107"/>
      <c r="IYJ107"/>
      <c r="IYK107" s="24"/>
      <c r="IYL107" s="24"/>
      <c r="IYM107"/>
      <c r="IYN107"/>
      <c r="IYO107" s="24"/>
      <c r="IYP107" s="24"/>
      <c r="IYQ107"/>
      <c r="IYR107"/>
      <c r="IYS107" s="24"/>
      <c r="IYT107" s="24"/>
      <c r="IYU107"/>
      <c r="IYV107"/>
      <c r="IYW107" s="24"/>
      <c r="IYX107" s="24"/>
      <c r="IYY107"/>
      <c r="IYZ107"/>
      <c r="IZA107" s="24"/>
      <c r="IZB107" s="24"/>
      <c r="IZC107"/>
      <c r="IZD107"/>
      <c r="IZE107" s="24"/>
      <c r="IZF107" s="24"/>
      <c r="IZG107"/>
      <c r="IZH107"/>
      <c r="IZI107" s="24"/>
      <c r="IZJ107" s="24"/>
      <c r="IZK107"/>
      <c r="IZL107"/>
      <c r="IZM107" s="24"/>
      <c r="IZN107" s="24"/>
      <c r="IZO107"/>
      <c r="IZP107"/>
      <c r="IZQ107" s="24"/>
      <c r="IZR107" s="24"/>
      <c r="IZS107"/>
      <c r="IZT107"/>
      <c r="IZU107" s="24"/>
      <c r="IZV107" s="24"/>
      <c r="IZW107"/>
      <c r="IZX107"/>
      <c r="IZY107" s="24"/>
      <c r="IZZ107" s="24"/>
      <c r="JAA107"/>
      <c r="JAB107"/>
      <c r="JAC107" s="24"/>
      <c r="JAD107" s="24"/>
      <c r="JAE107"/>
      <c r="JAF107"/>
      <c r="JAG107" s="24"/>
      <c r="JAH107" s="24"/>
      <c r="JAI107"/>
      <c r="JAJ107"/>
      <c r="JAK107" s="24"/>
      <c r="JAL107" s="24"/>
      <c r="JAM107"/>
      <c r="JAN107"/>
      <c r="JAO107" s="24"/>
      <c r="JAP107" s="24"/>
      <c r="JAQ107"/>
      <c r="JAR107"/>
      <c r="JAS107" s="24"/>
      <c r="JAT107" s="24"/>
      <c r="JAU107"/>
      <c r="JAV107"/>
      <c r="JAW107" s="24"/>
      <c r="JAX107" s="24"/>
      <c r="JAY107"/>
      <c r="JAZ107"/>
      <c r="JBA107" s="24"/>
      <c r="JBB107" s="24"/>
      <c r="JBC107"/>
      <c r="JBD107"/>
      <c r="JBE107" s="24"/>
      <c r="JBF107" s="24"/>
      <c r="JBG107"/>
      <c r="JBH107"/>
      <c r="JBI107" s="24"/>
      <c r="JBJ107" s="24"/>
      <c r="JBK107"/>
      <c r="JBL107"/>
      <c r="JBM107" s="24"/>
      <c r="JBN107" s="24"/>
      <c r="JBO107"/>
      <c r="JBP107"/>
      <c r="JBQ107" s="24"/>
      <c r="JBR107" s="24"/>
      <c r="JBS107"/>
      <c r="JBT107"/>
      <c r="JBU107" s="24"/>
      <c r="JBV107" s="24"/>
      <c r="JBW107"/>
      <c r="JBX107"/>
      <c r="JBY107" s="24"/>
      <c r="JBZ107" s="24"/>
      <c r="JCA107"/>
      <c r="JCB107"/>
      <c r="JCC107" s="24"/>
      <c r="JCD107" s="24"/>
      <c r="JCE107"/>
      <c r="JCF107"/>
      <c r="JCG107" s="24"/>
      <c r="JCH107" s="24"/>
      <c r="JCI107"/>
      <c r="JCJ107"/>
      <c r="JCK107" s="24"/>
      <c r="JCL107" s="24"/>
      <c r="JCM107"/>
      <c r="JCN107"/>
      <c r="JCO107" s="24"/>
      <c r="JCP107" s="24"/>
      <c r="JCQ107"/>
      <c r="JCR107"/>
      <c r="JCS107" s="24"/>
      <c r="JCT107" s="24"/>
      <c r="JCU107"/>
      <c r="JCV107"/>
      <c r="JCW107" s="24"/>
      <c r="JCX107" s="24"/>
      <c r="JCY107"/>
      <c r="JCZ107"/>
      <c r="JDA107" s="24"/>
      <c r="JDB107" s="24"/>
      <c r="JDC107"/>
      <c r="JDD107"/>
      <c r="JDE107" s="24"/>
      <c r="JDF107" s="24"/>
      <c r="JDG107"/>
      <c r="JDH107"/>
      <c r="JDI107" s="24"/>
      <c r="JDJ107" s="24"/>
      <c r="JDK107"/>
      <c r="JDL107"/>
      <c r="JDM107" s="24"/>
      <c r="JDN107" s="24"/>
      <c r="JDO107"/>
      <c r="JDP107"/>
      <c r="JDQ107" s="24"/>
      <c r="JDR107" s="24"/>
      <c r="JDS107"/>
      <c r="JDT107"/>
      <c r="JDU107" s="24"/>
      <c r="JDV107" s="24"/>
      <c r="JDW107"/>
      <c r="JDX107"/>
      <c r="JDY107" s="24"/>
      <c r="JDZ107" s="24"/>
      <c r="JEA107"/>
      <c r="JEB107"/>
      <c r="JEC107" s="24"/>
      <c r="JED107" s="24"/>
      <c r="JEE107"/>
      <c r="JEF107"/>
      <c r="JEG107" s="24"/>
      <c r="JEH107" s="24"/>
      <c r="JEI107"/>
      <c r="JEJ107"/>
      <c r="JEK107" s="24"/>
      <c r="JEL107" s="24"/>
      <c r="JEM107"/>
      <c r="JEN107"/>
      <c r="JEO107" s="24"/>
      <c r="JEP107" s="24"/>
      <c r="JEQ107"/>
      <c r="JER107"/>
      <c r="JES107" s="24"/>
      <c r="JET107" s="24"/>
      <c r="JEU107"/>
      <c r="JEV107"/>
      <c r="JEW107" s="24"/>
      <c r="JEX107" s="24"/>
      <c r="JEY107"/>
      <c r="JEZ107"/>
      <c r="JFA107" s="24"/>
      <c r="JFB107" s="24"/>
      <c r="JFC107"/>
      <c r="JFD107"/>
      <c r="JFE107" s="24"/>
      <c r="JFF107" s="24"/>
      <c r="JFG107"/>
      <c r="JFH107"/>
      <c r="JFI107" s="24"/>
      <c r="JFJ107" s="24"/>
      <c r="JFK107"/>
      <c r="JFL107"/>
      <c r="JFM107" s="24"/>
      <c r="JFN107" s="24"/>
      <c r="JFO107"/>
      <c r="JFP107"/>
      <c r="JFQ107" s="24"/>
      <c r="JFR107" s="24"/>
      <c r="JFS107"/>
      <c r="JFT107"/>
      <c r="JFU107" s="24"/>
      <c r="JFV107" s="24"/>
      <c r="JFW107"/>
      <c r="JFX107"/>
      <c r="JFY107" s="24"/>
      <c r="JFZ107" s="24"/>
      <c r="JGA107"/>
      <c r="JGB107"/>
      <c r="JGC107" s="24"/>
      <c r="JGD107" s="24"/>
      <c r="JGE107"/>
      <c r="JGF107"/>
      <c r="JGG107" s="24"/>
      <c r="JGH107" s="24"/>
      <c r="JGI107"/>
      <c r="JGJ107"/>
      <c r="JGK107" s="24"/>
      <c r="JGL107" s="24"/>
      <c r="JGM107"/>
      <c r="JGN107"/>
      <c r="JGO107" s="24"/>
      <c r="JGP107" s="24"/>
      <c r="JGQ107"/>
      <c r="JGR107"/>
      <c r="JGS107" s="24"/>
      <c r="JGT107" s="24"/>
      <c r="JGU107"/>
      <c r="JGV107"/>
      <c r="JGW107" s="24"/>
      <c r="JGX107" s="24"/>
      <c r="JGY107"/>
      <c r="JGZ107"/>
      <c r="JHA107" s="24"/>
      <c r="JHB107" s="24"/>
      <c r="JHC107"/>
      <c r="JHD107"/>
      <c r="JHE107" s="24"/>
      <c r="JHF107" s="24"/>
      <c r="JHG107"/>
      <c r="JHH107"/>
      <c r="JHI107" s="24"/>
      <c r="JHJ107" s="24"/>
      <c r="JHK107"/>
      <c r="JHL107"/>
      <c r="JHM107" s="24"/>
      <c r="JHN107" s="24"/>
      <c r="JHO107"/>
      <c r="JHP107"/>
      <c r="JHQ107" s="24"/>
      <c r="JHR107" s="24"/>
      <c r="JHS107"/>
      <c r="JHT107"/>
      <c r="JHU107" s="24"/>
      <c r="JHV107" s="24"/>
      <c r="JHW107"/>
      <c r="JHX107"/>
      <c r="JHY107" s="24"/>
      <c r="JHZ107" s="24"/>
      <c r="JIA107"/>
      <c r="JIB107"/>
      <c r="JIC107" s="24"/>
      <c r="JID107" s="24"/>
      <c r="JIE107"/>
      <c r="JIF107"/>
      <c r="JIG107" s="24"/>
      <c r="JIH107" s="24"/>
      <c r="JII107"/>
      <c r="JIJ107"/>
      <c r="JIK107" s="24"/>
      <c r="JIL107" s="24"/>
      <c r="JIM107"/>
      <c r="JIN107"/>
      <c r="JIO107" s="24"/>
      <c r="JIP107" s="24"/>
      <c r="JIQ107"/>
      <c r="JIR107"/>
      <c r="JIS107" s="24"/>
      <c r="JIT107" s="24"/>
      <c r="JIU107"/>
      <c r="JIV107"/>
      <c r="JIW107" s="24"/>
      <c r="JIX107" s="24"/>
      <c r="JIY107"/>
      <c r="JIZ107"/>
      <c r="JJA107" s="24"/>
      <c r="JJB107" s="24"/>
      <c r="JJC107"/>
      <c r="JJD107"/>
      <c r="JJE107" s="24"/>
      <c r="JJF107" s="24"/>
      <c r="JJG107"/>
      <c r="JJH107"/>
      <c r="JJI107" s="24"/>
      <c r="JJJ107" s="24"/>
      <c r="JJK107"/>
      <c r="JJL107"/>
      <c r="JJM107" s="24"/>
      <c r="JJN107" s="24"/>
      <c r="JJO107"/>
      <c r="JJP107"/>
      <c r="JJQ107" s="24"/>
      <c r="JJR107" s="24"/>
      <c r="JJS107"/>
      <c r="JJT107"/>
      <c r="JJU107" s="24"/>
      <c r="JJV107" s="24"/>
      <c r="JJW107"/>
      <c r="JJX107"/>
      <c r="JJY107" s="24"/>
      <c r="JJZ107" s="24"/>
      <c r="JKA107"/>
      <c r="JKB107"/>
      <c r="JKC107" s="24"/>
      <c r="JKD107" s="24"/>
      <c r="JKE107"/>
      <c r="JKF107"/>
      <c r="JKG107" s="24"/>
      <c r="JKH107" s="24"/>
      <c r="JKI107"/>
      <c r="JKJ107"/>
      <c r="JKK107" s="24"/>
      <c r="JKL107" s="24"/>
      <c r="JKM107"/>
      <c r="JKN107"/>
      <c r="JKO107" s="24"/>
      <c r="JKP107" s="24"/>
      <c r="JKQ107"/>
      <c r="JKR107"/>
      <c r="JKS107" s="24"/>
      <c r="JKT107" s="24"/>
      <c r="JKU107"/>
      <c r="JKV107"/>
      <c r="JKW107" s="24"/>
      <c r="JKX107" s="24"/>
      <c r="JKY107"/>
      <c r="JKZ107"/>
      <c r="JLA107" s="24"/>
      <c r="JLB107" s="24"/>
      <c r="JLC107"/>
      <c r="JLD107"/>
      <c r="JLE107" s="24"/>
      <c r="JLF107" s="24"/>
      <c r="JLG107"/>
      <c r="JLH107"/>
      <c r="JLI107" s="24"/>
      <c r="JLJ107" s="24"/>
      <c r="JLK107"/>
      <c r="JLL107"/>
      <c r="JLM107" s="24"/>
      <c r="JLN107" s="24"/>
      <c r="JLO107"/>
      <c r="JLP107"/>
      <c r="JLQ107" s="24"/>
      <c r="JLR107" s="24"/>
      <c r="JLS107"/>
      <c r="JLT107"/>
      <c r="JLU107" s="24"/>
      <c r="JLV107" s="24"/>
      <c r="JLW107"/>
      <c r="JLX107"/>
      <c r="JLY107" s="24"/>
      <c r="JLZ107" s="24"/>
      <c r="JMA107"/>
      <c r="JMB107"/>
      <c r="JMC107" s="24"/>
      <c r="JMD107" s="24"/>
      <c r="JME107"/>
      <c r="JMF107"/>
      <c r="JMG107" s="24"/>
      <c r="JMH107" s="24"/>
      <c r="JMI107"/>
      <c r="JMJ107"/>
      <c r="JMK107" s="24"/>
      <c r="JML107" s="24"/>
      <c r="JMM107"/>
      <c r="JMN107"/>
      <c r="JMO107" s="24"/>
      <c r="JMP107" s="24"/>
      <c r="JMQ107"/>
      <c r="JMR107"/>
      <c r="JMS107" s="24"/>
      <c r="JMT107" s="24"/>
      <c r="JMU107"/>
      <c r="JMV107"/>
      <c r="JMW107" s="24"/>
      <c r="JMX107" s="24"/>
      <c r="JMY107"/>
      <c r="JMZ107"/>
      <c r="JNA107" s="24"/>
      <c r="JNB107" s="24"/>
      <c r="JNC107"/>
      <c r="JND107"/>
      <c r="JNE107" s="24"/>
      <c r="JNF107" s="24"/>
      <c r="JNG107"/>
      <c r="JNH107"/>
      <c r="JNI107" s="24"/>
      <c r="JNJ107" s="24"/>
      <c r="JNK107"/>
      <c r="JNL107"/>
      <c r="JNM107" s="24"/>
      <c r="JNN107" s="24"/>
      <c r="JNO107"/>
      <c r="JNP107"/>
      <c r="JNQ107" s="24"/>
      <c r="JNR107" s="24"/>
      <c r="JNS107"/>
      <c r="JNT107"/>
      <c r="JNU107" s="24"/>
      <c r="JNV107" s="24"/>
      <c r="JNW107"/>
      <c r="JNX107"/>
      <c r="JNY107" s="24"/>
      <c r="JNZ107" s="24"/>
      <c r="JOA107"/>
      <c r="JOB107"/>
      <c r="JOC107" s="24"/>
      <c r="JOD107" s="24"/>
      <c r="JOE107"/>
      <c r="JOF107"/>
      <c r="JOG107" s="24"/>
      <c r="JOH107" s="24"/>
      <c r="JOI107"/>
      <c r="JOJ107"/>
      <c r="JOK107" s="24"/>
      <c r="JOL107" s="24"/>
      <c r="JOM107"/>
      <c r="JON107"/>
      <c r="JOO107" s="24"/>
      <c r="JOP107" s="24"/>
      <c r="JOQ107"/>
      <c r="JOR107"/>
      <c r="JOS107" s="24"/>
      <c r="JOT107" s="24"/>
      <c r="JOU107"/>
      <c r="JOV107"/>
      <c r="JOW107" s="24"/>
      <c r="JOX107" s="24"/>
      <c r="JOY107"/>
      <c r="JOZ107"/>
      <c r="JPA107" s="24"/>
      <c r="JPB107" s="24"/>
      <c r="JPC107"/>
      <c r="JPD107"/>
      <c r="JPE107" s="24"/>
      <c r="JPF107" s="24"/>
      <c r="JPG107"/>
      <c r="JPH107"/>
      <c r="JPI107" s="24"/>
      <c r="JPJ107" s="24"/>
      <c r="JPK107"/>
      <c r="JPL107"/>
      <c r="JPM107" s="24"/>
      <c r="JPN107" s="24"/>
      <c r="JPO107"/>
      <c r="JPP107"/>
      <c r="JPQ107" s="24"/>
      <c r="JPR107" s="24"/>
      <c r="JPS107"/>
      <c r="JPT107"/>
      <c r="JPU107" s="24"/>
      <c r="JPV107" s="24"/>
      <c r="JPW107"/>
      <c r="JPX107"/>
      <c r="JPY107" s="24"/>
      <c r="JPZ107" s="24"/>
      <c r="JQA107"/>
      <c r="JQB107"/>
      <c r="JQC107" s="24"/>
      <c r="JQD107" s="24"/>
      <c r="JQE107"/>
      <c r="JQF107"/>
      <c r="JQG107" s="24"/>
      <c r="JQH107" s="24"/>
      <c r="JQI107"/>
      <c r="JQJ107"/>
      <c r="JQK107" s="24"/>
      <c r="JQL107" s="24"/>
      <c r="JQM107"/>
      <c r="JQN107"/>
      <c r="JQO107" s="24"/>
      <c r="JQP107" s="24"/>
      <c r="JQQ107"/>
      <c r="JQR107"/>
      <c r="JQS107" s="24"/>
      <c r="JQT107" s="24"/>
      <c r="JQU107"/>
      <c r="JQV107"/>
      <c r="JQW107" s="24"/>
      <c r="JQX107" s="24"/>
      <c r="JQY107"/>
      <c r="JQZ107"/>
      <c r="JRA107" s="24"/>
      <c r="JRB107" s="24"/>
      <c r="JRC107"/>
      <c r="JRD107"/>
      <c r="JRE107" s="24"/>
      <c r="JRF107" s="24"/>
      <c r="JRG107"/>
      <c r="JRH107"/>
      <c r="JRI107" s="24"/>
      <c r="JRJ107" s="24"/>
      <c r="JRK107"/>
      <c r="JRL107"/>
      <c r="JRM107" s="24"/>
      <c r="JRN107" s="24"/>
      <c r="JRO107"/>
      <c r="JRP107"/>
      <c r="JRQ107" s="24"/>
      <c r="JRR107" s="24"/>
      <c r="JRS107"/>
      <c r="JRT107"/>
      <c r="JRU107" s="24"/>
      <c r="JRV107" s="24"/>
      <c r="JRW107"/>
      <c r="JRX107"/>
      <c r="JRY107" s="24"/>
      <c r="JRZ107" s="24"/>
      <c r="JSA107"/>
      <c r="JSB107"/>
      <c r="JSC107" s="24"/>
      <c r="JSD107" s="24"/>
      <c r="JSE107"/>
      <c r="JSF107"/>
      <c r="JSG107" s="24"/>
      <c r="JSH107" s="24"/>
      <c r="JSI107"/>
      <c r="JSJ107"/>
      <c r="JSK107" s="24"/>
      <c r="JSL107" s="24"/>
      <c r="JSM107"/>
      <c r="JSN107"/>
      <c r="JSO107" s="24"/>
      <c r="JSP107" s="24"/>
      <c r="JSQ107"/>
      <c r="JSR107"/>
      <c r="JSS107" s="24"/>
      <c r="JST107" s="24"/>
      <c r="JSU107"/>
      <c r="JSV107"/>
      <c r="JSW107" s="24"/>
      <c r="JSX107" s="24"/>
      <c r="JSY107"/>
      <c r="JSZ107"/>
      <c r="JTA107" s="24"/>
      <c r="JTB107" s="24"/>
      <c r="JTC107"/>
      <c r="JTD107"/>
      <c r="JTE107" s="24"/>
      <c r="JTF107" s="24"/>
      <c r="JTG107"/>
      <c r="JTH107"/>
      <c r="JTI107" s="24"/>
      <c r="JTJ107" s="24"/>
      <c r="JTK107"/>
      <c r="JTL107"/>
      <c r="JTM107" s="24"/>
      <c r="JTN107" s="24"/>
      <c r="JTO107"/>
      <c r="JTP107"/>
      <c r="JTQ107" s="24"/>
      <c r="JTR107" s="24"/>
      <c r="JTS107"/>
      <c r="JTT107"/>
      <c r="JTU107" s="24"/>
      <c r="JTV107" s="24"/>
      <c r="JTW107"/>
      <c r="JTX107"/>
      <c r="JTY107" s="24"/>
      <c r="JTZ107" s="24"/>
      <c r="JUA107"/>
      <c r="JUB107"/>
      <c r="JUC107" s="24"/>
      <c r="JUD107" s="24"/>
      <c r="JUE107"/>
      <c r="JUF107"/>
      <c r="JUG107" s="24"/>
      <c r="JUH107" s="24"/>
      <c r="JUI107"/>
      <c r="JUJ107"/>
      <c r="JUK107" s="24"/>
      <c r="JUL107" s="24"/>
      <c r="JUM107"/>
      <c r="JUN107"/>
      <c r="JUO107" s="24"/>
      <c r="JUP107" s="24"/>
      <c r="JUQ107"/>
      <c r="JUR107"/>
      <c r="JUS107" s="24"/>
      <c r="JUT107" s="24"/>
      <c r="JUU107"/>
      <c r="JUV107"/>
      <c r="JUW107" s="24"/>
      <c r="JUX107" s="24"/>
      <c r="JUY107"/>
      <c r="JUZ107"/>
      <c r="JVA107" s="24"/>
      <c r="JVB107" s="24"/>
      <c r="JVC107"/>
      <c r="JVD107"/>
      <c r="JVE107" s="24"/>
      <c r="JVF107" s="24"/>
      <c r="JVG107"/>
      <c r="JVH107"/>
      <c r="JVI107" s="24"/>
      <c r="JVJ107" s="24"/>
      <c r="JVK107"/>
      <c r="JVL107"/>
      <c r="JVM107" s="24"/>
      <c r="JVN107" s="24"/>
      <c r="JVO107"/>
      <c r="JVP107"/>
      <c r="JVQ107" s="24"/>
      <c r="JVR107" s="24"/>
      <c r="JVS107"/>
      <c r="JVT107"/>
      <c r="JVU107" s="24"/>
      <c r="JVV107" s="24"/>
      <c r="JVW107"/>
      <c r="JVX107"/>
      <c r="JVY107" s="24"/>
      <c r="JVZ107" s="24"/>
      <c r="JWA107"/>
      <c r="JWB107"/>
      <c r="JWC107" s="24"/>
      <c r="JWD107" s="24"/>
      <c r="JWE107"/>
      <c r="JWF107"/>
      <c r="JWG107" s="24"/>
      <c r="JWH107" s="24"/>
      <c r="JWI107"/>
      <c r="JWJ107"/>
      <c r="JWK107" s="24"/>
      <c r="JWL107" s="24"/>
      <c r="JWM107"/>
      <c r="JWN107"/>
      <c r="JWO107" s="24"/>
      <c r="JWP107" s="24"/>
      <c r="JWQ107"/>
      <c r="JWR107"/>
      <c r="JWS107" s="24"/>
      <c r="JWT107" s="24"/>
      <c r="JWU107"/>
      <c r="JWV107"/>
      <c r="JWW107" s="24"/>
      <c r="JWX107" s="24"/>
      <c r="JWY107"/>
      <c r="JWZ107"/>
      <c r="JXA107" s="24"/>
      <c r="JXB107" s="24"/>
      <c r="JXC107"/>
      <c r="JXD107"/>
      <c r="JXE107" s="24"/>
      <c r="JXF107" s="24"/>
      <c r="JXG107"/>
      <c r="JXH107"/>
      <c r="JXI107" s="24"/>
      <c r="JXJ107" s="24"/>
      <c r="JXK107"/>
      <c r="JXL107"/>
      <c r="JXM107" s="24"/>
      <c r="JXN107" s="24"/>
      <c r="JXO107"/>
      <c r="JXP107"/>
      <c r="JXQ107" s="24"/>
      <c r="JXR107" s="24"/>
      <c r="JXS107"/>
      <c r="JXT107"/>
      <c r="JXU107" s="24"/>
      <c r="JXV107" s="24"/>
      <c r="JXW107"/>
      <c r="JXX107"/>
      <c r="JXY107" s="24"/>
      <c r="JXZ107" s="24"/>
      <c r="JYA107"/>
      <c r="JYB107"/>
      <c r="JYC107" s="24"/>
      <c r="JYD107" s="24"/>
      <c r="JYE107"/>
      <c r="JYF107"/>
      <c r="JYG107" s="24"/>
      <c r="JYH107" s="24"/>
      <c r="JYI107"/>
      <c r="JYJ107"/>
      <c r="JYK107" s="24"/>
      <c r="JYL107" s="24"/>
      <c r="JYM107"/>
      <c r="JYN107"/>
      <c r="JYO107" s="24"/>
      <c r="JYP107" s="24"/>
      <c r="JYQ107"/>
      <c r="JYR107"/>
      <c r="JYS107" s="24"/>
      <c r="JYT107" s="24"/>
      <c r="JYU107"/>
      <c r="JYV107"/>
      <c r="JYW107" s="24"/>
      <c r="JYX107" s="24"/>
      <c r="JYY107"/>
      <c r="JYZ107"/>
      <c r="JZA107" s="24"/>
      <c r="JZB107" s="24"/>
      <c r="JZC107"/>
      <c r="JZD107"/>
      <c r="JZE107" s="24"/>
      <c r="JZF107" s="24"/>
      <c r="JZG107"/>
      <c r="JZH107"/>
      <c r="JZI107" s="24"/>
      <c r="JZJ107" s="24"/>
      <c r="JZK107"/>
      <c r="JZL107"/>
      <c r="JZM107" s="24"/>
      <c r="JZN107" s="24"/>
      <c r="JZO107"/>
      <c r="JZP107"/>
      <c r="JZQ107" s="24"/>
      <c r="JZR107" s="24"/>
      <c r="JZS107"/>
      <c r="JZT107"/>
      <c r="JZU107" s="24"/>
      <c r="JZV107" s="24"/>
      <c r="JZW107"/>
      <c r="JZX107"/>
      <c r="JZY107" s="24"/>
      <c r="JZZ107" s="24"/>
      <c r="KAA107"/>
      <c r="KAB107"/>
      <c r="KAC107" s="24"/>
      <c r="KAD107" s="24"/>
      <c r="KAE107"/>
      <c r="KAF107"/>
      <c r="KAG107" s="24"/>
      <c r="KAH107" s="24"/>
      <c r="KAI107"/>
      <c r="KAJ107"/>
      <c r="KAK107" s="24"/>
      <c r="KAL107" s="24"/>
      <c r="KAM107"/>
      <c r="KAN107"/>
      <c r="KAO107" s="24"/>
      <c r="KAP107" s="24"/>
      <c r="KAQ107"/>
      <c r="KAR107"/>
      <c r="KAS107" s="24"/>
      <c r="KAT107" s="24"/>
      <c r="KAU107"/>
      <c r="KAV107"/>
      <c r="KAW107" s="24"/>
      <c r="KAX107" s="24"/>
      <c r="KAY107"/>
      <c r="KAZ107"/>
      <c r="KBA107" s="24"/>
      <c r="KBB107" s="24"/>
      <c r="KBC107"/>
      <c r="KBD107"/>
      <c r="KBE107" s="24"/>
      <c r="KBF107" s="24"/>
      <c r="KBG107"/>
      <c r="KBH107"/>
      <c r="KBI107" s="24"/>
      <c r="KBJ107" s="24"/>
      <c r="KBK107"/>
      <c r="KBL107"/>
      <c r="KBM107" s="24"/>
      <c r="KBN107" s="24"/>
      <c r="KBO107"/>
      <c r="KBP107"/>
      <c r="KBQ107" s="24"/>
      <c r="KBR107" s="24"/>
      <c r="KBS107"/>
      <c r="KBT107"/>
      <c r="KBU107" s="24"/>
      <c r="KBV107" s="24"/>
      <c r="KBW107"/>
      <c r="KBX107"/>
      <c r="KBY107" s="24"/>
      <c r="KBZ107" s="24"/>
      <c r="KCA107"/>
      <c r="KCB107"/>
      <c r="KCC107" s="24"/>
      <c r="KCD107" s="24"/>
      <c r="KCE107"/>
      <c r="KCF107"/>
      <c r="KCG107" s="24"/>
      <c r="KCH107" s="24"/>
      <c r="KCI107"/>
      <c r="KCJ107"/>
      <c r="KCK107" s="24"/>
      <c r="KCL107" s="24"/>
      <c r="KCM107"/>
      <c r="KCN107"/>
      <c r="KCO107" s="24"/>
      <c r="KCP107" s="24"/>
      <c r="KCQ107"/>
      <c r="KCR107"/>
      <c r="KCS107" s="24"/>
      <c r="KCT107" s="24"/>
      <c r="KCU107"/>
      <c r="KCV107"/>
      <c r="KCW107" s="24"/>
      <c r="KCX107" s="24"/>
      <c r="KCY107"/>
      <c r="KCZ107"/>
      <c r="KDA107" s="24"/>
      <c r="KDB107" s="24"/>
      <c r="KDC107"/>
      <c r="KDD107"/>
      <c r="KDE107" s="24"/>
      <c r="KDF107" s="24"/>
      <c r="KDG107"/>
      <c r="KDH107"/>
      <c r="KDI107" s="24"/>
      <c r="KDJ107" s="24"/>
      <c r="KDK107"/>
      <c r="KDL107"/>
      <c r="KDM107" s="24"/>
      <c r="KDN107" s="24"/>
      <c r="KDO107"/>
      <c r="KDP107"/>
      <c r="KDQ107" s="24"/>
      <c r="KDR107" s="24"/>
      <c r="KDS107"/>
      <c r="KDT107"/>
      <c r="KDU107" s="24"/>
      <c r="KDV107" s="24"/>
      <c r="KDW107"/>
      <c r="KDX107"/>
      <c r="KDY107" s="24"/>
      <c r="KDZ107" s="24"/>
      <c r="KEA107"/>
      <c r="KEB107"/>
      <c r="KEC107" s="24"/>
      <c r="KED107" s="24"/>
      <c r="KEE107"/>
      <c r="KEF107"/>
      <c r="KEG107" s="24"/>
      <c r="KEH107" s="24"/>
      <c r="KEI107"/>
      <c r="KEJ107"/>
      <c r="KEK107" s="24"/>
      <c r="KEL107" s="24"/>
      <c r="KEM107"/>
      <c r="KEN107"/>
      <c r="KEO107" s="24"/>
      <c r="KEP107" s="24"/>
      <c r="KEQ107"/>
      <c r="KER107"/>
      <c r="KES107" s="24"/>
      <c r="KET107" s="24"/>
      <c r="KEU107"/>
      <c r="KEV107"/>
      <c r="KEW107" s="24"/>
      <c r="KEX107" s="24"/>
      <c r="KEY107"/>
      <c r="KEZ107"/>
      <c r="KFA107" s="24"/>
      <c r="KFB107" s="24"/>
      <c r="KFC107"/>
      <c r="KFD107"/>
      <c r="KFE107" s="24"/>
      <c r="KFF107" s="24"/>
      <c r="KFG107"/>
      <c r="KFH107"/>
      <c r="KFI107" s="24"/>
      <c r="KFJ107" s="24"/>
      <c r="KFK107"/>
      <c r="KFL107"/>
      <c r="KFM107" s="24"/>
      <c r="KFN107" s="24"/>
      <c r="KFO107"/>
      <c r="KFP107"/>
      <c r="KFQ107" s="24"/>
      <c r="KFR107" s="24"/>
      <c r="KFS107"/>
      <c r="KFT107"/>
      <c r="KFU107" s="24"/>
      <c r="KFV107" s="24"/>
      <c r="KFW107"/>
      <c r="KFX107"/>
      <c r="KFY107" s="24"/>
      <c r="KFZ107" s="24"/>
      <c r="KGA107"/>
      <c r="KGB107"/>
      <c r="KGC107" s="24"/>
      <c r="KGD107" s="24"/>
      <c r="KGE107"/>
      <c r="KGF107"/>
      <c r="KGG107" s="24"/>
      <c r="KGH107" s="24"/>
      <c r="KGI107"/>
      <c r="KGJ107"/>
      <c r="KGK107" s="24"/>
      <c r="KGL107" s="24"/>
      <c r="KGM107"/>
      <c r="KGN107"/>
      <c r="KGO107" s="24"/>
      <c r="KGP107" s="24"/>
      <c r="KGQ107"/>
      <c r="KGR107"/>
      <c r="KGS107" s="24"/>
      <c r="KGT107" s="24"/>
      <c r="KGU107"/>
      <c r="KGV107"/>
      <c r="KGW107" s="24"/>
      <c r="KGX107" s="24"/>
      <c r="KGY107"/>
      <c r="KGZ107"/>
      <c r="KHA107" s="24"/>
      <c r="KHB107" s="24"/>
      <c r="KHC107"/>
      <c r="KHD107"/>
      <c r="KHE107" s="24"/>
      <c r="KHF107" s="24"/>
      <c r="KHG107"/>
      <c r="KHH107"/>
      <c r="KHI107" s="24"/>
      <c r="KHJ107" s="24"/>
      <c r="KHK107"/>
      <c r="KHL107"/>
      <c r="KHM107" s="24"/>
      <c r="KHN107" s="24"/>
      <c r="KHO107"/>
      <c r="KHP107"/>
      <c r="KHQ107" s="24"/>
      <c r="KHR107" s="24"/>
      <c r="KHS107"/>
      <c r="KHT107"/>
      <c r="KHU107" s="24"/>
      <c r="KHV107" s="24"/>
      <c r="KHW107"/>
      <c r="KHX107"/>
      <c r="KHY107" s="24"/>
      <c r="KHZ107" s="24"/>
      <c r="KIA107"/>
      <c r="KIB107"/>
      <c r="KIC107" s="24"/>
      <c r="KID107" s="24"/>
      <c r="KIE107"/>
      <c r="KIF107"/>
      <c r="KIG107" s="24"/>
      <c r="KIH107" s="24"/>
      <c r="KII107"/>
      <c r="KIJ107"/>
      <c r="KIK107" s="24"/>
      <c r="KIL107" s="24"/>
      <c r="KIM107"/>
      <c r="KIN107"/>
      <c r="KIO107" s="24"/>
      <c r="KIP107" s="24"/>
      <c r="KIQ107"/>
      <c r="KIR107"/>
      <c r="KIS107" s="24"/>
      <c r="KIT107" s="24"/>
      <c r="KIU107"/>
      <c r="KIV107"/>
      <c r="KIW107" s="24"/>
      <c r="KIX107" s="24"/>
      <c r="KIY107"/>
      <c r="KIZ107"/>
      <c r="KJA107" s="24"/>
      <c r="KJB107" s="24"/>
      <c r="KJC107"/>
      <c r="KJD107"/>
      <c r="KJE107" s="24"/>
      <c r="KJF107" s="24"/>
      <c r="KJG107"/>
      <c r="KJH107"/>
      <c r="KJI107" s="24"/>
      <c r="KJJ107" s="24"/>
      <c r="KJK107"/>
      <c r="KJL107"/>
      <c r="KJM107" s="24"/>
      <c r="KJN107" s="24"/>
      <c r="KJO107"/>
      <c r="KJP107"/>
      <c r="KJQ107" s="24"/>
      <c r="KJR107" s="24"/>
      <c r="KJS107"/>
      <c r="KJT107"/>
      <c r="KJU107" s="24"/>
      <c r="KJV107" s="24"/>
      <c r="KJW107"/>
      <c r="KJX107"/>
      <c r="KJY107" s="24"/>
      <c r="KJZ107" s="24"/>
      <c r="KKA107"/>
      <c r="KKB107"/>
      <c r="KKC107" s="24"/>
      <c r="KKD107" s="24"/>
      <c r="KKE107"/>
      <c r="KKF107"/>
      <c r="KKG107" s="24"/>
      <c r="KKH107" s="24"/>
      <c r="KKI107"/>
      <c r="KKJ107"/>
      <c r="KKK107" s="24"/>
      <c r="KKL107" s="24"/>
      <c r="KKM107"/>
      <c r="KKN107"/>
      <c r="KKO107" s="24"/>
      <c r="KKP107" s="24"/>
      <c r="KKQ107"/>
      <c r="KKR107"/>
      <c r="KKS107" s="24"/>
      <c r="KKT107" s="24"/>
      <c r="KKU107"/>
      <c r="KKV107"/>
      <c r="KKW107" s="24"/>
      <c r="KKX107" s="24"/>
      <c r="KKY107"/>
      <c r="KKZ107"/>
      <c r="KLA107" s="24"/>
      <c r="KLB107" s="24"/>
      <c r="KLC107"/>
      <c r="KLD107"/>
      <c r="KLE107" s="24"/>
      <c r="KLF107" s="24"/>
      <c r="KLG107"/>
      <c r="KLH107"/>
      <c r="KLI107" s="24"/>
      <c r="KLJ107" s="24"/>
      <c r="KLK107"/>
      <c r="KLL107"/>
      <c r="KLM107" s="24"/>
      <c r="KLN107" s="24"/>
      <c r="KLO107"/>
      <c r="KLP107"/>
      <c r="KLQ107" s="24"/>
      <c r="KLR107" s="24"/>
      <c r="KLS107"/>
      <c r="KLT107"/>
      <c r="KLU107" s="24"/>
      <c r="KLV107" s="24"/>
      <c r="KLW107"/>
      <c r="KLX107"/>
      <c r="KLY107" s="24"/>
      <c r="KLZ107" s="24"/>
      <c r="KMA107"/>
      <c r="KMB107"/>
      <c r="KMC107" s="24"/>
      <c r="KMD107" s="24"/>
      <c r="KME107"/>
      <c r="KMF107"/>
      <c r="KMG107" s="24"/>
      <c r="KMH107" s="24"/>
      <c r="KMI107"/>
      <c r="KMJ107"/>
      <c r="KMK107" s="24"/>
      <c r="KML107" s="24"/>
      <c r="KMM107"/>
      <c r="KMN107"/>
      <c r="KMO107" s="24"/>
      <c r="KMP107" s="24"/>
      <c r="KMQ107"/>
      <c r="KMR107"/>
      <c r="KMS107" s="24"/>
      <c r="KMT107" s="24"/>
      <c r="KMU107"/>
      <c r="KMV107"/>
      <c r="KMW107" s="24"/>
      <c r="KMX107" s="24"/>
      <c r="KMY107"/>
      <c r="KMZ107"/>
      <c r="KNA107" s="24"/>
      <c r="KNB107" s="24"/>
      <c r="KNC107"/>
      <c r="KND107"/>
      <c r="KNE107" s="24"/>
      <c r="KNF107" s="24"/>
      <c r="KNG107"/>
      <c r="KNH107"/>
      <c r="KNI107" s="24"/>
      <c r="KNJ107" s="24"/>
      <c r="KNK107"/>
      <c r="KNL107"/>
      <c r="KNM107" s="24"/>
      <c r="KNN107" s="24"/>
      <c r="KNO107"/>
      <c r="KNP107"/>
      <c r="KNQ107" s="24"/>
      <c r="KNR107" s="24"/>
      <c r="KNS107"/>
      <c r="KNT107"/>
      <c r="KNU107" s="24"/>
      <c r="KNV107" s="24"/>
      <c r="KNW107"/>
      <c r="KNX107"/>
      <c r="KNY107" s="24"/>
      <c r="KNZ107" s="24"/>
      <c r="KOA107"/>
      <c r="KOB107"/>
      <c r="KOC107" s="24"/>
      <c r="KOD107" s="24"/>
      <c r="KOE107"/>
      <c r="KOF107"/>
      <c r="KOG107" s="24"/>
      <c r="KOH107" s="24"/>
      <c r="KOI107"/>
      <c r="KOJ107"/>
      <c r="KOK107" s="24"/>
      <c r="KOL107" s="24"/>
      <c r="KOM107"/>
      <c r="KON107"/>
      <c r="KOO107" s="24"/>
      <c r="KOP107" s="24"/>
      <c r="KOQ107"/>
      <c r="KOR107"/>
      <c r="KOS107" s="24"/>
      <c r="KOT107" s="24"/>
      <c r="KOU107"/>
      <c r="KOV107"/>
      <c r="KOW107" s="24"/>
      <c r="KOX107" s="24"/>
      <c r="KOY107"/>
      <c r="KOZ107"/>
      <c r="KPA107" s="24"/>
      <c r="KPB107" s="24"/>
      <c r="KPC107"/>
      <c r="KPD107"/>
      <c r="KPE107" s="24"/>
      <c r="KPF107" s="24"/>
      <c r="KPG107"/>
      <c r="KPH107"/>
      <c r="KPI107" s="24"/>
      <c r="KPJ107" s="24"/>
      <c r="KPK107"/>
      <c r="KPL107"/>
      <c r="KPM107" s="24"/>
      <c r="KPN107" s="24"/>
      <c r="KPO107"/>
      <c r="KPP107"/>
      <c r="KPQ107" s="24"/>
      <c r="KPR107" s="24"/>
      <c r="KPS107"/>
      <c r="KPT107"/>
      <c r="KPU107" s="24"/>
      <c r="KPV107" s="24"/>
      <c r="KPW107"/>
      <c r="KPX107"/>
      <c r="KPY107" s="24"/>
      <c r="KPZ107" s="24"/>
      <c r="KQA107"/>
      <c r="KQB107"/>
      <c r="KQC107" s="24"/>
      <c r="KQD107" s="24"/>
      <c r="KQE107"/>
      <c r="KQF107"/>
      <c r="KQG107" s="24"/>
      <c r="KQH107" s="24"/>
      <c r="KQI107"/>
      <c r="KQJ107"/>
      <c r="KQK107" s="24"/>
      <c r="KQL107" s="24"/>
      <c r="KQM107"/>
      <c r="KQN107"/>
      <c r="KQO107" s="24"/>
      <c r="KQP107" s="24"/>
      <c r="KQQ107"/>
      <c r="KQR107"/>
      <c r="KQS107" s="24"/>
      <c r="KQT107" s="24"/>
      <c r="KQU107"/>
      <c r="KQV107"/>
      <c r="KQW107" s="24"/>
      <c r="KQX107" s="24"/>
      <c r="KQY107"/>
      <c r="KQZ107"/>
      <c r="KRA107" s="24"/>
      <c r="KRB107" s="24"/>
      <c r="KRC107"/>
      <c r="KRD107"/>
      <c r="KRE107" s="24"/>
      <c r="KRF107" s="24"/>
      <c r="KRG107"/>
      <c r="KRH107"/>
      <c r="KRI107" s="24"/>
      <c r="KRJ107" s="24"/>
      <c r="KRK107"/>
      <c r="KRL107"/>
      <c r="KRM107" s="24"/>
      <c r="KRN107" s="24"/>
      <c r="KRO107"/>
      <c r="KRP107"/>
      <c r="KRQ107" s="24"/>
      <c r="KRR107" s="24"/>
      <c r="KRS107"/>
      <c r="KRT107"/>
      <c r="KRU107" s="24"/>
      <c r="KRV107" s="24"/>
      <c r="KRW107"/>
      <c r="KRX107"/>
      <c r="KRY107" s="24"/>
      <c r="KRZ107" s="24"/>
      <c r="KSA107"/>
      <c r="KSB107"/>
      <c r="KSC107" s="24"/>
      <c r="KSD107" s="24"/>
      <c r="KSE107"/>
      <c r="KSF107"/>
      <c r="KSG107" s="24"/>
      <c r="KSH107" s="24"/>
      <c r="KSI107"/>
      <c r="KSJ107"/>
      <c r="KSK107" s="24"/>
      <c r="KSL107" s="24"/>
      <c r="KSM107"/>
      <c r="KSN107"/>
      <c r="KSO107" s="24"/>
      <c r="KSP107" s="24"/>
      <c r="KSQ107"/>
      <c r="KSR107"/>
      <c r="KSS107" s="24"/>
      <c r="KST107" s="24"/>
      <c r="KSU107"/>
      <c r="KSV107"/>
      <c r="KSW107" s="24"/>
      <c r="KSX107" s="24"/>
      <c r="KSY107"/>
      <c r="KSZ107"/>
      <c r="KTA107" s="24"/>
      <c r="KTB107" s="24"/>
      <c r="KTC107"/>
      <c r="KTD107"/>
      <c r="KTE107" s="24"/>
      <c r="KTF107" s="24"/>
      <c r="KTG107"/>
      <c r="KTH107"/>
      <c r="KTI107" s="24"/>
      <c r="KTJ107" s="24"/>
      <c r="KTK107"/>
      <c r="KTL107"/>
      <c r="KTM107" s="24"/>
      <c r="KTN107" s="24"/>
      <c r="KTO107"/>
      <c r="KTP107"/>
      <c r="KTQ107" s="24"/>
      <c r="KTR107" s="24"/>
      <c r="KTS107"/>
      <c r="KTT107"/>
      <c r="KTU107" s="24"/>
      <c r="KTV107" s="24"/>
      <c r="KTW107"/>
      <c r="KTX107"/>
      <c r="KTY107" s="24"/>
      <c r="KTZ107" s="24"/>
      <c r="KUA107"/>
      <c r="KUB107"/>
      <c r="KUC107" s="24"/>
      <c r="KUD107" s="24"/>
      <c r="KUE107"/>
      <c r="KUF107"/>
      <c r="KUG107" s="24"/>
      <c r="KUH107" s="24"/>
      <c r="KUI107"/>
      <c r="KUJ107"/>
      <c r="KUK107" s="24"/>
      <c r="KUL107" s="24"/>
      <c r="KUM107"/>
      <c r="KUN107"/>
      <c r="KUO107" s="24"/>
      <c r="KUP107" s="24"/>
      <c r="KUQ107"/>
      <c r="KUR107"/>
      <c r="KUS107" s="24"/>
      <c r="KUT107" s="24"/>
      <c r="KUU107"/>
      <c r="KUV107"/>
      <c r="KUW107" s="24"/>
      <c r="KUX107" s="24"/>
      <c r="KUY107"/>
      <c r="KUZ107"/>
      <c r="KVA107" s="24"/>
      <c r="KVB107" s="24"/>
      <c r="KVC107"/>
      <c r="KVD107"/>
      <c r="KVE107" s="24"/>
      <c r="KVF107" s="24"/>
      <c r="KVG107"/>
      <c r="KVH107"/>
      <c r="KVI107" s="24"/>
      <c r="KVJ107" s="24"/>
      <c r="KVK107"/>
      <c r="KVL107"/>
      <c r="KVM107" s="24"/>
      <c r="KVN107" s="24"/>
      <c r="KVO107"/>
      <c r="KVP107"/>
      <c r="KVQ107" s="24"/>
      <c r="KVR107" s="24"/>
      <c r="KVS107"/>
      <c r="KVT107"/>
      <c r="KVU107" s="24"/>
      <c r="KVV107" s="24"/>
      <c r="KVW107"/>
      <c r="KVX107"/>
      <c r="KVY107" s="24"/>
      <c r="KVZ107" s="24"/>
      <c r="KWA107"/>
      <c r="KWB107"/>
      <c r="KWC107" s="24"/>
      <c r="KWD107" s="24"/>
      <c r="KWE107"/>
      <c r="KWF107"/>
      <c r="KWG107" s="24"/>
      <c r="KWH107" s="24"/>
      <c r="KWI107"/>
      <c r="KWJ107"/>
      <c r="KWK107" s="24"/>
      <c r="KWL107" s="24"/>
      <c r="KWM107"/>
      <c r="KWN107"/>
      <c r="KWO107" s="24"/>
      <c r="KWP107" s="24"/>
      <c r="KWQ107"/>
      <c r="KWR107"/>
      <c r="KWS107" s="24"/>
      <c r="KWT107" s="24"/>
      <c r="KWU107"/>
      <c r="KWV107"/>
      <c r="KWW107" s="24"/>
      <c r="KWX107" s="24"/>
      <c r="KWY107"/>
      <c r="KWZ107"/>
      <c r="KXA107" s="24"/>
      <c r="KXB107" s="24"/>
      <c r="KXC107"/>
      <c r="KXD107"/>
      <c r="KXE107" s="24"/>
      <c r="KXF107" s="24"/>
      <c r="KXG107"/>
      <c r="KXH107"/>
      <c r="KXI107" s="24"/>
      <c r="KXJ107" s="24"/>
      <c r="KXK107"/>
      <c r="KXL107"/>
      <c r="KXM107" s="24"/>
      <c r="KXN107" s="24"/>
      <c r="KXO107"/>
      <c r="KXP107"/>
      <c r="KXQ107" s="24"/>
      <c r="KXR107" s="24"/>
      <c r="KXS107"/>
      <c r="KXT107"/>
      <c r="KXU107" s="24"/>
      <c r="KXV107" s="24"/>
      <c r="KXW107"/>
      <c r="KXX107"/>
      <c r="KXY107" s="24"/>
      <c r="KXZ107" s="24"/>
      <c r="KYA107"/>
      <c r="KYB107"/>
      <c r="KYC107" s="24"/>
      <c r="KYD107" s="24"/>
      <c r="KYE107"/>
      <c r="KYF107"/>
      <c r="KYG107" s="24"/>
      <c r="KYH107" s="24"/>
      <c r="KYI107"/>
      <c r="KYJ107"/>
      <c r="KYK107" s="24"/>
      <c r="KYL107" s="24"/>
      <c r="KYM107"/>
      <c r="KYN107"/>
      <c r="KYO107" s="24"/>
      <c r="KYP107" s="24"/>
      <c r="KYQ107"/>
      <c r="KYR107"/>
      <c r="KYS107" s="24"/>
      <c r="KYT107" s="24"/>
      <c r="KYU107"/>
      <c r="KYV107"/>
      <c r="KYW107" s="24"/>
      <c r="KYX107" s="24"/>
      <c r="KYY107"/>
      <c r="KYZ107"/>
      <c r="KZA107" s="24"/>
      <c r="KZB107" s="24"/>
      <c r="KZC107"/>
      <c r="KZD107"/>
      <c r="KZE107" s="24"/>
      <c r="KZF107" s="24"/>
      <c r="KZG107"/>
      <c r="KZH107"/>
      <c r="KZI107" s="24"/>
      <c r="KZJ107" s="24"/>
      <c r="KZK107"/>
      <c r="KZL107"/>
      <c r="KZM107" s="24"/>
      <c r="KZN107" s="24"/>
      <c r="KZO107"/>
      <c r="KZP107"/>
      <c r="KZQ107" s="24"/>
      <c r="KZR107" s="24"/>
      <c r="KZS107"/>
      <c r="KZT107"/>
      <c r="KZU107" s="24"/>
      <c r="KZV107" s="24"/>
      <c r="KZW107"/>
      <c r="KZX107"/>
      <c r="KZY107" s="24"/>
      <c r="KZZ107" s="24"/>
      <c r="LAA107"/>
      <c r="LAB107"/>
      <c r="LAC107" s="24"/>
      <c r="LAD107" s="24"/>
      <c r="LAE107"/>
      <c r="LAF107"/>
      <c r="LAG107" s="24"/>
      <c r="LAH107" s="24"/>
      <c r="LAI107"/>
      <c r="LAJ107"/>
      <c r="LAK107" s="24"/>
      <c r="LAL107" s="24"/>
      <c r="LAM107"/>
      <c r="LAN107"/>
      <c r="LAO107" s="24"/>
      <c r="LAP107" s="24"/>
      <c r="LAQ107"/>
      <c r="LAR107"/>
      <c r="LAS107" s="24"/>
      <c r="LAT107" s="24"/>
      <c r="LAU107"/>
      <c r="LAV107"/>
      <c r="LAW107" s="24"/>
      <c r="LAX107" s="24"/>
      <c r="LAY107"/>
      <c r="LAZ107"/>
      <c r="LBA107" s="24"/>
      <c r="LBB107" s="24"/>
      <c r="LBC107"/>
      <c r="LBD107"/>
      <c r="LBE107" s="24"/>
      <c r="LBF107" s="24"/>
      <c r="LBG107"/>
      <c r="LBH107"/>
      <c r="LBI107" s="24"/>
      <c r="LBJ107" s="24"/>
      <c r="LBK107"/>
      <c r="LBL107"/>
      <c r="LBM107" s="24"/>
      <c r="LBN107" s="24"/>
      <c r="LBO107"/>
      <c r="LBP107"/>
      <c r="LBQ107" s="24"/>
      <c r="LBR107" s="24"/>
      <c r="LBS107"/>
      <c r="LBT107"/>
      <c r="LBU107" s="24"/>
      <c r="LBV107" s="24"/>
      <c r="LBW107"/>
      <c r="LBX107"/>
      <c r="LBY107" s="24"/>
      <c r="LBZ107" s="24"/>
      <c r="LCA107"/>
      <c r="LCB107"/>
      <c r="LCC107" s="24"/>
      <c r="LCD107" s="24"/>
      <c r="LCE107"/>
      <c r="LCF107"/>
      <c r="LCG107" s="24"/>
      <c r="LCH107" s="24"/>
      <c r="LCI107"/>
      <c r="LCJ107"/>
      <c r="LCK107" s="24"/>
      <c r="LCL107" s="24"/>
      <c r="LCM107"/>
      <c r="LCN107"/>
      <c r="LCO107" s="24"/>
      <c r="LCP107" s="24"/>
      <c r="LCQ107"/>
      <c r="LCR107"/>
      <c r="LCS107" s="24"/>
      <c r="LCT107" s="24"/>
      <c r="LCU107"/>
      <c r="LCV107"/>
      <c r="LCW107" s="24"/>
      <c r="LCX107" s="24"/>
      <c r="LCY107"/>
      <c r="LCZ107"/>
      <c r="LDA107" s="24"/>
      <c r="LDB107" s="24"/>
      <c r="LDC107"/>
      <c r="LDD107"/>
      <c r="LDE107" s="24"/>
      <c r="LDF107" s="24"/>
      <c r="LDG107"/>
      <c r="LDH107"/>
      <c r="LDI107" s="24"/>
      <c r="LDJ107" s="24"/>
      <c r="LDK107"/>
      <c r="LDL107"/>
      <c r="LDM107" s="24"/>
      <c r="LDN107" s="24"/>
      <c r="LDO107"/>
      <c r="LDP107"/>
      <c r="LDQ107" s="24"/>
      <c r="LDR107" s="24"/>
      <c r="LDS107"/>
      <c r="LDT107"/>
      <c r="LDU107" s="24"/>
      <c r="LDV107" s="24"/>
      <c r="LDW107"/>
      <c r="LDX107"/>
      <c r="LDY107" s="24"/>
      <c r="LDZ107" s="24"/>
      <c r="LEA107"/>
      <c r="LEB107"/>
      <c r="LEC107" s="24"/>
      <c r="LED107" s="24"/>
      <c r="LEE107"/>
      <c r="LEF107"/>
      <c r="LEG107" s="24"/>
      <c r="LEH107" s="24"/>
      <c r="LEI107"/>
      <c r="LEJ107"/>
      <c r="LEK107" s="24"/>
      <c r="LEL107" s="24"/>
      <c r="LEM107"/>
      <c r="LEN107"/>
      <c r="LEO107" s="24"/>
      <c r="LEP107" s="24"/>
      <c r="LEQ107"/>
      <c r="LER107"/>
      <c r="LES107" s="24"/>
      <c r="LET107" s="24"/>
      <c r="LEU107"/>
      <c r="LEV107"/>
      <c r="LEW107" s="24"/>
      <c r="LEX107" s="24"/>
      <c r="LEY107"/>
      <c r="LEZ107"/>
      <c r="LFA107" s="24"/>
      <c r="LFB107" s="24"/>
      <c r="LFC107"/>
      <c r="LFD107"/>
      <c r="LFE107" s="24"/>
      <c r="LFF107" s="24"/>
      <c r="LFG107"/>
      <c r="LFH107"/>
      <c r="LFI107" s="24"/>
      <c r="LFJ107" s="24"/>
      <c r="LFK107"/>
      <c r="LFL107"/>
      <c r="LFM107" s="24"/>
      <c r="LFN107" s="24"/>
      <c r="LFO107"/>
      <c r="LFP107"/>
      <c r="LFQ107" s="24"/>
      <c r="LFR107" s="24"/>
      <c r="LFS107"/>
      <c r="LFT107"/>
      <c r="LFU107" s="24"/>
      <c r="LFV107" s="24"/>
      <c r="LFW107"/>
      <c r="LFX107"/>
      <c r="LFY107" s="24"/>
      <c r="LFZ107" s="24"/>
      <c r="LGA107"/>
      <c r="LGB107"/>
      <c r="LGC107" s="24"/>
      <c r="LGD107" s="24"/>
      <c r="LGE107"/>
      <c r="LGF107"/>
      <c r="LGG107" s="24"/>
      <c r="LGH107" s="24"/>
      <c r="LGI107"/>
      <c r="LGJ107"/>
      <c r="LGK107" s="24"/>
      <c r="LGL107" s="24"/>
      <c r="LGM107"/>
      <c r="LGN107"/>
      <c r="LGO107" s="24"/>
      <c r="LGP107" s="24"/>
      <c r="LGQ107"/>
      <c r="LGR107"/>
      <c r="LGS107" s="24"/>
      <c r="LGT107" s="24"/>
      <c r="LGU107"/>
      <c r="LGV107"/>
      <c r="LGW107" s="24"/>
      <c r="LGX107" s="24"/>
      <c r="LGY107"/>
      <c r="LGZ107"/>
      <c r="LHA107" s="24"/>
      <c r="LHB107" s="24"/>
      <c r="LHC107"/>
      <c r="LHD107"/>
      <c r="LHE107" s="24"/>
      <c r="LHF107" s="24"/>
      <c r="LHG107"/>
      <c r="LHH107"/>
      <c r="LHI107" s="24"/>
      <c r="LHJ107" s="24"/>
      <c r="LHK107"/>
      <c r="LHL107"/>
      <c r="LHM107" s="24"/>
      <c r="LHN107" s="24"/>
      <c r="LHO107"/>
      <c r="LHP107"/>
      <c r="LHQ107" s="24"/>
      <c r="LHR107" s="24"/>
      <c r="LHS107"/>
      <c r="LHT107"/>
      <c r="LHU107" s="24"/>
      <c r="LHV107" s="24"/>
      <c r="LHW107"/>
      <c r="LHX107"/>
      <c r="LHY107" s="24"/>
      <c r="LHZ107" s="24"/>
      <c r="LIA107"/>
      <c r="LIB107"/>
      <c r="LIC107" s="24"/>
      <c r="LID107" s="24"/>
      <c r="LIE107"/>
      <c r="LIF107"/>
      <c r="LIG107" s="24"/>
      <c r="LIH107" s="24"/>
      <c r="LII107"/>
      <c r="LIJ107"/>
      <c r="LIK107" s="24"/>
      <c r="LIL107" s="24"/>
      <c r="LIM107"/>
      <c r="LIN107"/>
      <c r="LIO107" s="24"/>
      <c r="LIP107" s="24"/>
      <c r="LIQ107"/>
      <c r="LIR107"/>
      <c r="LIS107" s="24"/>
      <c r="LIT107" s="24"/>
      <c r="LIU107"/>
      <c r="LIV107"/>
      <c r="LIW107" s="24"/>
      <c r="LIX107" s="24"/>
      <c r="LIY107"/>
      <c r="LIZ107"/>
      <c r="LJA107" s="24"/>
      <c r="LJB107" s="24"/>
      <c r="LJC107"/>
      <c r="LJD107"/>
      <c r="LJE107" s="24"/>
      <c r="LJF107" s="24"/>
      <c r="LJG107"/>
      <c r="LJH107"/>
      <c r="LJI107" s="24"/>
      <c r="LJJ107" s="24"/>
      <c r="LJK107"/>
      <c r="LJL107"/>
      <c r="LJM107" s="24"/>
      <c r="LJN107" s="24"/>
      <c r="LJO107"/>
      <c r="LJP107"/>
      <c r="LJQ107" s="24"/>
      <c r="LJR107" s="24"/>
      <c r="LJS107"/>
      <c r="LJT107"/>
      <c r="LJU107" s="24"/>
      <c r="LJV107" s="24"/>
      <c r="LJW107"/>
      <c r="LJX107"/>
      <c r="LJY107" s="24"/>
      <c r="LJZ107" s="24"/>
      <c r="LKA107"/>
      <c r="LKB107"/>
      <c r="LKC107" s="24"/>
      <c r="LKD107" s="24"/>
      <c r="LKE107"/>
      <c r="LKF107"/>
      <c r="LKG107" s="24"/>
      <c r="LKH107" s="24"/>
      <c r="LKI107"/>
      <c r="LKJ107"/>
      <c r="LKK107" s="24"/>
      <c r="LKL107" s="24"/>
      <c r="LKM107"/>
      <c r="LKN107"/>
      <c r="LKO107" s="24"/>
      <c r="LKP107" s="24"/>
      <c r="LKQ107"/>
      <c r="LKR107"/>
      <c r="LKS107" s="24"/>
      <c r="LKT107" s="24"/>
      <c r="LKU107"/>
      <c r="LKV107"/>
      <c r="LKW107" s="24"/>
      <c r="LKX107" s="24"/>
      <c r="LKY107"/>
      <c r="LKZ107"/>
      <c r="LLA107" s="24"/>
      <c r="LLB107" s="24"/>
      <c r="LLC107"/>
      <c r="LLD107"/>
      <c r="LLE107" s="24"/>
      <c r="LLF107" s="24"/>
      <c r="LLG107"/>
      <c r="LLH107"/>
      <c r="LLI107" s="24"/>
      <c r="LLJ107" s="24"/>
      <c r="LLK107"/>
      <c r="LLL107"/>
      <c r="LLM107" s="24"/>
      <c r="LLN107" s="24"/>
      <c r="LLO107"/>
      <c r="LLP107"/>
      <c r="LLQ107" s="24"/>
      <c r="LLR107" s="24"/>
      <c r="LLS107"/>
      <c r="LLT107"/>
      <c r="LLU107" s="24"/>
      <c r="LLV107" s="24"/>
      <c r="LLW107"/>
      <c r="LLX107"/>
      <c r="LLY107" s="24"/>
      <c r="LLZ107" s="24"/>
      <c r="LMA107"/>
      <c r="LMB107"/>
      <c r="LMC107" s="24"/>
      <c r="LMD107" s="24"/>
      <c r="LME107"/>
      <c r="LMF107"/>
      <c r="LMG107" s="24"/>
      <c r="LMH107" s="24"/>
      <c r="LMI107"/>
      <c r="LMJ107"/>
      <c r="LMK107" s="24"/>
      <c r="LML107" s="24"/>
      <c r="LMM107"/>
      <c r="LMN107"/>
      <c r="LMO107" s="24"/>
      <c r="LMP107" s="24"/>
      <c r="LMQ107"/>
      <c r="LMR107"/>
      <c r="LMS107" s="24"/>
      <c r="LMT107" s="24"/>
      <c r="LMU107"/>
      <c r="LMV107"/>
      <c r="LMW107" s="24"/>
      <c r="LMX107" s="24"/>
      <c r="LMY107"/>
      <c r="LMZ107"/>
      <c r="LNA107" s="24"/>
      <c r="LNB107" s="24"/>
      <c r="LNC107"/>
      <c r="LND107"/>
      <c r="LNE107" s="24"/>
      <c r="LNF107" s="24"/>
      <c r="LNG107"/>
      <c r="LNH107"/>
      <c r="LNI107" s="24"/>
      <c r="LNJ107" s="24"/>
      <c r="LNK107"/>
      <c r="LNL107"/>
      <c r="LNM107" s="24"/>
      <c r="LNN107" s="24"/>
      <c r="LNO107"/>
      <c r="LNP107"/>
      <c r="LNQ107" s="24"/>
      <c r="LNR107" s="24"/>
      <c r="LNS107"/>
      <c r="LNT107"/>
      <c r="LNU107" s="24"/>
      <c r="LNV107" s="24"/>
      <c r="LNW107"/>
      <c r="LNX107"/>
      <c r="LNY107" s="24"/>
      <c r="LNZ107" s="24"/>
      <c r="LOA107"/>
      <c r="LOB107"/>
      <c r="LOC107" s="24"/>
      <c r="LOD107" s="24"/>
      <c r="LOE107"/>
      <c r="LOF107"/>
      <c r="LOG107" s="24"/>
      <c r="LOH107" s="24"/>
      <c r="LOI107"/>
      <c r="LOJ107"/>
      <c r="LOK107" s="24"/>
      <c r="LOL107" s="24"/>
      <c r="LOM107"/>
      <c r="LON107"/>
      <c r="LOO107" s="24"/>
      <c r="LOP107" s="24"/>
      <c r="LOQ107"/>
      <c r="LOR107"/>
      <c r="LOS107" s="24"/>
      <c r="LOT107" s="24"/>
      <c r="LOU107"/>
      <c r="LOV107"/>
      <c r="LOW107" s="24"/>
      <c r="LOX107" s="24"/>
      <c r="LOY107"/>
      <c r="LOZ107"/>
      <c r="LPA107" s="24"/>
      <c r="LPB107" s="24"/>
      <c r="LPC107"/>
      <c r="LPD107"/>
      <c r="LPE107" s="24"/>
      <c r="LPF107" s="24"/>
      <c r="LPG107"/>
      <c r="LPH107"/>
      <c r="LPI107" s="24"/>
      <c r="LPJ107" s="24"/>
      <c r="LPK107"/>
      <c r="LPL107"/>
      <c r="LPM107" s="24"/>
      <c r="LPN107" s="24"/>
      <c r="LPO107"/>
      <c r="LPP107"/>
      <c r="LPQ107" s="24"/>
      <c r="LPR107" s="24"/>
      <c r="LPS107"/>
      <c r="LPT107"/>
      <c r="LPU107" s="24"/>
      <c r="LPV107" s="24"/>
      <c r="LPW107"/>
      <c r="LPX107"/>
      <c r="LPY107" s="24"/>
      <c r="LPZ107" s="24"/>
      <c r="LQA107"/>
      <c r="LQB107"/>
      <c r="LQC107" s="24"/>
      <c r="LQD107" s="24"/>
      <c r="LQE107"/>
      <c r="LQF107"/>
      <c r="LQG107" s="24"/>
      <c r="LQH107" s="24"/>
      <c r="LQI107"/>
      <c r="LQJ107"/>
      <c r="LQK107" s="24"/>
      <c r="LQL107" s="24"/>
      <c r="LQM107"/>
      <c r="LQN107"/>
      <c r="LQO107" s="24"/>
      <c r="LQP107" s="24"/>
      <c r="LQQ107"/>
      <c r="LQR107"/>
      <c r="LQS107" s="24"/>
      <c r="LQT107" s="24"/>
      <c r="LQU107"/>
      <c r="LQV107"/>
      <c r="LQW107" s="24"/>
      <c r="LQX107" s="24"/>
      <c r="LQY107"/>
      <c r="LQZ107"/>
      <c r="LRA107" s="24"/>
      <c r="LRB107" s="24"/>
      <c r="LRC107"/>
      <c r="LRD107"/>
      <c r="LRE107" s="24"/>
      <c r="LRF107" s="24"/>
      <c r="LRG107"/>
      <c r="LRH107"/>
      <c r="LRI107" s="24"/>
      <c r="LRJ107" s="24"/>
      <c r="LRK107"/>
      <c r="LRL107"/>
      <c r="LRM107" s="24"/>
      <c r="LRN107" s="24"/>
      <c r="LRO107"/>
      <c r="LRP107"/>
      <c r="LRQ107" s="24"/>
      <c r="LRR107" s="24"/>
      <c r="LRS107"/>
      <c r="LRT107"/>
      <c r="LRU107" s="24"/>
      <c r="LRV107" s="24"/>
      <c r="LRW107"/>
      <c r="LRX107"/>
      <c r="LRY107" s="24"/>
      <c r="LRZ107" s="24"/>
      <c r="LSA107"/>
      <c r="LSB107"/>
      <c r="LSC107" s="24"/>
      <c r="LSD107" s="24"/>
      <c r="LSE107"/>
      <c r="LSF107"/>
      <c r="LSG107" s="24"/>
      <c r="LSH107" s="24"/>
      <c r="LSI107"/>
      <c r="LSJ107"/>
      <c r="LSK107" s="24"/>
      <c r="LSL107" s="24"/>
      <c r="LSM107"/>
      <c r="LSN107"/>
      <c r="LSO107" s="24"/>
      <c r="LSP107" s="24"/>
      <c r="LSQ107"/>
      <c r="LSR107"/>
      <c r="LSS107" s="24"/>
      <c r="LST107" s="24"/>
      <c r="LSU107"/>
      <c r="LSV107"/>
      <c r="LSW107" s="24"/>
      <c r="LSX107" s="24"/>
      <c r="LSY107"/>
      <c r="LSZ107"/>
      <c r="LTA107" s="24"/>
      <c r="LTB107" s="24"/>
      <c r="LTC107"/>
      <c r="LTD107"/>
      <c r="LTE107" s="24"/>
      <c r="LTF107" s="24"/>
      <c r="LTG107"/>
      <c r="LTH107"/>
      <c r="LTI107" s="24"/>
      <c r="LTJ107" s="24"/>
      <c r="LTK107"/>
      <c r="LTL107"/>
      <c r="LTM107" s="24"/>
      <c r="LTN107" s="24"/>
      <c r="LTO107"/>
      <c r="LTP107"/>
      <c r="LTQ107" s="24"/>
      <c r="LTR107" s="24"/>
      <c r="LTS107"/>
      <c r="LTT107"/>
      <c r="LTU107" s="24"/>
      <c r="LTV107" s="24"/>
      <c r="LTW107"/>
      <c r="LTX107"/>
      <c r="LTY107" s="24"/>
      <c r="LTZ107" s="24"/>
      <c r="LUA107"/>
      <c r="LUB107"/>
      <c r="LUC107" s="24"/>
      <c r="LUD107" s="24"/>
      <c r="LUE107"/>
      <c r="LUF107"/>
      <c r="LUG107" s="24"/>
      <c r="LUH107" s="24"/>
      <c r="LUI107"/>
      <c r="LUJ107"/>
      <c r="LUK107" s="24"/>
      <c r="LUL107" s="24"/>
      <c r="LUM107"/>
      <c r="LUN107"/>
      <c r="LUO107" s="24"/>
      <c r="LUP107" s="24"/>
      <c r="LUQ107"/>
      <c r="LUR107"/>
      <c r="LUS107" s="24"/>
      <c r="LUT107" s="24"/>
      <c r="LUU107"/>
      <c r="LUV107"/>
      <c r="LUW107" s="24"/>
      <c r="LUX107" s="24"/>
      <c r="LUY107"/>
      <c r="LUZ107"/>
      <c r="LVA107" s="24"/>
      <c r="LVB107" s="24"/>
      <c r="LVC107"/>
      <c r="LVD107"/>
      <c r="LVE107" s="24"/>
      <c r="LVF107" s="24"/>
      <c r="LVG107"/>
      <c r="LVH107"/>
      <c r="LVI107" s="24"/>
      <c r="LVJ107" s="24"/>
      <c r="LVK107"/>
      <c r="LVL107"/>
      <c r="LVM107" s="24"/>
      <c r="LVN107" s="24"/>
      <c r="LVO107"/>
      <c r="LVP107"/>
      <c r="LVQ107" s="24"/>
      <c r="LVR107" s="24"/>
      <c r="LVS107"/>
      <c r="LVT107"/>
      <c r="LVU107" s="24"/>
      <c r="LVV107" s="24"/>
      <c r="LVW107"/>
      <c r="LVX107"/>
      <c r="LVY107" s="24"/>
      <c r="LVZ107" s="24"/>
      <c r="LWA107"/>
      <c r="LWB107"/>
      <c r="LWC107" s="24"/>
      <c r="LWD107" s="24"/>
      <c r="LWE107"/>
      <c r="LWF107"/>
      <c r="LWG107" s="24"/>
      <c r="LWH107" s="24"/>
      <c r="LWI107"/>
      <c r="LWJ107"/>
      <c r="LWK107" s="24"/>
      <c r="LWL107" s="24"/>
      <c r="LWM107"/>
      <c r="LWN107"/>
      <c r="LWO107" s="24"/>
      <c r="LWP107" s="24"/>
      <c r="LWQ107"/>
      <c r="LWR107"/>
      <c r="LWS107" s="24"/>
      <c r="LWT107" s="24"/>
      <c r="LWU107"/>
      <c r="LWV107"/>
      <c r="LWW107" s="24"/>
      <c r="LWX107" s="24"/>
      <c r="LWY107"/>
      <c r="LWZ107"/>
      <c r="LXA107" s="24"/>
      <c r="LXB107" s="24"/>
      <c r="LXC107"/>
      <c r="LXD107"/>
      <c r="LXE107" s="24"/>
      <c r="LXF107" s="24"/>
      <c r="LXG107"/>
      <c r="LXH107"/>
      <c r="LXI107" s="24"/>
      <c r="LXJ107" s="24"/>
      <c r="LXK107"/>
      <c r="LXL107"/>
      <c r="LXM107" s="24"/>
      <c r="LXN107" s="24"/>
      <c r="LXO107"/>
      <c r="LXP107"/>
      <c r="LXQ107" s="24"/>
      <c r="LXR107" s="24"/>
      <c r="LXS107"/>
      <c r="LXT107"/>
      <c r="LXU107" s="24"/>
      <c r="LXV107" s="24"/>
      <c r="LXW107"/>
      <c r="LXX107"/>
      <c r="LXY107" s="24"/>
      <c r="LXZ107" s="24"/>
      <c r="LYA107"/>
      <c r="LYB107"/>
      <c r="LYC107" s="24"/>
      <c r="LYD107" s="24"/>
      <c r="LYE107"/>
      <c r="LYF107"/>
      <c r="LYG107" s="24"/>
      <c r="LYH107" s="24"/>
      <c r="LYI107"/>
      <c r="LYJ107"/>
      <c r="LYK107" s="24"/>
      <c r="LYL107" s="24"/>
      <c r="LYM107"/>
      <c r="LYN107"/>
      <c r="LYO107" s="24"/>
      <c r="LYP107" s="24"/>
      <c r="LYQ107"/>
      <c r="LYR107"/>
      <c r="LYS107" s="24"/>
      <c r="LYT107" s="24"/>
      <c r="LYU107"/>
      <c r="LYV107"/>
      <c r="LYW107" s="24"/>
      <c r="LYX107" s="24"/>
      <c r="LYY107"/>
      <c r="LYZ107"/>
      <c r="LZA107" s="24"/>
      <c r="LZB107" s="24"/>
      <c r="LZC107"/>
      <c r="LZD107"/>
      <c r="LZE107" s="24"/>
      <c r="LZF107" s="24"/>
      <c r="LZG107"/>
      <c r="LZH107"/>
      <c r="LZI107" s="24"/>
      <c r="LZJ107" s="24"/>
      <c r="LZK107"/>
      <c r="LZL107"/>
      <c r="LZM107" s="24"/>
      <c r="LZN107" s="24"/>
      <c r="LZO107"/>
      <c r="LZP107"/>
      <c r="LZQ107" s="24"/>
      <c r="LZR107" s="24"/>
      <c r="LZS107"/>
      <c r="LZT107"/>
      <c r="LZU107" s="24"/>
      <c r="LZV107" s="24"/>
      <c r="LZW107"/>
      <c r="LZX107"/>
      <c r="LZY107" s="24"/>
      <c r="LZZ107" s="24"/>
      <c r="MAA107"/>
      <c r="MAB107"/>
      <c r="MAC107" s="24"/>
      <c r="MAD107" s="24"/>
      <c r="MAE107"/>
      <c r="MAF107"/>
      <c r="MAG107" s="24"/>
      <c r="MAH107" s="24"/>
      <c r="MAI107"/>
      <c r="MAJ107"/>
      <c r="MAK107" s="24"/>
      <c r="MAL107" s="24"/>
      <c r="MAM107"/>
      <c r="MAN107"/>
      <c r="MAO107" s="24"/>
      <c r="MAP107" s="24"/>
      <c r="MAQ107"/>
      <c r="MAR107"/>
      <c r="MAS107" s="24"/>
      <c r="MAT107" s="24"/>
      <c r="MAU107"/>
      <c r="MAV107"/>
      <c r="MAW107" s="24"/>
      <c r="MAX107" s="24"/>
      <c r="MAY107"/>
      <c r="MAZ107"/>
      <c r="MBA107" s="24"/>
      <c r="MBB107" s="24"/>
      <c r="MBC107"/>
      <c r="MBD107"/>
      <c r="MBE107" s="24"/>
      <c r="MBF107" s="24"/>
      <c r="MBG107"/>
      <c r="MBH107"/>
      <c r="MBI107" s="24"/>
      <c r="MBJ107" s="24"/>
      <c r="MBK107"/>
      <c r="MBL107"/>
      <c r="MBM107" s="24"/>
      <c r="MBN107" s="24"/>
      <c r="MBO107"/>
      <c r="MBP107"/>
      <c r="MBQ107" s="24"/>
      <c r="MBR107" s="24"/>
      <c r="MBS107"/>
      <c r="MBT107"/>
      <c r="MBU107" s="24"/>
      <c r="MBV107" s="24"/>
      <c r="MBW107"/>
      <c r="MBX107"/>
      <c r="MBY107" s="24"/>
      <c r="MBZ107" s="24"/>
      <c r="MCA107"/>
      <c r="MCB107"/>
      <c r="MCC107" s="24"/>
      <c r="MCD107" s="24"/>
      <c r="MCE107"/>
      <c r="MCF107"/>
      <c r="MCG107" s="24"/>
      <c r="MCH107" s="24"/>
      <c r="MCI107"/>
      <c r="MCJ107"/>
      <c r="MCK107" s="24"/>
      <c r="MCL107" s="24"/>
      <c r="MCM107"/>
      <c r="MCN107"/>
      <c r="MCO107" s="24"/>
      <c r="MCP107" s="24"/>
      <c r="MCQ107"/>
      <c r="MCR107"/>
      <c r="MCS107" s="24"/>
      <c r="MCT107" s="24"/>
      <c r="MCU107"/>
      <c r="MCV107"/>
      <c r="MCW107" s="24"/>
      <c r="MCX107" s="24"/>
      <c r="MCY107"/>
      <c r="MCZ107"/>
      <c r="MDA107" s="24"/>
      <c r="MDB107" s="24"/>
      <c r="MDC107"/>
      <c r="MDD107"/>
      <c r="MDE107" s="24"/>
      <c r="MDF107" s="24"/>
      <c r="MDG107"/>
      <c r="MDH107"/>
      <c r="MDI107" s="24"/>
      <c r="MDJ107" s="24"/>
      <c r="MDK107"/>
      <c r="MDL107"/>
      <c r="MDM107" s="24"/>
      <c r="MDN107" s="24"/>
      <c r="MDO107"/>
      <c r="MDP107"/>
      <c r="MDQ107" s="24"/>
      <c r="MDR107" s="24"/>
      <c r="MDS107"/>
      <c r="MDT107"/>
      <c r="MDU107" s="24"/>
      <c r="MDV107" s="24"/>
      <c r="MDW107"/>
      <c r="MDX107"/>
      <c r="MDY107" s="24"/>
      <c r="MDZ107" s="24"/>
      <c r="MEA107"/>
      <c r="MEB107"/>
      <c r="MEC107" s="24"/>
      <c r="MED107" s="24"/>
      <c r="MEE107"/>
      <c r="MEF107"/>
      <c r="MEG107" s="24"/>
      <c r="MEH107" s="24"/>
      <c r="MEI107"/>
      <c r="MEJ107"/>
      <c r="MEK107" s="24"/>
      <c r="MEL107" s="24"/>
      <c r="MEM107"/>
      <c r="MEN107"/>
      <c r="MEO107" s="24"/>
      <c r="MEP107" s="24"/>
      <c r="MEQ107"/>
      <c r="MER107"/>
      <c r="MES107" s="24"/>
      <c r="MET107" s="24"/>
      <c r="MEU107"/>
      <c r="MEV107"/>
      <c r="MEW107" s="24"/>
      <c r="MEX107" s="24"/>
      <c r="MEY107"/>
      <c r="MEZ107"/>
      <c r="MFA107" s="24"/>
      <c r="MFB107" s="24"/>
      <c r="MFC107"/>
      <c r="MFD107"/>
      <c r="MFE107" s="24"/>
      <c r="MFF107" s="24"/>
      <c r="MFG107"/>
      <c r="MFH107"/>
      <c r="MFI107" s="24"/>
      <c r="MFJ107" s="24"/>
      <c r="MFK107"/>
      <c r="MFL107"/>
      <c r="MFM107" s="24"/>
      <c r="MFN107" s="24"/>
      <c r="MFO107"/>
      <c r="MFP107"/>
      <c r="MFQ107" s="24"/>
      <c r="MFR107" s="24"/>
      <c r="MFS107"/>
      <c r="MFT107"/>
      <c r="MFU107" s="24"/>
      <c r="MFV107" s="24"/>
      <c r="MFW107"/>
      <c r="MFX107"/>
      <c r="MFY107" s="24"/>
      <c r="MFZ107" s="24"/>
      <c r="MGA107"/>
      <c r="MGB107"/>
      <c r="MGC107" s="24"/>
      <c r="MGD107" s="24"/>
      <c r="MGE107"/>
      <c r="MGF107"/>
      <c r="MGG107" s="24"/>
      <c r="MGH107" s="24"/>
      <c r="MGI107"/>
      <c r="MGJ107"/>
      <c r="MGK107" s="24"/>
      <c r="MGL107" s="24"/>
      <c r="MGM107"/>
      <c r="MGN107"/>
      <c r="MGO107" s="24"/>
      <c r="MGP107" s="24"/>
      <c r="MGQ107"/>
      <c r="MGR107"/>
      <c r="MGS107" s="24"/>
      <c r="MGT107" s="24"/>
      <c r="MGU107"/>
      <c r="MGV107"/>
      <c r="MGW107" s="24"/>
      <c r="MGX107" s="24"/>
      <c r="MGY107"/>
      <c r="MGZ107"/>
      <c r="MHA107" s="24"/>
      <c r="MHB107" s="24"/>
      <c r="MHC107"/>
      <c r="MHD107"/>
      <c r="MHE107" s="24"/>
      <c r="MHF107" s="24"/>
      <c r="MHG107"/>
      <c r="MHH107"/>
      <c r="MHI107" s="24"/>
      <c r="MHJ107" s="24"/>
      <c r="MHK107"/>
      <c r="MHL107"/>
      <c r="MHM107" s="24"/>
      <c r="MHN107" s="24"/>
      <c r="MHO107"/>
      <c r="MHP107"/>
      <c r="MHQ107" s="24"/>
      <c r="MHR107" s="24"/>
      <c r="MHS107"/>
      <c r="MHT107"/>
      <c r="MHU107" s="24"/>
      <c r="MHV107" s="24"/>
      <c r="MHW107"/>
      <c r="MHX107"/>
      <c r="MHY107" s="24"/>
      <c r="MHZ107" s="24"/>
      <c r="MIA107"/>
      <c r="MIB107"/>
      <c r="MIC107" s="24"/>
      <c r="MID107" s="24"/>
      <c r="MIE107"/>
      <c r="MIF107"/>
      <c r="MIG107" s="24"/>
      <c r="MIH107" s="24"/>
      <c r="MII107"/>
      <c r="MIJ107"/>
      <c r="MIK107" s="24"/>
      <c r="MIL107" s="24"/>
      <c r="MIM107"/>
      <c r="MIN107"/>
      <c r="MIO107" s="24"/>
      <c r="MIP107" s="24"/>
      <c r="MIQ107"/>
      <c r="MIR107"/>
      <c r="MIS107" s="24"/>
      <c r="MIT107" s="24"/>
      <c r="MIU107"/>
      <c r="MIV107"/>
      <c r="MIW107" s="24"/>
      <c r="MIX107" s="24"/>
      <c r="MIY107"/>
      <c r="MIZ107"/>
      <c r="MJA107" s="24"/>
      <c r="MJB107" s="24"/>
      <c r="MJC107"/>
      <c r="MJD107"/>
      <c r="MJE107" s="24"/>
      <c r="MJF107" s="24"/>
      <c r="MJG107"/>
      <c r="MJH107"/>
      <c r="MJI107" s="24"/>
      <c r="MJJ107" s="24"/>
      <c r="MJK107"/>
      <c r="MJL107"/>
      <c r="MJM107" s="24"/>
      <c r="MJN107" s="24"/>
      <c r="MJO107"/>
      <c r="MJP107"/>
      <c r="MJQ107" s="24"/>
      <c r="MJR107" s="24"/>
      <c r="MJS107"/>
      <c r="MJT107"/>
      <c r="MJU107" s="24"/>
      <c r="MJV107" s="24"/>
      <c r="MJW107"/>
      <c r="MJX107"/>
      <c r="MJY107" s="24"/>
      <c r="MJZ107" s="24"/>
      <c r="MKA107"/>
      <c r="MKB107"/>
      <c r="MKC107" s="24"/>
      <c r="MKD107" s="24"/>
      <c r="MKE107"/>
      <c r="MKF107"/>
      <c r="MKG107" s="24"/>
      <c r="MKH107" s="24"/>
      <c r="MKI107"/>
      <c r="MKJ107"/>
      <c r="MKK107" s="24"/>
      <c r="MKL107" s="24"/>
      <c r="MKM107"/>
      <c r="MKN107"/>
      <c r="MKO107" s="24"/>
      <c r="MKP107" s="24"/>
      <c r="MKQ107"/>
      <c r="MKR107"/>
      <c r="MKS107" s="24"/>
      <c r="MKT107" s="24"/>
      <c r="MKU107"/>
      <c r="MKV107"/>
      <c r="MKW107" s="24"/>
      <c r="MKX107" s="24"/>
      <c r="MKY107"/>
      <c r="MKZ107"/>
      <c r="MLA107" s="24"/>
      <c r="MLB107" s="24"/>
      <c r="MLC107"/>
      <c r="MLD107"/>
      <c r="MLE107" s="24"/>
      <c r="MLF107" s="24"/>
      <c r="MLG107"/>
      <c r="MLH107"/>
      <c r="MLI107" s="24"/>
      <c r="MLJ107" s="24"/>
      <c r="MLK107"/>
      <c r="MLL107"/>
      <c r="MLM107" s="24"/>
      <c r="MLN107" s="24"/>
      <c r="MLO107"/>
      <c r="MLP107"/>
      <c r="MLQ107" s="24"/>
      <c r="MLR107" s="24"/>
      <c r="MLS107"/>
      <c r="MLT107"/>
      <c r="MLU107" s="24"/>
      <c r="MLV107" s="24"/>
      <c r="MLW107"/>
      <c r="MLX107"/>
      <c r="MLY107" s="24"/>
      <c r="MLZ107" s="24"/>
      <c r="MMA107"/>
      <c r="MMB107"/>
      <c r="MMC107" s="24"/>
      <c r="MMD107" s="24"/>
      <c r="MME107"/>
      <c r="MMF107"/>
      <c r="MMG107" s="24"/>
      <c r="MMH107" s="24"/>
      <c r="MMI107"/>
      <c r="MMJ107"/>
      <c r="MMK107" s="24"/>
      <c r="MML107" s="24"/>
      <c r="MMM107"/>
      <c r="MMN107"/>
      <c r="MMO107" s="24"/>
      <c r="MMP107" s="24"/>
      <c r="MMQ107"/>
      <c r="MMR107"/>
      <c r="MMS107" s="24"/>
      <c r="MMT107" s="24"/>
      <c r="MMU107"/>
      <c r="MMV107"/>
      <c r="MMW107" s="24"/>
      <c r="MMX107" s="24"/>
      <c r="MMY107"/>
      <c r="MMZ107"/>
      <c r="MNA107" s="24"/>
      <c r="MNB107" s="24"/>
      <c r="MNC107"/>
      <c r="MND107"/>
      <c r="MNE107" s="24"/>
      <c r="MNF107" s="24"/>
      <c r="MNG107"/>
      <c r="MNH107"/>
      <c r="MNI107" s="24"/>
      <c r="MNJ107" s="24"/>
      <c r="MNK107"/>
      <c r="MNL107"/>
      <c r="MNM107" s="24"/>
      <c r="MNN107" s="24"/>
      <c r="MNO107"/>
      <c r="MNP107"/>
      <c r="MNQ107" s="24"/>
      <c r="MNR107" s="24"/>
      <c r="MNS107"/>
      <c r="MNT107"/>
      <c r="MNU107" s="24"/>
      <c r="MNV107" s="24"/>
      <c r="MNW107"/>
      <c r="MNX107"/>
      <c r="MNY107" s="24"/>
      <c r="MNZ107" s="24"/>
      <c r="MOA107"/>
      <c r="MOB107"/>
      <c r="MOC107" s="24"/>
      <c r="MOD107" s="24"/>
      <c r="MOE107"/>
      <c r="MOF107"/>
      <c r="MOG107" s="24"/>
      <c r="MOH107" s="24"/>
      <c r="MOI107"/>
      <c r="MOJ107"/>
      <c r="MOK107" s="24"/>
      <c r="MOL107" s="24"/>
      <c r="MOM107"/>
      <c r="MON107"/>
      <c r="MOO107" s="24"/>
      <c r="MOP107" s="24"/>
      <c r="MOQ107"/>
      <c r="MOR107"/>
      <c r="MOS107" s="24"/>
      <c r="MOT107" s="24"/>
      <c r="MOU107"/>
      <c r="MOV107"/>
      <c r="MOW107" s="24"/>
      <c r="MOX107" s="24"/>
      <c r="MOY107"/>
      <c r="MOZ107"/>
      <c r="MPA107" s="24"/>
      <c r="MPB107" s="24"/>
      <c r="MPC107"/>
      <c r="MPD107"/>
      <c r="MPE107" s="24"/>
      <c r="MPF107" s="24"/>
      <c r="MPG107"/>
      <c r="MPH107"/>
      <c r="MPI107" s="24"/>
      <c r="MPJ107" s="24"/>
      <c r="MPK107"/>
      <c r="MPL107"/>
      <c r="MPM107" s="24"/>
      <c r="MPN107" s="24"/>
      <c r="MPO107"/>
      <c r="MPP107"/>
      <c r="MPQ107" s="24"/>
      <c r="MPR107" s="24"/>
      <c r="MPS107"/>
      <c r="MPT107"/>
      <c r="MPU107" s="24"/>
      <c r="MPV107" s="24"/>
      <c r="MPW107"/>
      <c r="MPX107"/>
      <c r="MPY107" s="24"/>
      <c r="MPZ107" s="24"/>
      <c r="MQA107"/>
      <c r="MQB107"/>
      <c r="MQC107" s="24"/>
      <c r="MQD107" s="24"/>
      <c r="MQE107"/>
      <c r="MQF107"/>
      <c r="MQG107" s="24"/>
      <c r="MQH107" s="24"/>
      <c r="MQI107"/>
      <c r="MQJ107"/>
      <c r="MQK107" s="24"/>
      <c r="MQL107" s="24"/>
      <c r="MQM107"/>
      <c r="MQN107"/>
      <c r="MQO107" s="24"/>
      <c r="MQP107" s="24"/>
      <c r="MQQ107"/>
      <c r="MQR107"/>
      <c r="MQS107" s="24"/>
      <c r="MQT107" s="24"/>
      <c r="MQU107"/>
      <c r="MQV107"/>
      <c r="MQW107" s="24"/>
      <c r="MQX107" s="24"/>
      <c r="MQY107"/>
      <c r="MQZ107"/>
      <c r="MRA107" s="24"/>
      <c r="MRB107" s="24"/>
      <c r="MRC107"/>
      <c r="MRD107"/>
      <c r="MRE107" s="24"/>
      <c r="MRF107" s="24"/>
      <c r="MRG107"/>
      <c r="MRH107"/>
      <c r="MRI107" s="24"/>
      <c r="MRJ107" s="24"/>
      <c r="MRK107"/>
      <c r="MRL107"/>
      <c r="MRM107" s="24"/>
      <c r="MRN107" s="24"/>
      <c r="MRO107"/>
      <c r="MRP107"/>
      <c r="MRQ107" s="24"/>
      <c r="MRR107" s="24"/>
      <c r="MRS107"/>
      <c r="MRT107"/>
      <c r="MRU107" s="24"/>
      <c r="MRV107" s="24"/>
      <c r="MRW107"/>
      <c r="MRX107"/>
      <c r="MRY107" s="24"/>
      <c r="MRZ107" s="24"/>
      <c r="MSA107"/>
      <c r="MSB107"/>
      <c r="MSC107" s="24"/>
      <c r="MSD107" s="24"/>
      <c r="MSE107"/>
      <c r="MSF107"/>
      <c r="MSG107" s="24"/>
      <c r="MSH107" s="24"/>
      <c r="MSI107"/>
      <c r="MSJ107"/>
      <c r="MSK107" s="24"/>
      <c r="MSL107" s="24"/>
      <c r="MSM107"/>
      <c r="MSN107"/>
      <c r="MSO107" s="24"/>
      <c r="MSP107" s="24"/>
      <c r="MSQ107"/>
      <c r="MSR107"/>
      <c r="MSS107" s="24"/>
      <c r="MST107" s="24"/>
      <c r="MSU107"/>
      <c r="MSV107"/>
      <c r="MSW107" s="24"/>
      <c r="MSX107" s="24"/>
      <c r="MSY107"/>
      <c r="MSZ107"/>
      <c r="MTA107" s="24"/>
      <c r="MTB107" s="24"/>
      <c r="MTC107"/>
      <c r="MTD107"/>
      <c r="MTE107" s="24"/>
      <c r="MTF107" s="24"/>
      <c r="MTG107"/>
      <c r="MTH107"/>
      <c r="MTI107" s="24"/>
      <c r="MTJ107" s="24"/>
      <c r="MTK107"/>
      <c r="MTL107"/>
      <c r="MTM107" s="24"/>
      <c r="MTN107" s="24"/>
      <c r="MTO107"/>
      <c r="MTP107"/>
      <c r="MTQ107" s="24"/>
      <c r="MTR107" s="24"/>
      <c r="MTS107"/>
      <c r="MTT107"/>
      <c r="MTU107" s="24"/>
      <c r="MTV107" s="24"/>
      <c r="MTW107"/>
      <c r="MTX107"/>
      <c r="MTY107" s="24"/>
      <c r="MTZ107" s="24"/>
      <c r="MUA107"/>
      <c r="MUB107"/>
      <c r="MUC107" s="24"/>
      <c r="MUD107" s="24"/>
      <c r="MUE107"/>
      <c r="MUF107"/>
      <c r="MUG107" s="24"/>
      <c r="MUH107" s="24"/>
      <c r="MUI107"/>
      <c r="MUJ107"/>
      <c r="MUK107" s="24"/>
      <c r="MUL107" s="24"/>
      <c r="MUM107"/>
      <c r="MUN107"/>
      <c r="MUO107" s="24"/>
      <c r="MUP107" s="24"/>
      <c r="MUQ107"/>
      <c r="MUR107"/>
      <c r="MUS107" s="24"/>
      <c r="MUT107" s="24"/>
      <c r="MUU107"/>
      <c r="MUV107"/>
      <c r="MUW107" s="24"/>
      <c r="MUX107" s="24"/>
      <c r="MUY107"/>
      <c r="MUZ107"/>
      <c r="MVA107" s="24"/>
      <c r="MVB107" s="24"/>
      <c r="MVC107"/>
      <c r="MVD107"/>
      <c r="MVE107" s="24"/>
      <c r="MVF107" s="24"/>
      <c r="MVG107"/>
      <c r="MVH107"/>
      <c r="MVI107" s="24"/>
      <c r="MVJ107" s="24"/>
      <c r="MVK107"/>
      <c r="MVL107"/>
      <c r="MVM107" s="24"/>
      <c r="MVN107" s="24"/>
      <c r="MVO107"/>
      <c r="MVP107"/>
      <c r="MVQ107" s="24"/>
      <c r="MVR107" s="24"/>
      <c r="MVS107"/>
      <c r="MVT107"/>
      <c r="MVU107" s="24"/>
      <c r="MVV107" s="24"/>
      <c r="MVW107"/>
      <c r="MVX107"/>
      <c r="MVY107" s="24"/>
      <c r="MVZ107" s="24"/>
      <c r="MWA107"/>
      <c r="MWB107"/>
      <c r="MWC107" s="24"/>
      <c r="MWD107" s="24"/>
      <c r="MWE107"/>
      <c r="MWF107"/>
      <c r="MWG107" s="24"/>
      <c r="MWH107" s="24"/>
      <c r="MWI107"/>
      <c r="MWJ107"/>
      <c r="MWK107" s="24"/>
      <c r="MWL107" s="24"/>
      <c r="MWM107"/>
      <c r="MWN107"/>
      <c r="MWO107" s="24"/>
      <c r="MWP107" s="24"/>
      <c r="MWQ107"/>
      <c r="MWR107"/>
      <c r="MWS107" s="24"/>
      <c r="MWT107" s="24"/>
      <c r="MWU107"/>
      <c r="MWV107"/>
      <c r="MWW107" s="24"/>
      <c r="MWX107" s="24"/>
      <c r="MWY107"/>
      <c r="MWZ107"/>
      <c r="MXA107" s="24"/>
      <c r="MXB107" s="24"/>
      <c r="MXC107"/>
      <c r="MXD107"/>
      <c r="MXE107" s="24"/>
      <c r="MXF107" s="24"/>
      <c r="MXG107"/>
      <c r="MXH107"/>
      <c r="MXI107" s="24"/>
      <c r="MXJ107" s="24"/>
      <c r="MXK107"/>
      <c r="MXL107"/>
      <c r="MXM107" s="24"/>
      <c r="MXN107" s="24"/>
      <c r="MXO107"/>
      <c r="MXP107"/>
      <c r="MXQ107" s="24"/>
      <c r="MXR107" s="24"/>
      <c r="MXS107"/>
      <c r="MXT107"/>
      <c r="MXU107" s="24"/>
      <c r="MXV107" s="24"/>
      <c r="MXW107"/>
      <c r="MXX107"/>
      <c r="MXY107" s="24"/>
      <c r="MXZ107" s="24"/>
      <c r="MYA107"/>
      <c r="MYB107"/>
      <c r="MYC107" s="24"/>
      <c r="MYD107" s="24"/>
      <c r="MYE107"/>
      <c r="MYF107"/>
      <c r="MYG107" s="24"/>
      <c r="MYH107" s="24"/>
      <c r="MYI107"/>
      <c r="MYJ107"/>
      <c r="MYK107" s="24"/>
      <c r="MYL107" s="24"/>
      <c r="MYM107"/>
      <c r="MYN107"/>
      <c r="MYO107" s="24"/>
      <c r="MYP107" s="24"/>
      <c r="MYQ107"/>
      <c r="MYR107"/>
      <c r="MYS107" s="24"/>
      <c r="MYT107" s="24"/>
      <c r="MYU107"/>
      <c r="MYV107"/>
      <c r="MYW107" s="24"/>
      <c r="MYX107" s="24"/>
      <c r="MYY107"/>
      <c r="MYZ107"/>
      <c r="MZA107" s="24"/>
      <c r="MZB107" s="24"/>
      <c r="MZC107"/>
      <c r="MZD107"/>
      <c r="MZE107" s="24"/>
      <c r="MZF107" s="24"/>
      <c r="MZG107"/>
      <c r="MZH107"/>
      <c r="MZI107" s="24"/>
      <c r="MZJ107" s="24"/>
      <c r="MZK107"/>
      <c r="MZL107"/>
      <c r="MZM107" s="24"/>
      <c r="MZN107" s="24"/>
      <c r="MZO107"/>
      <c r="MZP107"/>
      <c r="MZQ107" s="24"/>
      <c r="MZR107" s="24"/>
      <c r="MZS107"/>
      <c r="MZT107"/>
      <c r="MZU107" s="24"/>
      <c r="MZV107" s="24"/>
      <c r="MZW107"/>
      <c r="MZX107"/>
      <c r="MZY107" s="24"/>
      <c r="MZZ107" s="24"/>
      <c r="NAA107"/>
      <c r="NAB107"/>
      <c r="NAC107" s="24"/>
      <c r="NAD107" s="24"/>
      <c r="NAE107"/>
      <c r="NAF107"/>
      <c r="NAG107" s="24"/>
      <c r="NAH107" s="24"/>
      <c r="NAI107"/>
      <c r="NAJ107"/>
      <c r="NAK107" s="24"/>
      <c r="NAL107" s="24"/>
      <c r="NAM107"/>
      <c r="NAN107"/>
      <c r="NAO107" s="24"/>
      <c r="NAP107" s="24"/>
      <c r="NAQ107"/>
      <c r="NAR107"/>
      <c r="NAS107" s="24"/>
      <c r="NAT107" s="24"/>
      <c r="NAU107"/>
      <c r="NAV107"/>
      <c r="NAW107" s="24"/>
      <c r="NAX107" s="24"/>
      <c r="NAY107"/>
      <c r="NAZ107"/>
      <c r="NBA107" s="24"/>
      <c r="NBB107" s="24"/>
      <c r="NBC107"/>
      <c r="NBD107"/>
      <c r="NBE107" s="24"/>
      <c r="NBF107" s="24"/>
      <c r="NBG107"/>
      <c r="NBH107"/>
      <c r="NBI107" s="24"/>
      <c r="NBJ107" s="24"/>
      <c r="NBK107"/>
      <c r="NBL107"/>
      <c r="NBM107" s="24"/>
      <c r="NBN107" s="24"/>
      <c r="NBO107"/>
      <c r="NBP107"/>
      <c r="NBQ107" s="24"/>
      <c r="NBR107" s="24"/>
      <c r="NBS107"/>
      <c r="NBT107"/>
      <c r="NBU107" s="24"/>
      <c r="NBV107" s="24"/>
      <c r="NBW107"/>
      <c r="NBX107"/>
      <c r="NBY107" s="24"/>
      <c r="NBZ107" s="24"/>
      <c r="NCA107"/>
      <c r="NCB107"/>
      <c r="NCC107" s="24"/>
      <c r="NCD107" s="24"/>
      <c r="NCE107"/>
      <c r="NCF107"/>
      <c r="NCG107" s="24"/>
      <c r="NCH107" s="24"/>
      <c r="NCI107"/>
      <c r="NCJ107"/>
      <c r="NCK107" s="24"/>
      <c r="NCL107" s="24"/>
      <c r="NCM107"/>
      <c r="NCN107"/>
      <c r="NCO107" s="24"/>
      <c r="NCP107" s="24"/>
      <c r="NCQ107"/>
      <c r="NCR107"/>
      <c r="NCS107" s="24"/>
      <c r="NCT107" s="24"/>
      <c r="NCU107"/>
      <c r="NCV107"/>
      <c r="NCW107" s="24"/>
      <c r="NCX107" s="24"/>
      <c r="NCY107"/>
      <c r="NCZ107"/>
      <c r="NDA107" s="24"/>
      <c r="NDB107" s="24"/>
      <c r="NDC107"/>
      <c r="NDD107"/>
      <c r="NDE107" s="24"/>
      <c r="NDF107" s="24"/>
      <c r="NDG107"/>
      <c r="NDH107"/>
      <c r="NDI107" s="24"/>
      <c r="NDJ107" s="24"/>
      <c r="NDK107"/>
      <c r="NDL107"/>
      <c r="NDM107" s="24"/>
      <c r="NDN107" s="24"/>
      <c r="NDO107"/>
      <c r="NDP107"/>
      <c r="NDQ107" s="24"/>
      <c r="NDR107" s="24"/>
      <c r="NDS107"/>
      <c r="NDT107"/>
      <c r="NDU107" s="24"/>
      <c r="NDV107" s="24"/>
      <c r="NDW107"/>
      <c r="NDX107"/>
      <c r="NDY107" s="24"/>
      <c r="NDZ107" s="24"/>
      <c r="NEA107"/>
      <c r="NEB107"/>
      <c r="NEC107" s="24"/>
      <c r="NED107" s="24"/>
      <c r="NEE107"/>
      <c r="NEF107"/>
      <c r="NEG107" s="24"/>
      <c r="NEH107" s="24"/>
      <c r="NEI107"/>
      <c r="NEJ107"/>
      <c r="NEK107" s="24"/>
      <c r="NEL107" s="24"/>
      <c r="NEM107"/>
      <c r="NEN107"/>
      <c r="NEO107" s="24"/>
      <c r="NEP107" s="24"/>
      <c r="NEQ107"/>
      <c r="NER107"/>
      <c r="NES107" s="24"/>
      <c r="NET107" s="24"/>
      <c r="NEU107"/>
      <c r="NEV107"/>
      <c r="NEW107" s="24"/>
      <c r="NEX107" s="24"/>
      <c r="NEY107"/>
      <c r="NEZ107"/>
      <c r="NFA107" s="24"/>
      <c r="NFB107" s="24"/>
      <c r="NFC107"/>
      <c r="NFD107"/>
      <c r="NFE107" s="24"/>
      <c r="NFF107" s="24"/>
      <c r="NFG107"/>
      <c r="NFH107"/>
      <c r="NFI107" s="24"/>
      <c r="NFJ107" s="24"/>
      <c r="NFK107"/>
      <c r="NFL107"/>
      <c r="NFM107" s="24"/>
      <c r="NFN107" s="24"/>
      <c r="NFO107"/>
      <c r="NFP107"/>
      <c r="NFQ107" s="24"/>
      <c r="NFR107" s="24"/>
      <c r="NFS107"/>
      <c r="NFT107"/>
      <c r="NFU107" s="24"/>
      <c r="NFV107" s="24"/>
      <c r="NFW107"/>
      <c r="NFX107"/>
      <c r="NFY107" s="24"/>
      <c r="NFZ107" s="24"/>
      <c r="NGA107"/>
      <c r="NGB107"/>
      <c r="NGC107" s="24"/>
      <c r="NGD107" s="24"/>
      <c r="NGE107"/>
      <c r="NGF107"/>
      <c r="NGG107" s="24"/>
      <c r="NGH107" s="24"/>
      <c r="NGI107"/>
      <c r="NGJ107"/>
      <c r="NGK107" s="24"/>
      <c r="NGL107" s="24"/>
      <c r="NGM107"/>
      <c r="NGN107"/>
      <c r="NGO107" s="24"/>
      <c r="NGP107" s="24"/>
      <c r="NGQ107"/>
      <c r="NGR107"/>
      <c r="NGS107" s="24"/>
      <c r="NGT107" s="24"/>
      <c r="NGU107"/>
      <c r="NGV107"/>
      <c r="NGW107" s="24"/>
      <c r="NGX107" s="24"/>
      <c r="NGY107"/>
      <c r="NGZ107"/>
      <c r="NHA107" s="24"/>
      <c r="NHB107" s="24"/>
      <c r="NHC107"/>
      <c r="NHD107"/>
      <c r="NHE107" s="24"/>
      <c r="NHF107" s="24"/>
      <c r="NHG107"/>
      <c r="NHH107"/>
      <c r="NHI107" s="24"/>
      <c r="NHJ107" s="24"/>
      <c r="NHK107"/>
      <c r="NHL107"/>
      <c r="NHM107" s="24"/>
      <c r="NHN107" s="24"/>
      <c r="NHO107"/>
      <c r="NHP107"/>
      <c r="NHQ107" s="24"/>
      <c r="NHR107" s="24"/>
      <c r="NHS107"/>
      <c r="NHT107"/>
      <c r="NHU107" s="24"/>
      <c r="NHV107" s="24"/>
      <c r="NHW107"/>
      <c r="NHX107"/>
      <c r="NHY107" s="24"/>
      <c r="NHZ107" s="24"/>
      <c r="NIA107"/>
      <c r="NIB107"/>
      <c r="NIC107" s="24"/>
      <c r="NID107" s="24"/>
      <c r="NIE107"/>
      <c r="NIF107"/>
      <c r="NIG107" s="24"/>
      <c r="NIH107" s="24"/>
      <c r="NII107"/>
      <c r="NIJ107"/>
      <c r="NIK107" s="24"/>
      <c r="NIL107" s="24"/>
      <c r="NIM107"/>
      <c r="NIN107"/>
      <c r="NIO107" s="24"/>
      <c r="NIP107" s="24"/>
      <c r="NIQ107"/>
      <c r="NIR107"/>
      <c r="NIS107" s="24"/>
      <c r="NIT107" s="24"/>
      <c r="NIU107"/>
      <c r="NIV107"/>
      <c r="NIW107" s="24"/>
      <c r="NIX107" s="24"/>
      <c r="NIY107"/>
      <c r="NIZ107"/>
      <c r="NJA107" s="24"/>
      <c r="NJB107" s="24"/>
      <c r="NJC107"/>
      <c r="NJD107"/>
      <c r="NJE107" s="24"/>
      <c r="NJF107" s="24"/>
      <c r="NJG107"/>
      <c r="NJH107"/>
      <c r="NJI107" s="24"/>
      <c r="NJJ107" s="24"/>
      <c r="NJK107"/>
      <c r="NJL107"/>
      <c r="NJM107" s="24"/>
      <c r="NJN107" s="24"/>
      <c r="NJO107"/>
      <c r="NJP107"/>
      <c r="NJQ107" s="24"/>
      <c r="NJR107" s="24"/>
      <c r="NJS107"/>
      <c r="NJT107"/>
      <c r="NJU107" s="24"/>
      <c r="NJV107" s="24"/>
      <c r="NJW107"/>
      <c r="NJX107"/>
      <c r="NJY107" s="24"/>
      <c r="NJZ107" s="24"/>
      <c r="NKA107"/>
      <c r="NKB107"/>
      <c r="NKC107" s="24"/>
      <c r="NKD107" s="24"/>
      <c r="NKE107"/>
      <c r="NKF107"/>
      <c r="NKG107" s="24"/>
      <c r="NKH107" s="24"/>
      <c r="NKI107"/>
      <c r="NKJ107"/>
      <c r="NKK107" s="24"/>
      <c r="NKL107" s="24"/>
      <c r="NKM107"/>
      <c r="NKN107"/>
      <c r="NKO107" s="24"/>
      <c r="NKP107" s="24"/>
      <c r="NKQ107"/>
      <c r="NKR107"/>
      <c r="NKS107" s="24"/>
      <c r="NKT107" s="24"/>
      <c r="NKU107"/>
      <c r="NKV107"/>
      <c r="NKW107" s="24"/>
      <c r="NKX107" s="24"/>
      <c r="NKY107"/>
      <c r="NKZ107"/>
      <c r="NLA107" s="24"/>
      <c r="NLB107" s="24"/>
      <c r="NLC107"/>
      <c r="NLD107"/>
      <c r="NLE107" s="24"/>
      <c r="NLF107" s="24"/>
      <c r="NLG107"/>
      <c r="NLH107"/>
      <c r="NLI107" s="24"/>
      <c r="NLJ107" s="24"/>
      <c r="NLK107"/>
      <c r="NLL107"/>
      <c r="NLM107" s="24"/>
      <c r="NLN107" s="24"/>
      <c r="NLO107"/>
      <c r="NLP107"/>
      <c r="NLQ107" s="24"/>
      <c r="NLR107" s="24"/>
      <c r="NLS107"/>
      <c r="NLT107"/>
      <c r="NLU107" s="24"/>
      <c r="NLV107" s="24"/>
      <c r="NLW107"/>
      <c r="NLX107"/>
      <c r="NLY107" s="24"/>
      <c r="NLZ107" s="24"/>
      <c r="NMA107"/>
      <c r="NMB107"/>
      <c r="NMC107" s="24"/>
      <c r="NMD107" s="24"/>
      <c r="NME107"/>
      <c r="NMF107"/>
      <c r="NMG107" s="24"/>
      <c r="NMH107" s="24"/>
      <c r="NMI107"/>
      <c r="NMJ107"/>
      <c r="NMK107" s="24"/>
      <c r="NML107" s="24"/>
      <c r="NMM107"/>
      <c r="NMN107"/>
      <c r="NMO107" s="24"/>
      <c r="NMP107" s="24"/>
      <c r="NMQ107"/>
      <c r="NMR107"/>
      <c r="NMS107" s="24"/>
      <c r="NMT107" s="24"/>
      <c r="NMU107"/>
      <c r="NMV107"/>
      <c r="NMW107" s="24"/>
      <c r="NMX107" s="24"/>
      <c r="NMY107"/>
      <c r="NMZ107"/>
      <c r="NNA107" s="24"/>
      <c r="NNB107" s="24"/>
      <c r="NNC107"/>
      <c r="NND107"/>
      <c r="NNE107" s="24"/>
      <c r="NNF107" s="24"/>
      <c r="NNG107"/>
      <c r="NNH107"/>
      <c r="NNI107" s="24"/>
      <c r="NNJ107" s="24"/>
      <c r="NNK107"/>
      <c r="NNL107"/>
      <c r="NNM107" s="24"/>
      <c r="NNN107" s="24"/>
      <c r="NNO107"/>
      <c r="NNP107"/>
      <c r="NNQ107" s="24"/>
      <c r="NNR107" s="24"/>
      <c r="NNS107"/>
      <c r="NNT107"/>
      <c r="NNU107" s="24"/>
      <c r="NNV107" s="24"/>
      <c r="NNW107"/>
      <c r="NNX107"/>
      <c r="NNY107" s="24"/>
      <c r="NNZ107" s="24"/>
      <c r="NOA107"/>
      <c r="NOB107"/>
      <c r="NOC107" s="24"/>
      <c r="NOD107" s="24"/>
      <c r="NOE107"/>
      <c r="NOF107"/>
      <c r="NOG107" s="24"/>
      <c r="NOH107" s="24"/>
      <c r="NOI107"/>
      <c r="NOJ107"/>
      <c r="NOK107" s="24"/>
      <c r="NOL107" s="24"/>
      <c r="NOM107"/>
      <c r="NON107"/>
      <c r="NOO107" s="24"/>
      <c r="NOP107" s="24"/>
      <c r="NOQ107"/>
      <c r="NOR107"/>
      <c r="NOS107" s="24"/>
      <c r="NOT107" s="24"/>
      <c r="NOU107"/>
      <c r="NOV107"/>
      <c r="NOW107" s="24"/>
      <c r="NOX107" s="24"/>
      <c r="NOY107"/>
      <c r="NOZ107"/>
      <c r="NPA107" s="24"/>
      <c r="NPB107" s="24"/>
      <c r="NPC107"/>
      <c r="NPD107"/>
      <c r="NPE107" s="24"/>
      <c r="NPF107" s="24"/>
      <c r="NPG107"/>
      <c r="NPH107"/>
      <c r="NPI107" s="24"/>
      <c r="NPJ107" s="24"/>
      <c r="NPK107"/>
      <c r="NPL107"/>
      <c r="NPM107" s="24"/>
      <c r="NPN107" s="24"/>
      <c r="NPO107"/>
      <c r="NPP107"/>
      <c r="NPQ107" s="24"/>
      <c r="NPR107" s="24"/>
      <c r="NPS107"/>
      <c r="NPT107"/>
      <c r="NPU107" s="24"/>
      <c r="NPV107" s="24"/>
      <c r="NPW107"/>
      <c r="NPX107"/>
      <c r="NPY107" s="24"/>
      <c r="NPZ107" s="24"/>
      <c r="NQA107"/>
      <c r="NQB107"/>
      <c r="NQC107" s="24"/>
      <c r="NQD107" s="24"/>
      <c r="NQE107"/>
      <c r="NQF107"/>
      <c r="NQG107" s="24"/>
      <c r="NQH107" s="24"/>
      <c r="NQI107"/>
      <c r="NQJ107"/>
      <c r="NQK107" s="24"/>
      <c r="NQL107" s="24"/>
      <c r="NQM107"/>
      <c r="NQN107"/>
      <c r="NQO107" s="24"/>
      <c r="NQP107" s="24"/>
      <c r="NQQ107"/>
      <c r="NQR107"/>
      <c r="NQS107" s="24"/>
      <c r="NQT107" s="24"/>
      <c r="NQU107"/>
      <c r="NQV107"/>
      <c r="NQW107" s="24"/>
      <c r="NQX107" s="24"/>
      <c r="NQY107"/>
      <c r="NQZ107"/>
      <c r="NRA107" s="24"/>
      <c r="NRB107" s="24"/>
      <c r="NRC107"/>
      <c r="NRD107"/>
      <c r="NRE107" s="24"/>
      <c r="NRF107" s="24"/>
      <c r="NRG107"/>
      <c r="NRH107"/>
      <c r="NRI107" s="24"/>
      <c r="NRJ107" s="24"/>
      <c r="NRK107"/>
      <c r="NRL107"/>
      <c r="NRM107" s="24"/>
      <c r="NRN107" s="24"/>
      <c r="NRO107"/>
      <c r="NRP107"/>
      <c r="NRQ107" s="24"/>
      <c r="NRR107" s="24"/>
      <c r="NRS107"/>
      <c r="NRT107"/>
      <c r="NRU107" s="24"/>
      <c r="NRV107" s="24"/>
      <c r="NRW107"/>
      <c r="NRX107"/>
      <c r="NRY107" s="24"/>
      <c r="NRZ107" s="24"/>
      <c r="NSA107"/>
      <c r="NSB107"/>
      <c r="NSC107" s="24"/>
      <c r="NSD107" s="24"/>
      <c r="NSE107"/>
      <c r="NSF107"/>
      <c r="NSG107" s="24"/>
      <c r="NSH107" s="24"/>
      <c r="NSI107"/>
      <c r="NSJ107"/>
      <c r="NSK107" s="24"/>
      <c r="NSL107" s="24"/>
      <c r="NSM107"/>
      <c r="NSN107"/>
      <c r="NSO107" s="24"/>
      <c r="NSP107" s="24"/>
      <c r="NSQ107"/>
      <c r="NSR107"/>
      <c r="NSS107" s="24"/>
      <c r="NST107" s="24"/>
      <c r="NSU107"/>
      <c r="NSV107"/>
      <c r="NSW107" s="24"/>
      <c r="NSX107" s="24"/>
      <c r="NSY107"/>
      <c r="NSZ107"/>
      <c r="NTA107" s="24"/>
      <c r="NTB107" s="24"/>
      <c r="NTC107"/>
      <c r="NTD107"/>
      <c r="NTE107" s="24"/>
      <c r="NTF107" s="24"/>
      <c r="NTG107"/>
      <c r="NTH107"/>
      <c r="NTI107" s="24"/>
      <c r="NTJ107" s="24"/>
      <c r="NTK107"/>
      <c r="NTL107"/>
      <c r="NTM107" s="24"/>
      <c r="NTN107" s="24"/>
      <c r="NTO107"/>
      <c r="NTP107"/>
      <c r="NTQ107" s="24"/>
      <c r="NTR107" s="24"/>
      <c r="NTS107"/>
      <c r="NTT107"/>
      <c r="NTU107" s="24"/>
      <c r="NTV107" s="24"/>
      <c r="NTW107"/>
      <c r="NTX107"/>
      <c r="NTY107" s="24"/>
      <c r="NTZ107" s="24"/>
      <c r="NUA107"/>
      <c r="NUB107"/>
      <c r="NUC107" s="24"/>
      <c r="NUD107" s="24"/>
      <c r="NUE107"/>
      <c r="NUF107"/>
      <c r="NUG107" s="24"/>
      <c r="NUH107" s="24"/>
      <c r="NUI107"/>
      <c r="NUJ107"/>
      <c r="NUK107" s="24"/>
      <c r="NUL107" s="24"/>
      <c r="NUM107"/>
      <c r="NUN107"/>
      <c r="NUO107" s="24"/>
      <c r="NUP107" s="24"/>
      <c r="NUQ107"/>
      <c r="NUR107"/>
      <c r="NUS107" s="24"/>
      <c r="NUT107" s="24"/>
      <c r="NUU107"/>
      <c r="NUV107"/>
      <c r="NUW107" s="24"/>
      <c r="NUX107" s="24"/>
      <c r="NUY107"/>
      <c r="NUZ107"/>
      <c r="NVA107" s="24"/>
      <c r="NVB107" s="24"/>
      <c r="NVC107"/>
      <c r="NVD107"/>
      <c r="NVE107" s="24"/>
      <c r="NVF107" s="24"/>
      <c r="NVG107"/>
      <c r="NVH107"/>
      <c r="NVI107" s="24"/>
      <c r="NVJ107" s="24"/>
      <c r="NVK107"/>
      <c r="NVL107"/>
      <c r="NVM107" s="24"/>
      <c r="NVN107" s="24"/>
      <c r="NVO107"/>
      <c r="NVP107"/>
      <c r="NVQ107" s="24"/>
      <c r="NVR107" s="24"/>
      <c r="NVS107"/>
      <c r="NVT107"/>
      <c r="NVU107" s="24"/>
      <c r="NVV107" s="24"/>
      <c r="NVW107"/>
      <c r="NVX107"/>
      <c r="NVY107" s="24"/>
      <c r="NVZ107" s="24"/>
      <c r="NWA107"/>
      <c r="NWB107"/>
      <c r="NWC107" s="24"/>
      <c r="NWD107" s="24"/>
      <c r="NWE107"/>
      <c r="NWF107"/>
      <c r="NWG107" s="24"/>
      <c r="NWH107" s="24"/>
      <c r="NWI107"/>
      <c r="NWJ107"/>
      <c r="NWK107" s="24"/>
      <c r="NWL107" s="24"/>
      <c r="NWM107"/>
      <c r="NWN107"/>
      <c r="NWO107" s="24"/>
      <c r="NWP107" s="24"/>
      <c r="NWQ107"/>
      <c r="NWR107"/>
      <c r="NWS107" s="24"/>
      <c r="NWT107" s="24"/>
      <c r="NWU107"/>
      <c r="NWV107"/>
      <c r="NWW107" s="24"/>
      <c r="NWX107" s="24"/>
      <c r="NWY107"/>
      <c r="NWZ107"/>
      <c r="NXA107" s="24"/>
      <c r="NXB107" s="24"/>
      <c r="NXC107"/>
      <c r="NXD107"/>
      <c r="NXE107" s="24"/>
      <c r="NXF107" s="24"/>
      <c r="NXG107"/>
      <c r="NXH107"/>
      <c r="NXI107" s="24"/>
      <c r="NXJ107" s="24"/>
      <c r="NXK107"/>
      <c r="NXL107"/>
      <c r="NXM107" s="24"/>
      <c r="NXN107" s="24"/>
      <c r="NXO107"/>
      <c r="NXP107"/>
      <c r="NXQ107" s="24"/>
      <c r="NXR107" s="24"/>
      <c r="NXS107"/>
      <c r="NXT107"/>
      <c r="NXU107" s="24"/>
      <c r="NXV107" s="24"/>
      <c r="NXW107"/>
      <c r="NXX107"/>
      <c r="NXY107" s="24"/>
      <c r="NXZ107" s="24"/>
      <c r="NYA107"/>
      <c r="NYB107"/>
      <c r="NYC107" s="24"/>
      <c r="NYD107" s="24"/>
      <c r="NYE107"/>
      <c r="NYF107"/>
      <c r="NYG107" s="24"/>
      <c r="NYH107" s="24"/>
      <c r="NYI107"/>
      <c r="NYJ107"/>
      <c r="NYK107" s="24"/>
      <c r="NYL107" s="24"/>
      <c r="NYM107"/>
      <c r="NYN107"/>
      <c r="NYO107" s="24"/>
      <c r="NYP107" s="24"/>
      <c r="NYQ107"/>
      <c r="NYR107"/>
      <c r="NYS107" s="24"/>
      <c r="NYT107" s="24"/>
      <c r="NYU107"/>
      <c r="NYV107"/>
      <c r="NYW107" s="24"/>
      <c r="NYX107" s="24"/>
      <c r="NYY107"/>
      <c r="NYZ107"/>
      <c r="NZA107" s="24"/>
      <c r="NZB107" s="24"/>
      <c r="NZC107"/>
      <c r="NZD107"/>
      <c r="NZE107" s="24"/>
      <c r="NZF107" s="24"/>
      <c r="NZG107"/>
      <c r="NZH107"/>
      <c r="NZI107" s="24"/>
      <c r="NZJ107" s="24"/>
      <c r="NZK107"/>
      <c r="NZL107"/>
      <c r="NZM107" s="24"/>
      <c r="NZN107" s="24"/>
      <c r="NZO107"/>
      <c r="NZP107"/>
      <c r="NZQ107" s="24"/>
      <c r="NZR107" s="24"/>
      <c r="NZS107"/>
      <c r="NZT107"/>
      <c r="NZU107" s="24"/>
      <c r="NZV107" s="24"/>
      <c r="NZW107"/>
      <c r="NZX107"/>
      <c r="NZY107" s="24"/>
      <c r="NZZ107" s="24"/>
      <c r="OAA107"/>
      <c r="OAB107"/>
      <c r="OAC107" s="24"/>
      <c r="OAD107" s="24"/>
      <c r="OAE107"/>
      <c r="OAF107"/>
      <c r="OAG107" s="24"/>
      <c r="OAH107" s="24"/>
      <c r="OAI107"/>
      <c r="OAJ107"/>
      <c r="OAK107" s="24"/>
      <c r="OAL107" s="24"/>
      <c r="OAM107"/>
      <c r="OAN107"/>
      <c r="OAO107" s="24"/>
      <c r="OAP107" s="24"/>
      <c r="OAQ107"/>
      <c r="OAR107"/>
      <c r="OAS107" s="24"/>
      <c r="OAT107" s="24"/>
      <c r="OAU107"/>
      <c r="OAV107"/>
      <c r="OAW107" s="24"/>
      <c r="OAX107" s="24"/>
      <c r="OAY107"/>
      <c r="OAZ107"/>
      <c r="OBA107" s="24"/>
      <c r="OBB107" s="24"/>
      <c r="OBC107"/>
      <c r="OBD107"/>
      <c r="OBE107" s="24"/>
      <c r="OBF107" s="24"/>
      <c r="OBG107"/>
      <c r="OBH107"/>
      <c r="OBI107" s="24"/>
      <c r="OBJ107" s="24"/>
      <c r="OBK107"/>
      <c r="OBL107"/>
      <c r="OBM107" s="24"/>
      <c r="OBN107" s="24"/>
      <c r="OBO107"/>
      <c r="OBP107"/>
      <c r="OBQ107" s="24"/>
      <c r="OBR107" s="24"/>
      <c r="OBS107"/>
      <c r="OBT107"/>
      <c r="OBU107" s="24"/>
      <c r="OBV107" s="24"/>
      <c r="OBW107"/>
      <c r="OBX107"/>
      <c r="OBY107" s="24"/>
      <c r="OBZ107" s="24"/>
      <c r="OCA107"/>
      <c r="OCB107"/>
      <c r="OCC107" s="24"/>
      <c r="OCD107" s="24"/>
      <c r="OCE107"/>
      <c r="OCF107"/>
      <c r="OCG107" s="24"/>
      <c r="OCH107" s="24"/>
      <c r="OCI107"/>
      <c r="OCJ107"/>
      <c r="OCK107" s="24"/>
      <c r="OCL107" s="24"/>
      <c r="OCM107"/>
      <c r="OCN107"/>
      <c r="OCO107" s="24"/>
      <c r="OCP107" s="24"/>
      <c r="OCQ107"/>
      <c r="OCR107"/>
      <c r="OCS107" s="24"/>
      <c r="OCT107" s="24"/>
      <c r="OCU107"/>
      <c r="OCV107"/>
      <c r="OCW107" s="24"/>
      <c r="OCX107" s="24"/>
      <c r="OCY107"/>
      <c r="OCZ107"/>
      <c r="ODA107" s="24"/>
      <c r="ODB107" s="24"/>
      <c r="ODC107"/>
      <c r="ODD107"/>
      <c r="ODE107" s="24"/>
      <c r="ODF107" s="24"/>
      <c r="ODG107"/>
      <c r="ODH107"/>
      <c r="ODI107" s="24"/>
      <c r="ODJ107" s="24"/>
      <c r="ODK107"/>
      <c r="ODL107"/>
      <c r="ODM107" s="24"/>
      <c r="ODN107" s="24"/>
      <c r="ODO107"/>
      <c r="ODP107"/>
      <c r="ODQ107" s="24"/>
      <c r="ODR107" s="24"/>
      <c r="ODS107"/>
      <c r="ODT107"/>
      <c r="ODU107" s="24"/>
      <c r="ODV107" s="24"/>
      <c r="ODW107"/>
      <c r="ODX107"/>
      <c r="ODY107" s="24"/>
      <c r="ODZ107" s="24"/>
      <c r="OEA107"/>
      <c r="OEB107"/>
      <c r="OEC107" s="24"/>
      <c r="OED107" s="24"/>
      <c r="OEE107"/>
      <c r="OEF107"/>
      <c r="OEG107" s="24"/>
      <c r="OEH107" s="24"/>
      <c r="OEI107"/>
      <c r="OEJ107"/>
      <c r="OEK107" s="24"/>
      <c r="OEL107" s="24"/>
      <c r="OEM107"/>
      <c r="OEN107"/>
      <c r="OEO107" s="24"/>
      <c r="OEP107" s="24"/>
      <c r="OEQ107"/>
      <c r="OER107"/>
      <c r="OES107" s="24"/>
      <c r="OET107" s="24"/>
      <c r="OEU107"/>
      <c r="OEV107"/>
      <c r="OEW107" s="24"/>
      <c r="OEX107" s="24"/>
      <c r="OEY107"/>
      <c r="OEZ107"/>
      <c r="OFA107" s="24"/>
      <c r="OFB107" s="24"/>
      <c r="OFC107"/>
      <c r="OFD107"/>
      <c r="OFE107" s="24"/>
      <c r="OFF107" s="24"/>
      <c r="OFG107"/>
      <c r="OFH107"/>
      <c r="OFI107" s="24"/>
      <c r="OFJ107" s="24"/>
      <c r="OFK107"/>
      <c r="OFL107"/>
      <c r="OFM107" s="24"/>
      <c r="OFN107" s="24"/>
      <c r="OFO107"/>
      <c r="OFP107"/>
      <c r="OFQ107" s="24"/>
      <c r="OFR107" s="24"/>
      <c r="OFS107"/>
      <c r="OFT107"/>
      <c r="OFU107" s="24"/>
      <c r="OFV107" s="24"/>
      <c r="OFW107"/>
      <c r="OFX107"/>
      <c r="OFY107" s="24"/>
      <c r="OFZ107" s="24"/>
      <c r="OGA107"/>
      <c r="OGB107"/>
      <c r="OGC107" s="24"/>
      <c r="OGD107" s="24"/>
      <c r="OGE107"/>
      <c r="OGF107"/>
      <c r="OGG107" s="24"/>
      <c r="OGH107" s="24"/>
      <c r="OGI107"/>
      <c r="OGJ107"/>
      <c r="OGK107" s="24"/>
      <c r="OGL107" s="24"/>
      <c r="OGM107"/>
      <c r="OGN107"/>
      <c r="OGO107" s="24"/>
      <c r="OGP107" s="24"/>
      <c r="OGQ107"/>
      <c r="OGR107"/>
      <c r="OGS107" s="24"/>
      <c r="OGT107" s="24"/>
      <c r="OGU107"/>
      <c r="OGV107"/>
      <c r="OGW107" s="24"/>
      <c r="OGX107" s="24"/>
      <c r="OGY107"/>
      <c r="OGZ107"/>
      <c r="OHA107" s="24"/>
      <c r="OHB107" s="24"/>
      <c r="OHC107"/>
      <c r="OHD107"/>
      <c r="OHE107" s="24"/>
      <c r="OHF107" s="24"/>
      <c r="OHG107"/>
      <c r="OHH107"/>
      <c r="OHI107" s="24"/>
      <c r="OHJ107" s="24"/>
      <c r="OHK107"/>
      <c r="OHL107"/>
      <c r="OHM107" s="24"/>
      <c r="OHN107" s="24"/>
      <c r="OHO107"/>
      <c r="OHP107"/>
      <c r="OHQ107" s="24"/>
      <c r="OHR107" s="24"/>
      <c r="OHS107"/>
      <c r="OHT107"/>
      <c r="OHU107" s="24"/>
      <c r="OHV107" s="24"/>
      <c r="OHW107"/>
      <c r="OHX107"/>
      <c r="OHY107" s="24"/>
      <c r="OHZ107" s="24"/>
      <c r="OIA107"/>
      <c r="OIB107"/>
      <c r="OIC107" s="24"/>
      <c r="OID107" s="24"/>
      <c r="OIE107"/>
      <c r="OIF107"/>
      <c r="OIG107" s="24"/>
      <c r="OIH107" s="24"/>
      <c r="OII107"/>
      <c r="OIJ107"/>
      <c r="OIK107" s="24"/>
      <c r="OIL107" s="24"/>
      <c r="OIM107"/>
      <c r="OIN107"/>
      <c r="OIO107" s="24"/>
      <c r="OIP107" s="24"/>
      <c r="OIQ107"/>
      <c r="OIR107"/>
      <c r="OIS107" s="24"/>
      <c r="OIT107" s="24"/>
      <c r="OIU107"/>
      <c r="OIV107"/>
      <c r="OIW107" s="24"/>
      <c r="OIX107" s="24"/>
      <c r="OIY107"/>
      <c r="OIZ107"/>
      <c r="OJA107" s="24"/>
      <c r="OJB107" s="24"/>
      <c r="OJC107"/>
      <c r="OJD107"/>
      <c r="OJE107" s="24"/>
      <c r="OJF107" s="24"/>
      <c r="OJG107"/>
      <c r="OJH107"/>
      <c r="OJI107" s="24"/>
      <c r="OJJ107" s="24"/>
      <c r="OJK107"/>
      <c r="OJL107"/>
      <c r="OJM107" s="24"/>
      <c r="OJN107" s="24"/>
      <c r="OJO107"/>
      <c r="OJP107"/>
      <c r="OJQ107" s="24"/>
      <c r="OJR107" s="24"/>
      <c r="OJS107"/>
      <c r="OJT107"/>
      <c r="OJU107" s="24"/>
      <c r="OJV107" s="24"/>
      <c r="OJW107"/>
      <c r="OJX107"/>
      <c r="OJY107" s="24"/>
      <c r="OJZ107" s="24"/>
      <c r="OKA107"/>
      <c r="OKB107"/>
      <c r="OKC107" s="24"/>
      <c r="OKD107" s="24"/>
      <c r="OKE107"/>
      <c r="OKF107"/>
      <c r="OKG107" s="24"/>
      <c r="OKH107" s="24"/>
      <c r="OKI107"/>
      <c r="OKJ107"/>
      <c r="OKK107" s="24"/>
      <c r="OKL107" s="24"/>
      <c r="OKM107"/>
      <c r="OKN107"/>
      <c r="OKO107" s="24"/>
      <c r="OKP107" s="24"/>
      <c r="OKQ107"/>
      <c r="OKR107"/>
      <c r="OKS107" s="24"/>
      <c r="OKT107" s="24"/>
      <c r="OKU107"/>
      <c r="OKV107"/>
      <c r="OKW107" s="24"/>
      <c r="OKX107" s="24"/>
      <c r="OKY107"/>
      <c r="OKZ107"/>
      <c r="OLA107" s="24"/>
      <c r="OLB107" s="24"/>
      <c r="OLC107"/>
      <c r="OLD107"/>
      <c r="OLE107" s="24"/>
      <c r="OLF107" s="24"/>
      <c r="OLG107"/>
      <c r="OLH107"/>
      <c r="OLI107" s="24"/>
      <c r="OLJ107" s="24"/>
      <c r="OLK107"/>
      <c r="OLL107"/>
      <c r="OLM107" s="24"/>
      <c r="OLN107" s="24"/>
      <c r="OLO107"/>
      <c r="OLP107"/>
      <c r="OLQ107" s="24"/>
      <c r="OLR107" s="24"/>
      <c r="OLS107"/>
      <c r="OLT107"/>
      <c r="OLU107" s="24"/>
      <c r="OLV107" s="24"/>
      <c r="OLW107"/>
      <c r="OLX107"/>
      <c r="OLY107" s="24"/>
      <c r="OLZ107" s="24"/>
      <c r="OMA107"/>
      <c r="OMB107"/>
      <c r="OMC107" s="24"/>
      <c r="OMD107" s="24"/>
      <c r="OME107"/>
      <c r="OMF107"/>
      <c r="OMG107" s="24"/>
      <c r="OMH107" s="24"/>
      <c r="OMI107"/>
      <c r="OMJ107"/>
      <c r="OMK107" s="24"/>
      <c r="OML107" s="24"/>
      <c r="OMM107"/>
      <c r="OMN107"/>
      <c r="OMO107" s="24"/>
      <c r="OMP107" s="24"/>
      <c r="OMQ107"/>
      <c r="OMR107"/>
      <c r="OMS107" s="24"/>
      <c r="OMT107" s="24"/>
      <c r="OMU107"/>
      <c r="OMV107"/>
      <c r="OMW107" s="24"/>
      <c r="OMX107" s="24"/>
      <c r="OMY107"/>
      <c r="OMZ107"/>
      <c r="ONA107" s="24"/>
      <c r="ONB107" s="24"/>
      <c r="ONC107"/>
      <c r="OND107"/>
      <c r="ONE107" s="24"/>
      <c r="ONF107" s="24"/>
      <c r="ONG107"/>
      <c r="ONH107"/>
      <c r="ONI107" s="24"/>
      <c r="ONJ107" s="24"/>
      <c r="ONK107"/>
      <c r="ONL107"/>
      <c r="ONM107" s="24"/>
      <c r="ONN107" s="24"/>
      <c r="ONO107"/>
      <c r="ONP107"/>
      <c r="ONQ107" s="24"/>
      <c r="ONR107" s="24"/>
      <c r="ONS107"/>
      <c r="ONT107"/>
      <c r="ONU107" s="24"/>
      <c r="ONV107" s="24"/>
      <c r="ONW107"/>
      <c r="ONX107"/>
      <c r="ONY107" s="24"/>
      <c r="ONZ107" s="24"/>
      <c r="OOA107"/>
      <c r="OOB107"/>
      <c r="OOC107" s="24"/>
      <c r="OOD107" s="24"/>
      <c r="OOE107"/>
      <c r="OOF107"/>
      <c r="OOG107" s="24"/>
      <c r="OOH107" s="24"/>
      <c r="OOI107"/>
      <c r="OOJ107"/>
      <c r="OOK107" s="24"/>
      <c r="OOL107" s="24"/>
      <c r="OOM107"/>
      <c r="OON107"/>
      <c r="OOO107" s="24"/>
      <c r="OOP107" s="24"/>
      <c r="OOQ107"/>
      <c r="OOR107"/>
      <c r="OOS107" s="24"/>
      <c r="OOT107" s="24"/>
      <c r="OOU107"/>
      <c r="OOV107"/>
      <c r="OOW107" s="24"/>
      <c r="OOX107" s="24"/>
      <c r="OOY107"/>
      <c r="OOZ107"/>
      <c r="OPA107" s="24"/>
      <c r="OPB107" s="24"/>
      <c r="OPC107"/>
      <c r="OPD107"/>
      <c r="OPE107" s="24"/>
      <c r="OPF107" s="24"/>
      <c r="OPG107"/>
      <c r="OPH107"/>
      <c r="OPI107" s="24"/>
      <c r="OPJ107" s="24"/>
      <c r="OPK107"/>
      <c r="OPL107"/>
      <c r="OPM107" s="24"/>
      <c r="OPN107" s="24"/>
      <c r="OPO107"/>
      <c r="OPP107"/>
      <c r="OPQ107" s="24"/>
      <c r="OPR107" s="24"/>
      <c r="OPS107"/>
      <c r="OPT107"/>
      <c r="OPU107" s="24"/>
      <c r="OPV107" s="24"/>
      <c r="OPW107"/>
      <c r="OPX107"/>
      <c r="OPY107" s="24"/>
      <c r="OPZ107" s="24"/>
      <c r="OQA107"/>
      <c r="OQB107"/>
      <c r="OQC107" s="24"/>
      <c r="OQD107" s="24"/>
      <c r="OQE107"/>
      <c r="OQF107"/>
      <c r="OQG107" s="24"/>
      <c r="OQH107" s="24"/>
      <c r="OQI107"/>
      <c r="OQJ107"/>
      <c r="OQK107" s="24"/>
      <c r="OQL107" s="24"/>
      <c r="OQM107"/>
      <c r="OQN107"/>
      <c r="OQO107" s="24"/>
      <c r="OQP107" s="24"/>
      <c r="OQQ107"/>
      <c r="OQR107"/>
      <c r="OQS107" s="24"/>
      <c r="OQT107" s="24"/>
      <c r="OQU107"/>
      <c r="OQV107"/>
      <c r="OQW107" s="24"/>
      <c r="OQX107" s="24"/>
      <c r="OQY107"/>
      <c r="OQZ107"/>
      <c r="ORA107" s="24"/>
      <c r="ORB107" s="24"/>
      <c r="ORC107"/>
      <c r="ORD107"/>
      <c r="ORE107" s="24"/>
      <c r="ORF107" s="24"/>
      <c r="ORG107"/>
      <c r="ORH107"/>
      <c r="ORI107" s="24"/>
      <c r="ORJ107" s="24"/>
      <c r="ORK107"/>
      <c r="ORL107"/>
      <c r="ORM107" s="24"/>
      <c r="ORN107" s="24"/>
      <c r="ORO107"/>
      <c r="ORP107"/>
      <c r="ORQ107" s="24"/>
      <c r="ORR107" s="24"/>
      <c r="ORS107"/>
      <c r="ORT107"/>
      <c r="ORU107" s="24"/>
      <c r="ORV107" s="24"/>
      <c r="ORW107"/>
      <c r="ORX107"/>
      <c r="ORY107" s="24"/>
      <c r="ORZ107" s="24"/>
      <c r="OSA107"/>
      <c r="OSB107"/>
      <c r="OSC107" s="24"/>
      <c r="OSD107" s="24"/>
      <c r="OSE107"/>
      <c r="OSF107"/>
      <c r="OSG107" s="24"/>
      <c r="OSH107" s="24"/>
      <c r="OSI107"/>
      <c r="OSJ107"/>
      <c r="OSK107" s="24"/>
      <c r="OSL107" s="24"/>
      <c r="OSM107"/>
      <c r="OSN107"/>
      <c r="OSO107" s="24"/>
      <c r="OSP107" s="24"/>
      <c r="OSQ107"/>
      <c r="OSR107"/>
      <c r="OSS107" s="24"/>
      <c r="OST107" s="24"/>
      <c r="OSU107"/>
      <c r="OSV107"/>
      <c r="OSW107" s="24"/>
      <c r="OSX107" s="24"/>
      <c r="OSY107"/>
      <c r="OSZ107"/>
      <c r="OTA107" s="24"/>
      <c r="OTB107" s="24"/>
      <c r="OTC107"/>
      <c r="OTD107"/>
      <c r="OTE107" s="24"/>
      <c r="OTF107" s="24"/>
      <c r="OTG107"/>
      <c r="OTH107"/>
      <c r="OTI107" s="24"/>
      <c r="OTJ107" s="24"/>
      <c r="OTK107"/>
      <c r="OTL107"/>
      <c r="OTM107" s="24"/>
      <c r="OTN107" s="24"/>
      <c r="OTO107"/>
      <c r="OTP107"/>
      <c r="OTQ107" s="24"/>
      <c r="OTR107" s="24"/>
      <c r="OTS107"/>
      <c r="OTT107"/>
      <c r="OTU107" s="24"/>
      <c r="OTV107" s="24"/>
      <c r="OTW107"/>
      <c r="OTX107"/>
      <c r="OTY107" s="24"/>
      <c r="OTZ107" s="24"/>
      <c r="OUA107"/>
      <c r="OUB107"/>
      <c r="OUC107" s="24"/>
      <c r="OUD107" s="24"/>
      <c r="OUE107"/>
      <c r="OUF107"/>
      <c r="OUG107" s="24"/>
      <c r="OUH107" s="24"/>
      <c r="OUI107"/>
      <c r="OUJ107"/>
      <c r="OUK107" s="24"/>
      <c r="OUL107" s="24"/>
      <c r="OUM107"/>
      <c r="OUN107"/>
      <c r="OUO107" s="24"/>
      <c r="OUP107" s="24"/>
      <c r="OUQ107"/>
      <c r="OUR107"/>
      <c r="OUS107" s="24"/>
      <c r="OUT107" s="24"/>
      <c r="OUU107"/>
      <c r="OUV107"/>
      <c r="OUW107" s="24"/>
      <c r="OUX107" s="24"/>
      <c r="OUY107"/>
      <c r="OUZ107"/>
      <c r="OVA107" s="24"/>
      <c r="OVB107" s="24"/>
      <c r="OVC107"/>
      <c r="OVD107"/>
      <c r="OVE107" s="24"/>
      <c r="OVF107" s="24"/>
      <c r="OVG107"/>
      <c r="OVH107"/>
      <c r="OVI107" s="24"/>
      <c r="OVJ107" s="24"/>
      <c r="OVK107"/>
      <c r="OVL107"/>
      <c r="OVM107" s="24"/>
      <c r="OVN107" s="24"/>
      <c r="OVO107"/>
      <c r="OVP107"/>
      <c r="OVQ107" s="24"/>
      <c r="OVR107" s="24"/>
      <c r="OVS107"/>
      <c r="OVT107"/>
      <c r="OVU107" s="24"/>
      <c r="OVV107" s="24"/>
      <c r="OVW107"/>
      <c r="OVX107"/>
      <c r="OVY107" s="24"/>
      <c r="OVZ107" s="24"/>
      <c r="OWA107"/>
      <c r="OWB107"/>
      <c r="OWC107" s="24"/>
      <c r="OWD107" s="24"/>
      <c r="OWE107"/>
      <c r="OWF107"/>
      <c r="OWG107" s="24"/>
      <c r="OWH107" s="24"/>
      <c r="OWI107"/>
      <c r="OWJ107"/>
      <c r="OWK107" s="24"/>
      <c r="OWL107" s="24"/>
      <c r="OWM107"/>
      <c r="OWN107"/>
      <c r="OWO107" s="24"/>
      <c r="OWP107" s="24"/>
      <c r="OWQ107"/>
      <c r="OWR107"/>
      <c r="OWS107" s="24"/>
      <c r="OWT107" s="24"/>
      <c r="OWU107"/>
      <c r="OWV107"/>
      <c r="OWW107" s="24"/>
      <c r="OWX107" s="24"/>
      <c r="OWY107"/>
      <c r="OWZ107"/>
      <c r="OXA107" s="24"/>
      <c r="OXB107" s="24"/>
      <c r="OXC107"/>
      <c r="OXD107"/>
      <c r="OXE107" s="24"/>
      <c r="OXF107" s="24"/>
      <c r="OXG107"/>
      <c r="OXH107"/>
      <c r="OXI107" s="24"/>
      <c r="OXJ107" s="24"/>
      <c r="OXK107"/>
      <c r="OXL107"/>
      <c r="OXM107" s="24"/>
      <c r="OXN107" s="24"/>
      <c r="OXO107"/>
      <c r="OXP107"/>
      <c r="OXQ107" s="24"/>
      <c r="OXR107" s="24"/>
      <c r="OXS107"/>
      <c r="OXT107"/>
      <c r="OXU107" s="24"/>
      <c r="OXV107" s="24"/>
      <c r="OXW107"/>
      <c r="OXX107"/>
      <c r="OXY107" s="24"/>
      <c r="OXZ107" s="24"/>
      <c r="OYA107"/>
      <c r="OYB107"/>
      <c r="OYC107" s="24"/>
      <c r="OYD107" s="24"/>
      <c r="OYE107"/>
      <c r="OYF107"/>
      <c r="OYG107" s="24"/>
      <c r="OYH107" s="24"/>
      <c r="OYI107"/>
      <c r="OYJ107"/>
      <c r="OYK107" s="24"/>
      <c r="OYL107" s="24"/>
      <c r="OYM107"/>
      <c r="OYN107"/>
      <c r="OYO107" s="24"/>
      <c r="OYP107" s="24"/>
      <c r="OYQ107"/>
      <c r="OYR107"/>
      <c r="OYS107" s="24"/>
      <c r="OYT107" s="24"/>
      <c r="OYU107"/>
      <c r="OYV107"/>
      <c r="OYW107" s="24"/>
      <c r="OYX107" s="24"/>
      <c r="OYY107"/>
      <c r="OYZ107"/>
      <c r="OZA107" s="24"/>
      <c r="OZB107" s="24"/>
      <c r="OZC107"/>
      <c r="OZD107"/>
      <c r="OZE107" s="24"/>
      <c r="OZF107" s="24"/>
      <c r="OZG107"/>
      <c r="OZH107"/>
      <c r="OZI107" s="24"/>
      <c r="OZJ107" s="24"/>
      <c r="OZK107"/>
      <c r="OZL107"/>
      <c r="OZM107" s="24"/>
      <c r="OZN107" s="24"/>
      <c r="OZO107"/>
      <c r="OZP107"/>
      <c r="OZQ107" s="24"/>
      <c r="OZR107" s="24"/>
      <c r="OZS107"/>
      <c r="OZT107"/>
      <c r="OZU107" s="24"/>
      <c r="OZV107" s="24"/>
      <c r="OZW107"/>
      <c r="OZX107"/>
      <c r="OZY107" s="24"/>
      <c r="OZZ107" s="24"/>
      <c r="PAA107"/>
      <c r="PAB107"/>
      <c r="PAC107" s="24"/>
      <c r="PAD107" s="24"/>
      <c r="PAE107"/>
      <c r="PAF107"/>
      <c r="PAG107" s="24"/>
      <c r="PAH107" s="24"/>
      <c r="PAI107"/>
      <c r="PAJ107"/>
      <c r="PAK107" s="24"/>
      <c r="PAL107" s="24"/>
      <c r="PAM107"/>
      <c r="PAN107"/>
      <c r="PAO107" s="24"/>
      <c r="PAP107" s="24"/>
      <c r="PAQ107"/>
      <c r="PAR107"/>
      <c r="PAS107" s="24"/>
      <c r="PAT107" s="24"/>
      <c r="PAU107"/>
      <c r="PAV107"/>
      <c r="PAW107" s="24"/>
      <c r="PAX107" s="24"/>
      <c r="PAY107"/>
      <c r="PAZ107"/>
      <c r="PBA107" s="24"/>
      <c r="PBB107" s="24"/>
      <c r="PBC107"/>
      <c r="PBD107"/>
      <c r="PBE107" s="24"/>
      <c r="PBF107" s="24"/>
      <c r="PBG107"/>
      <c r="PBH107"/>
      <c r="PBI107" s="24"/>
      <c r="PBJ107" s="24"/>
      <c r="PBK107"/>
      <c r="PBL107"/>
      <c r="PBM107" s="24"/>
      <c r="PBN107" s="24"/>
      <c r="PBO107"/>
      <c r="PBP107"/>
      <c r="PBQ107" s="24"/>
      <c r="PBR107" s="24"/>
      <c r="PBS107"/>
      <c r="PBT107"/>
      <c r="PBU107" s="24"/>
      <c r="PBV107" s="24"/>
      <c r="PBW107"/>
      <c r="PBX107"/>
      <c r="PBY107" s="24"/>
      <c r="PBZ107" s="24"/>
      <c r="PCA107"/>
      <c r="PCB107"/>
      <c r="PCC107" s="24"/>
      <c r="PCD107" s="24"/>
      <c r="PCE107"/>
      <c r="PCF107"/>
      <c r="PCG107" s="24"/>
      <c r="PCH107" s="24"/>
      <c r="PCI107"/>
      <c r="PCJ107"/>
      <c r="PCK107" s="24"/>
      <c r="PCL107" s="24"/>
      <c r="PCM107"/>
      <c r="PCN107"/>
      <c r="PCO107" s="24"/>
      <c r="PCP107" s="24"/>
      <c r="PCQ107"/>
      <c r="PCR107"/>
      <c r="PCS107" s="24"/>
      <c r="PCT107" s="24"/>
      <c r="PCU107"/>
      <c r="PCV107"/>
      <c r="PCW107" s="24"/>
      <c r="PCX107" s="24"/>
      <c r="PCY107"/>
      <c r="PCZ107"/>
      <c r="PDA107" s="24"/>
      <c r="PDB107" s="24"/>
      <c r="PDC107"/>
      <c r="PDD107"/>
      <c r="PDE107" s="24"/>
      <c r="PDF107" s="24"/>
      <c r="PDG107"/>
      <c r="PDH107"/>
      <c r="PDI107" s="24"/>
      <c r="PDJ107" s="24"/>
      <c r="PDK107"/>
      <c r="PDL107"/>
      <c r="PDM107" s="24"/>
      <c r="PDN107" s="24"/>
      <c r="PDO107"/>
      <c r="PDP107"/>
      <c r="PDQ107" s="24"/>
      <c r="PDR107" s="24"/>
      <c r="PDS107"/>
      <c r="PDT107"/>
      <c r="PDU107" s="24"/>
      <c r="PDV107" s="24"/>
      <c r="PDW107"/>
      <c r="PDX107"/>
      <c r="PDY107" s="24"/>
      <c r="PDZ107" s="24"/>
      <c r="PEA107"/>
      <c r="PEB107"/>
      <c r="PEC107" s="24"/>
      <c r="PED107" s="24"/>
      <c r="PEE107"/>
      <c r="PEF107"/>
      <c r="PEG107" s="24"/>
      <c r="PEH107" s="24"/>
      <c r="PEI107"/>
      <c r="PEJ107"/>
      <c r="PEK107" s="24"/>
      <c r="PEL107" s="24"/>
      <c r="PEM107"/>
      <c r="PEN107"/>
      <c r="PEO107" s="24"/>
      <c r="PEP107" s="24"/>
      <c r="PEQ107"/>
      <c r="PER107"/>
      <c r="PES107" s="24"/>
      <c r="PET107" s="24"/>
      <c r="PEU107"/>
      <c r="PEV107"/>
      <c r="PEW107" s="24"/>
      <c r="PEX107" s="24"/>
      <c r="PEY107"/>
      <c r="PEZ107"/>
      <c r="PFA107" s="24"/>
      <c r="PFB107" s="24"/>
      <c r="PFC107"/>
      <c r="PFD107"/>
      <c r="PFE107" s="24"/>
      <c r="PFF107" s="24"/>
      <c r="PFG107"/>
      <c r="PFH107"/>
      <c r="PFI107" s="24"/>
      <c r="PFJ107" s="24"/>
      <c r="PFK107"/>
      <c r="PFL107"/>
      <c r="PFM107" s="24"/>
      <c r="PFN107" s="24"/>
      <c r="PFO107"/>
      <c r="PFP107"/>
      <c r="PFQ107" s="24"/>
      <c r="PFR107" s="24"/>
      <c r="PFS107"/>
      <c r="PFT107"/>
      <c r="PFU107" s="24"/>
      <c r="PFV107" s="24"/>
      <c r="PFW107"/>
      <c r="PFX107"/>
      <c r="PFY107" s="24"/>
      <c r="PFZ107" s="24"/>
      <c r="PGA107"/>
      <c r="PGB107"/>
      <c r="PGC107" s="24"/>
      <c r="PGD107" s="24"/>
      <c r="PGE107"/>
      <c r="PGF107"/>
      <c r="PGG107" s="24"/>
      <c r="PGH107" s="24"/>
      <c r="PGI107"/>
      <c r="PGJ107"/>
      <c r="PGK107" s="24"/>
      <c r="PGL107" s="24"/>
      <c r="PGM107"/>
      <c r="PGN107"/>
      <c r="PGO107" s="24"/>
      <c r="PGP107" s="24"/>
      <c r="PGQ107"/>
      <c r="PGR107"/>
      <c r="PGS107" s="24"/>
      <c r="PGT107" s="24"/>
      <c r="PGU107"/>
      <c r="PGV107"/>
      <c r="PGW107" s="24"/>
      <c r="PGX107" s="24"/>
      <c r="PGY107"/>
      <c r="PGZ107"/>
      <c r="PHA107" s="24"/>
      <c r="PHB107" s="24"/>
      <c r="PHC107"/>
      <c r="PHD107"/>
      <c r="PHE107" s="24"/>
      <c r="PHF107" s="24"/>
      <c r="PHG107"/>
      <c r="PHH107"/>
      <c r="PHI107" s="24"/>
      <c r="PHJ107" s="24"/>
      <c r="PHK107"/>
      <c r="PHL107"/>
      <c r="PHM107" s="24"/>
      <c r="PHN107" s="24"/>
      <c r="PHO107"/>
      <c r="PHP107"/>
      <c r="PHQ107" s="24"/>
      <c r="PHR107" s="24"/>
      <c r="PHS107"/>
      <c r="PHT107"/>
      <c r="PHU107" s="24"/>
      <c r="PHV107" s="24"/>
      <c r="PHW107"/>
      <c r="PHX107"/>
      <c r="PHY107" s="24"/>
      <c r="PHZ107" s="24"/>
      <c r="PIA107"/>
      <c r="PIB107"/>
      <c r="PIC107" s="24"/>
      <c r="PID107" s="24"/>
      <c r="PIE107"/>
      <c r="PIF107"/>
      <c r="PIG107" s="24"/>
      <c r="PIH107" s="24"/>
      <c r="PII107"/>
      <c r="PIJ107"/>
      <c r="PIK107" s="24"/>
      <c r="PIL107" s="24"/>
      <c r="PIM107"/>
      <c r="PIN107"/>
      <c r="PIO107" s="24"/>
      <c r="PIP107" s="24"/>
      <c r="PIQ107"/>
      <c r="PIR107"/>
      <c r="PIS107" s="24"/>
      <c r="PIT107" s="24"/>
      <c r="PIU107"/>
      <c r="PIV107"/>
      <c r="PIW107" s="24"/>
      <c r="PIX107" s="24"/>
      <c r="PIY107"/>
      <c r="PIZ107"/>
      <c r="PJA107" s="24"/>
      <c r="PJB107" s="24"/>
      <c r="PJC107"/>
      <c r="PJD107"/>
      <c r="PJE107" s="24"/>
      <c r="PJF107" s="24"/>
      <c r="PJG107"/>
      <c r="PJH107"/>
      <c r="PJI107" s="24"/>
      <c r="PJJ107" s="24"/>
      <c r="PJK107"/>
      <c r="PJL107"/>
      <c r="PJM107" s="24"/>
      <c r="PJN107" s="24"/>
      <c r="PJO107"/>
      <c r="PJP107"/>
      <c r="PJQ107" s="24"/>
      <c r="PJR107" s="24"/>
      <c r="PJS107"/>
      <c r="PJT107"/>
      <c r="PJU107" s="24"/>
      <c r="PJV107" s="24"/>
      <c r="PJW107"/>
      <c r="PJX107"/>
      <c r="PJY107" s="24"/>
      <c r="PJZ107" s="24"/>
      <c r="PKA107"/>
      <c r="PKB107"/>
      <c r="PKC107" s="24"/>
      <c r="PKD107" s="24"/>
      <c r="PKE107"/>
      <c r="PKF107"/>
      <c r="PKG107" s="24"/>
      <c r="PKH107" s="24"/>
      <c r="PKI107"/>
      <c r="PKJ107"/>
      <c r="PKK107" s="24"/>
      <c r="PKL107" s="24"/>
      <c r="PKM107"/>
      <c r="PKN107"/>
      <c r="PKO107" s="24"/>
      <c r="PKP107" s="24"/>
      <c r="PKQ107"/>
      <c r="PKR107"/>
      <c r="PKS107" s="24"/>
      <c r="PKT107" s="24"/>
      <c r="PKU107"/>
      <c r="PKV107"/>
      <c r="PKW107" s="24"/>
      <c r="PKX107" s="24"/>
      <c r="PKY107"/>
      <c r="PKZ107"/>
      <c r="PLA107" s="24"/>
      <c r="PLB107" s="24"/>
      <c r="PLC107"/>
      <c r="PLD107"/>
      <c r="PLE107" s="24"/>
      <c r="PLF107" s="24"/>
      <c r="PLG107"/>
      <c r="PLH107"/>
      <c r="PLI107" s="24"/>
      <c r="PLJ107" s="24"/>
      <c r="PLK107"/>
      <c r="PLL107"/>
      <c r="PLM107" s="24"/>
      <c r="PLN107" s="24"/>
      <c r="PLO107"/>
      <c r="PLP107"/>
      <c r="PLQ107" s="24"/>
      <c r="PLR107" s="24"/>
      <c r="PLS107"/>
      <c r="PLT107"/>
      <c r="PLU107" s="24"/>
      <c r="PLV107" s="24"/>
      <c r="PLW107"/>
      <c r="PLX107"/>
      <c r="PLY107" s="24"/>
      <c r="PLZ107" s="24"/>
      <c r="PMA107"/>
      <c r="PMB107"/>
      <c r="PMC107" s="24"/>
      <c r="PMD107" s="24"/>
      <c r="PME107"/>
      <c r="PMF107"/>
      <c r="PMG107" s="24"/>
      <c r="PMH107" s="24"/>
      <c r="PMI107"/>
      <c r="PMJ107"/>
      <c r="PMK107" s="24"/>
      <c r="PML107" s="24"/>
      <c r="PMM107"/>
      <c r="PMN107"/>
      <c r="PMO107" s="24"/>
      <c r="PMP107" s="24"/>
      <c r="PMQ107"/>
      <c r="PMR107"/>
      <c r="PMS107" s="24"/>
      <c r="PMT107" s="24"/>
      <c r="PMU107"/>
      <c r="PMV107"/>
      <c r="PMW107" s="24"/>
      <c r="PMX107" s="24"/>
      <c r="PMY107"/>
      <c r="PMZ107"/>
      <c r="PNA107" s="24"/>
      <c r="PNB107" s="24"/>
      <c r="PNC107"/>
      <c r="PND107"/>
      <c r="PNE107" s="24"/>
      <c r="PNF107" s="24"/>
      <c r="PNG107"/>
      <c r="PNH107"/>
      <c r="PNI107" s="24"/>
      <c r="PNJ107" s="24"/>
      <c r="PNK107"/>
      <c r="PNL107"/>
      <c r="PNM107" s="24"/>
      <c r="PNN107" s="24"/>
      <c r="PNO107"/>
      <c r="PNP107"/>
      <c r="PNQ107" s="24"/>
      <c r="PNR107" s="24"/>
      <c r="PNS107"/>
      <c r="PNT107"/>
      <c r="PNU107" s="24"/>
      <c r="PNV107" s="24"/>
      <c r="PNW107"/>
      <c r="PNX107"/>
      <c r="PNY107" s="24"/>
      <c r="PNZ107" s="24"/>
      <c r="POA107"/>
      <c r="POB107"/>
      <c r="POC107" s="24"/>
      <c r="POD107" s="24"/>
      <c r="POE107"/>
      <c r="POF107"/>
      <c r="POG107" s="24"/>
      <c r="POH107" s="24"/>
      <c r="POI107"/>
      <c r="POJ107"/>
      <c r="POK107" s="24"/>
      <c r="POL107" s="24"/>
      <c r="POM107"/>
      <c r="PON107"/>
      <c r="POO107" s="24"/>
      <c r="POP107" s="24"/>
      <c r="POQ107"/>
      <c r="POR107"/>
      <c r="POS107" s="24"/>
      <c r="POT107" s="24"/>
      <c r="POU107"/>
      <c r="POV107"/>
      <c r="POW107" s="24"/>
      <c r="POX107" s="24"/>
      <c r="POY107"/>
      <c r="POZ107"/>
      <c r="PPA107" s="24"/>
      <c r="PPB107" s="24"/>
      <c r="PPC107"/>
      <c r="PPD107"/>
      <c r="PPE107" s="24"/>
      <c r="PPF107" s="24"/>
      <c r="PPG107"/>
      <c r="PPH107"/>
      <c r="PPI107" s="24"/>
      <c r="PPJ107" s="24"/>
      <c r="PPK107"/>
      <c r="PPL107"/>
      <c r="PPM107" s="24"/>
      <c r="PPN107" s="24"/>
      <c r="PPO107"/>
      <c r="PPP107"/>
      <c r="PPQ107" s="24"/>
      <c r="PPR107" s="24"/>
      <c r="PPS107"/>
      <c r="PPT107"/>
      <c r="PPU107" s="24"/>
      <c r="PPV107" s="24"/>
      <c r="PPW107"/>
      <c r="PPX107"/>
      <c r="PPY107" s="24"/>
      <c r="PPZ107" s="24"/>
      <c r="PQA107"/>
      <c r="PQB107"/>
      <c r="PQC107" s="24"/>
      <c r="PQD107" s="24"/>
      <c r="PQE107"/>
      <c r="PQF107"/>
      <c r="PQG107" s="24"/>
      <c r="PQH107" s="24"/>
      <c r="PQI107"/>
      <c r="PQJ107"/>
      <c r="PQK107" s="24"/>
      <c r="PQL107" s="24"/>
      <c r="PQM107"/>
      <c r="PQN107"/>
      <c r="PQO107" s="24"/>
      <c r="PQP107" s="24"/>
      <c r="PQQ107"/>
      <c r="PQR107"/>
      <c r="PQS107" s="24"/>
      <c r="PQT107" s="24"/>
      <c r="PQU107"/>
      <c r="PQV107"/>
      <c r="PQW107" s="24"/>
      <c r="PQX107" s="24"/>
      <c r="PQY107"/>
      <c r="PQZ107"/>
      <c r="PRA107" s="24"/>
      <c r="PRB107" s="24"/>
      <c r="PRC107"/>
      <c r="PRD107"/>
      <c r="PRE107" s="24"/>
      <c r="PRF107" s="24"/>
      <c r="PRG107"/>
      <c r="PRH107"/>
      <c r="PRI107" s="24"/>
      <c r="PRJ107" s="24"/>
      <c r="PRK107"/>
      <c r="PRL107"/>
      <c r="PRM107" s="24"/>
      <c r="PRN107" s="24"/>
      <c r="PRO107"/>
      <c r="PRP107"/>
      <c r="PRQ107" s="24"/>
      <c r="PRR107" s="24"/>
      <c r="PRS107"/>
      <c r="PRT107"/>
      <c r="PRU107" s="24"/>
      <c r="PRV107" s="24"/>
      <c r="PRW107"/>
      <c r="PRX107"/>
      <c r="PRY107" s="24"/>
      <c r="PRZ107" s="24"/>
      <c r="PSA107"/>
      <c r="PSB107"/>
      <c r="PSC107" s="24"/>
      <c r="PSD107" s="24"/>
      <c r="PSE107"/>
      <c r="PSF107"/>
      <c r="PSG107" s="24"/>
      <c r="PSH107" s="24"/>
      <c r="PSI107"/>
      <c r="PSJ107"/>
      <c r="PSK107" s="24"/>
      <c r="PSL107" s="24"/>
      <c r="PSM107"/>
      <c r="PSN107"/>
      <c r="PSO107" s="24"/>
      <c r="PSP107" s="24"/>
      <c r="PSQ107"/>
      <c r="PSR107"/>
      <c r="PSS107" s="24"/>
      <c r="PST107" s="24"/>
      <c r="PSU107"/>
      <c r="PSV107"/>
      <c r="PSW107" s="24"/>
      <c r="PSX107" s="24"/>
      <c r="PSY107"/>
      <c r="PSZ107"/>
      <c r="PTA107" s="24"/>
      <c r="PTB107" s="24"/>
      <c r="PTC107"/>
      <c r="PTD107"/>
      <c r="PTE107" s="24"/>
      <c r="PTF107" s="24"/>
      <c r="PTG107"/>
      <c r="PTH107"/>
      <c r="PTI107" s="24"/>
      <c r="PTJ107" s="24"/>
      <c r="PTK107"/>
      <c r="PTL107"/>
      <c r="PTM107" s="24"/>
      <c r="PTN107" s="24"/>
      <c r="PTO107"/>
      <c r="PTP107"/>
      <c r="PTQ107" s="24"/>
      <c r="PTR107" s="24"/>
      <c r="PTS107"/>
      <c r="PTT107"/>
      <c r="PTU107" s="24"/>
      <c r="PTV107" s="24"/>
      <c r="PTW107"/>
      <c r="PTX107"/>
      <c r="PTY107" s="24"/>
      <c r="PTZ107" s="24"/>
      <c r="PUA107"/>
      <c r="PUB107"/>
      <c r="PUC107" s="24"/>
      <c r="PUD107" s="24"/>
      <c r="PUE107"/>
      <c r="PUF107"/>
      <c r="PUG107" s="24"/>
      <c r="PUH107" s="24"/>
      <c r="PUI107"/>
      <c r="PUJ107"/>
      <c r="PUK107" s="24"/>
      <c r="PUL107" s="24"/>
      <c r="PUM107"/>
      <c r="PUN107"/>
      <c r="PUO107" s="24"/>
      <c r="PUP107" s="24"/>
      <c r="PUQ107"/>
      <c r="PUR107"/>
      <c r="PUS107" s="24"/>
      <c r="PUT107" s="24"/>
      <c r="PUU107"/>
      <c r="PUV107"/>
      <c r="PUW107" s="24"/>
      <c r="PUX107" s="24"/>
      <c r="PUY107"/>
      <c r="PUZ107"/>
      <c r="PVA107" s="24"/>
      <c r="PVB107" s="24"/>
      <c r="PVC107"/>
      <c r="PVD107"/>
      <c r="PVE107" s="24"/>
      <c r="PVF107" s="24"/>
      <c r="PVG107"/>
      <c r="PVH107"/>
      <c r="PVI107" s="24"/>
      <c r="PVJ107" s="24"/>
      <c r="PVK107"/>
      <c r="PVL107"/>
      <c r="PVM107" s="24"/>
      <c r="PVN107" s="24"/>
      <c r="PVO107"/>
      <c r="PVP107"/>
      <c r="PVQ107" s="24"/>
      <c r="PVR107" s="24"/>
      <c r="PVS107"/>
      <c r="PVT107"/>
      <c r="PVU107" s="24"/>
      <c r="PVV107" s="24"/>
      <c r="PVW107"/>
      <c r="PVX107"/>
      <c r="PVY107" s="24"/>
      <c r="PVZ107" s="24"/>
      <c r="PWA107"/>
      <c r="PWB107"/>
      <c r="PWC107" s="24"/>
      <c r="PWD107" s="24"/>
      <c r="PWE107"/>
      <c r="PWF107"/>
      <c r="PWG107" s="24"/>
      <c r="PWH107" s="24"/>
      <c r="PWI107"/>
      <c r="PWJ107"/>
      <c r="PWK107" s="24"/>
      <c r="PWL107" s="24"/>
      <c r="PWM107"/>
      <c r="PWN107"/>
      <c r="PWO107" s="24"/>
      <c r="PWP107" s="24"/>
      <c r="PWQ107"/>
      <c r="PWR107"/>
      <c r="PWS107" s="24"/>
      <c r="PWT107" s="24"/>
      <c r="PWU107"/>
      <c r="PWV107"/>
      <c r="PWW107" s="24"/>
      <c r="PWX107" s="24"/>
      <c r="PWY107"/>
      <c r="PWZ107"/>
      <c r="PXA107" s="24"/>
      <c r="PXB107" s="24"/>
      <c r="PXC107"/>
      <c r="PXD107"/>
      <c r="PXE107" s="24"/>
      <c r="PXF107" s="24"/>
      <c r="PXG107"/>
      <c r="PXH107"/>
      <c r="PXI107" s="24"/>
      <c r="PXJ107" s="24"/>
      <c r="PXK107"/>
      <c r="PXL107"/>
      <c r="PXM107" s="24"/>
      <c r="PXN107" s="24"/>
      <c r="PXO107"/>
      <c r="PXP107"/>
      <c r="PXQ107" s="24"/>
      <c r="PXR107" s="24"/>
      <c r="PXS107"/>
      <c r="PXT107"/>
      <c r="PXU107" s="24"/>
      <c r="PXV107" s="24"/>
      <c r="PXW107"/>
      <c r="PXX107"/>
      <c r="PXY107" s="24"/>
      <c r="PXZ107" s="24"/>
      <c r="PYA107"/>
      <c r="PYB107"/>
      <c r="PYC107" s="24"/>
      <c r="PYD107" s="24"/>
      <c r="PYE107"/>
      <c r="PYF107"/>
      <c r="PYG107" s="24"/>
      <c r="PYH107" s="24"/>
      <c r="PYI107"/>
      <c r="PYJ107"/>
      <c r="PYK107" s="24"/>
      <c r="PYL107" s="24"/>
      <c r="PYM107"/>
      <c r="PYN107"/>
      <c r="PYO107" s="24"/>
      <c r="PYP107" s="24"/>
      <c r="PYQ107"/>
      <c r="PYR107"/>
      <c r="PYS107" s="24"/>
      <c r="PYT107" s="24"/>
      <c r="PYU107"/>
      <c r="PYV107"/>
      <c r="PYW107" s="24"/>
      <c r="PYX107" s="24"/>
      <c r="PYY107"/>
      <c r="PYZ107"/>
      <c r="PZA107" s="24"/>
      <c r="PZB107" s="24"/>
      <c r="PZC107"/>
      <c r="PZD107"/>
      <c r="PZE107" s="24"/>
      <c r="PZF107" s="24"/>
      <c r="PZG107"/>
      <c r="PZH107"/>
      <c r="PZI107" s="24"/>
      <c r="PZJ107" s="24"/>
      <c r="PZK107"/>
      <c r="PZL107"/>
      <c r="PZM107" s="24"/>
      <c r="PZN107" s="24"/>
      <c r="PZO107"/>
      <c r="PZP107"/>
      <c r="PZQ107" s="24"/>
      <c r="PZR107" s="24"/>
      <c r="PZS107"/>
      <c r="PZT107"/>
      <c r="PZU107" s="24"/>
      <c r="PZV107" s="24"/>
      <c r="PZW107"/>
      <c r="PZX107"/>
      <c r="PZY107" s="24"/>
      <c r="PZZ107" s="24"/>
      <c r="QAA107"/>
      <c r="QAB107"/>
      <c r="QAC107" s="24"/>
      <c r="QAD107" s="24"/>
      <c r="QAE107"/>
      <c r="QAF107"/>
      <c r="QAG107" s="24"/>
      <c r="QAH107" s="24"/>
      <c r="QAI107"/>
      <c r="QAJ107"/>
      <c r="QAK107" s="24"/>
      <c r="QAL107" s="24"/>
      <c r="QAM107"/>
      <c r="QAN107"/>
      <c r="QAO107" s="24"/>
      <c r="QAP107" s="24"/>
      <c r="QAQ107"/>
      <c r="QAR107"/>
      <c r="QAS107" s="24"/>
      <c r="QAT107" s="24"/>
      <c r="QAU107"/>
      <c r="QAV107"/>
      <c r="QAW107" s="24"/>
      <c r="QAX107" s="24"/>
      <c r="QAY107"/>
      <c r="QAZ107"/>
      <c r="QBA107" s="24"/>
      <c r="QBB107" s="24"/>
      <c r="QBC107"/>
      <c r="QBD107"/>
      <c r="QBE107" s="24"/>
      <c r="QBF107" s="24"/>
      <c r="QBG107"/>
      <c r="QBH107"/>
      <c r="QBI107" s="24"/>
      <c r="QBJ107" s="24"/>
      <c r="QBK107"/>
      <c r="QBL107"/>
      <c r="QBM107" s="24"/>
      <c r="QBN107" s="24"/>
      <c r="QBO107"/>
      <c r="QBP107"/>
      <c r="QBQ107" s="24"/>
      <c r="QBR107" s="24"/>
      <c r="QBS107"/>
      <c r="QBT107"/>
      <c r="QBU107" s="24"/>
      <c r="QBV107" s="24"/>
      <c r="QBW107"/>
      <c r="QBX107"/>
      <c r="QBY107" s="24"/>
      <c r="QBZ107" s="24"/>
      <c r="QCA107"/>
      <c r="QCB107"/>
      <c r="QCC107" s="24"/>
      <c r="QCD107" s="24"/>
      <c r="QCE107"/>
      <c r="QCF107"/>
      <c r="QCG107" s="24"/>
      <c r="QCH107" s="24"/>
      <c r="QCI107"/>
      <c r="QCJ107"/>
      <c r="QCK107" s="24"/>
      <c r="QCL107" s="24"/>
      <c r="QCM107"/>
      <c r="QCN107"/>
      <c r="QCO107" s="24"/>
      <c r="QCP107" s="24"/>
      <c r="QCQ107"/>
      <c r="QCR107"/>
      <c r="QCS107" s="24"/>
      <c r="QCT107" s="24"/>
      <c r="QCU107"/>
      <c r="QCV107"/>
      <c r="QCW107" s="24"/>
      <c r="QCX107" s="24"/>
      <c r="QCY107"/>
      <c r="QCZ107"/>
      <c r="QDA107" s="24"/>
      <c r="QDB107" s="24"/>
      <c r="QDC107"/>
      <c r="QDD107"/>
      <c r="QDE107" s="24"/>
      <c r="QDF107" s="24"/>
      <c r="QDG107"/>
      <c r="QDH107"/>
      <c r="QDI107" s="24"/>
      <c r="QDJ107" s="24"/>
      <c r="QDK107"/>
      <c r="QDL107"/>
      <c r="QDM107" s="24"/>
      <c r="QDN107" s="24"/>
      <c r="QDO107"/>
      <c r="QDP107"/>
      <c r="QDQ107" s="24"/>
      <c r="QDR107" s="24"/>
      <c r="QDS107"/>
      <c r="QDT107"/>
      <c r="QDU107" s="24"/>
      <c r="QDV107" s="24"/>
      <c r="QDW107"/>
      <c r="QDX107"/>
      <c r="QDY107" s="24"/>
      <c r="QDZ107" s="24"/>
      <c r="QEA107"/>
      <c r="QEB107"/>
      <c r="QEC107" s="24"/>
      <c r="QED107" s="24"/>
      <c r="QEE107"/>
      <c r="QEF107"/>
      <c r="QEG107" s="24"/>
      <c r="QEH107" s="24"/>
      <c r="QEI107"/>
      <c r="QEJ107"/>
      <c r="QEK107" s="24"/>
      <c r="QEL107" s="24"/>
      <c r="QEM107"/>
      <c r="QEN107"/>
      <c r="QEO107" s="24"/>
      <c r="QEP107" s="24"/>
      <c r="QEQ107"/>
      <c r="QER107"/>
      <c r="QES107" s="24"/>
      <c r="QET107" s="24"/>
      <c r="QEU107"/>
      <c r="QEV107"/>
      <c r="QEW107" s="24"/>
      <c r="QEX107" s="24"/>
      <c r="QEY107"/>
      <c r="QEZ107"/>
      <c r="QFA107" s="24"/>
      <c r="QFB107" s="24"/>
      <c r="QFC107"/>
      <c r="QFD107"/>
      <c r="QFE107" s="24"/>
      <c r="QFF107" s="24"/>
      <c r="QFG107"/>
      <c r="QFH107"/>
      <c r="QFI107" s="24"/>
      <c r="QFJ107" s="24"/>
      <c r="QFK107"/>
      <c r="QFL107"/>
      <c r="QFM107" s="24"/>
      <c r="QFN107" s="24"/>
      <c r="QFO107"/>
      <c r="QFP107"/>
      <c r="QFQ107" s="24"/>
      <c r="QFR107" s="24"/>
      <c r="QFS107"/>
      <c r="QFT107"/>
      <c r="QFU107" s="24"/>
      <c r="QFV107" s="24"/>
      <c r="QFW107"/>
      <c r="QFX107"/>
      <c r="QFY107" s="24"/>
      <c r="QFZ107" s="24"/>
      <c r="QGA107"/>
      <c r="QGB107"/>
      <c r="QGC107" s="24"/>
      <c r="QGD107" s="24"/>
      <c r="QGE107"/>
      <c r="QGF107"/>
      <c r="QGG107" s="24"/>
      <c r="QGH107" s="24"/>
      <c r="QGI107"/>
      <c r="QGJ107"/>
      <c r="QGK107" s="24"/>
      <c r="QGL107" s="24"/>
      <c r="QGM107"/>
      <c r="QGN107"/>
      <c r="QGO107" s="24"/>
      <c r="QGP107" s="24"/>
      <c r="QGQ107"/>
      <c r="QGR107"/>
      <c r="QGS107" s="24"/>
      <c r="QGT107" s="24"/>
      <c r="QGU107"/>
      <c r="QGV107"/>
      <c r="QGW107" s="24"/>
      <c r="QGX107" s="24"/>
      <c r="QGY107"/>
      <c r="QGZ107"/>
      <c r="QHA107" s="24"/>
      <c r="QHB107" s="24"/>
      <c r="QHC107"/>
      <c r="QHD107"/>
      <c r="QHE107" s="24"/>
      <c r="QHF107" s="24"/>
      <c r="QHG107"/>
      <c r="QHH107"/>
      <c r="QHI107" s="24"/>
      <c r="QHJ107" s="24"/>
      <c r="QHK107"/>
      <c r="QHL107"/>
      <c r="QHM107" s="24"/>
      <c r="QHN107" s="24"/>
      <c r="QHO107"/>
      <c r="QHP107"/>
      <c r="QHQ107" s="24"/>
      <c r="QHR107" s="24"/>
      <c r="QHS107"/>
      <c r="QHT107"/>
      <c r="QHU107" s="24"/>
      <c r="QHV107" s="24"/>
      <c r="QHW107"/>
      <c r="QHX107"/>
      <c r="QHY107" s="24"/>
      <c r="QHZ107" s="24"/>
      <c r="QIA107"/>
      <c r="QIB107"/>
      <c r="QIC107" s="24"/>
      <c r="QID107" s="24"/>
      <c r="QIE107"/>
      <c r="QIF107"/>
      <c r="QIG107" s="24"/>
      <c r="QIH107" s="24"/>
      <c r="QII107"/>
      <c r="QIJ107"/>
      <c r="QIK107" s="24"/>
      <c r="QIL107" s="24"/>
      <c r="QIM107"/>
      <c r="QIN107"/>
      <c r="QIO107" s="24"/>
      <c r="QIP107" s="24"/>
      <c r="QIQ107"/>
      <c r="QIR107"/>
      <c r="QIS107" s="24"/>
      <c r="QIT107" s="24"/>
      <c r="QIU107"/>
      <c r="QIV107"/>
      <c r="QIW107" s="24"/>
      <c r="QIX107" s="24"/>
      <c r="QIY107"/>
      <c r="QIZ107"/>
      <c r="QJA107" s="24"/>
      <c r="QJB107" s="24"/>
      <c r="QJC107"/>
      <c r="QJD107"/>
      <c r="QJE107" s="24"/>
      <c r="QJF107" s="24"/>
      <c r="QJG107"/>
      <c r="QJH107"/>
      <c r="QJI107" s="24"/>
      <c r="QJJ107" s="24"/>
      <c r="QJK107"/>
      <c r="QJL107"/>
      <c r="QJM107" s="24"/>
      <c r="QJN107" s="24"/>
      <c r="QJO107"/>
      <c r="QJP107"/>
      <c r="QJQ107" s="24"/>
      <c r="QJR107" s="24"/>
      <c r="QJS107"/>
      <c r="QJT107"/>
      <c r="QJU107" s="24"/>
      <c r="QJV107" s="24"/>
      <c r="QJW107"/>
      <c r="QJX107"/>
      <c r="QJY107" s="24"/>
      <c r="QJZ107" s="24"/>
      <c r="QKA107"/>
      <c r="QKB107"/>
      <c r="QKC107" s="24"/>
      <c r="QKD107" s="24"/>
      <c r="QKE107"/>
      <c r="QKF107"/>
      <c r="QKG107" s="24"/>
      <c r="QKH107" s="24"/>
      <c r="QKI107"/>
      <c r="QKJ107"/>
      <c r="QKK107" s="24"/>
      <c r="QKL107" s="24"/>
      <c r="QKM107"/>
      <c r="QKN107"/>
      <c r="QKO107" s="24"/>
      <c r="QKP107" s="24"/>
      <c r="QKQ107"/>
      <c r="QKR107"/>
      <c r="QKS107" s="24"/>
      <c r="QKT107" s="24"/>
      <c r="QKU107"/>
      <c r="QKV107"/>
      <c r="QKW107" s="24"/>
      <c r="QKX107" s="24"/>
      <c r="QKY107"/>
      <c r="QKZ107"/>
      <c r="QLA107" s="24"/>
      <c r="QLB107" s="24"/>
      <c r="QLC107"/>
      <c r="QLD107"/>
      <c r="QLE107" s="24"/>
      <c r="QLF107" s="24"/>
      <c r="QLG107"/>
      <c r="QLH107"/>
      <c r="QLI107" s="24"/>
      <c r="QLJ107" s="24"/>
      <c r="QLK107"/>
      <c r="QLL107"/>
      <c r="QLM107" s="24"/>
      <c r="QLN107" s="24"/>
      <c r="QLO107"/>
      <c r="QLP107"/>
      <c r="QLQ107" s="24"/>
      <c r="QLR107" s="24"/>
      <c r="QLS107"/>
      <c r="QLT107"/>
      <c r="QLU107" s="24"/>
      <c r="QLV107" s="24"/>
      <c r="QLW107"/>
      <c r="QLX107"/>
      <c r="QLY107" s="24"/>
      <c r="QLZ107" s="24"/>
      <c r="QMA107"/>
      <c r="QMB107"/>
      <c r="QMC107" s="24"/>
      <c r="QMD107" s="24"/>
      <c r="QME107"/>
      <c r="QMF107"/>
      <c r="QMG107" s="24"/>
      <c r="QMH107" s="24"/>
      <c r="QMI107"/>
      <c r="QMJ107"/>
      <c r="QMK107" s="24"/>
      <c r="QML107" s="24"/>
      <c r="QMM107"/>
      <c r="QMN107"/>
      <c r="QMO107" s="24"/>
      <c r="QMP107" s="24"/>
      <c r="QMQ107"/>
      <c r="QMR107"/>
      <c r="QMS107" s="24"/>
      <c r="QMT107" s="24"/>
      <c r="QMU107"/>
      <c r="QMV107"/>
      <c r="QMW107" s="24"/>
      <c r="QMX107" s="24"/>
      <c r="QMY107"/>
      <c r="QMZ107"/>
      <c r="QNA107" s="24"/>
      <c r="QNB107" s="24"/>
      <c r="QNC107"/>
      <c r="QND107"/>
      <c r="QNE107" s="24"/>
      <c r="QNF107" s="24"/>
      <c r="QNG107"/>
      <c r="QNH107"/>
      <c r="QNI107" s="24"/>
      <c r="QNJ107" s="24"/>
      <c r="QNK107"/>
      <c r="QNL107"/>
      <c r="QNM107" s="24"/>
      <c r="QNN107" s="24"/>
      <c r="QNO107"/>
      <c r="QNP107"/>
      <c r="QNQ107" s="24"/>
      <c r="QNR107" s="24"/>
      <c r="QNS107"/>
      <c r="QNT107"/>
      <c r="QNU107" s="24"/>
      <c r="QNV107" s="24"/>
      <c r="QNW107"/>
      <c r="QNX107"/>
      <c r="QNY107" s="24"/>
      <c r="QNZ107" s="24"/>
      <c r="QOA107"/>
      <c r="QOB107"/>
      <c r="QOC107" s="24"/>
      <c r="QOD107" s="24"/>
      <c r="QOE107"/>
      <c r="QOF107"/>
      <c r="QOG107" s="24"/>
      <c r="QOH107" s="24"/>
      <c r="QOI107"/>
      <c r="QOJ107"/>
      <c r="QOK107" s="24"/>
      <c r="QOL107" s="24"/>
      <c r="QOM107"/>
      <c r="QON107"/>
      <c r="QOO107" s="24"/>
      <c r="QOP107" s="24"/>
      <c r="QOQ107"/>
      <c r="QOR107"/>
      <c r="QOS107" s="24"/>
      <c r="QOT107" s="24"/>
      <c r="QOU107"/>
      <c r="QOV107"/>
      <c r="QOW107" s="24"/>
      <c r="QOX107" s="24"/>
      <c r="QOY107"/>
      <c r="QOZ107"/>
      <c r="QPA107" s="24"/>
      <c r="QPB107" s="24"/>
      <c r="QPC107"/>
      <c r="QPD107"/>
      <c r="QPE107" s="24"/>
      <c r="QPF107" s="24"/>
      <c r="QPG107"/>
      <c r="QPH107"/>
      <c r="QPI107" s="24"/>
      <c r="QPJ107" s="24"/>
      <c r="QPK107"/>
      <c r="QPL107"/>
      <c r="QPM107" s="24"/>
      <c r="QPN107" s="24"/>
      <c r="QPO107"/>
      <c r="QPP107"/>
      <c r="QPQ107" s="24"/>
      <c r="QPR107" s="24"/>
      <c r="QPS107"/>
      <c r="QPT107"/>
      <c r="QPU107" s="24"/>
      <c r="QPV107" s="24"/>
      <c r="QPW107"/>
      <c r="QPX107"/>
      <c r="QPY107" s="24"/>
      <c r="QPZ107" s="24"/>
      <c r="QQA107"/>
      <c r="QQB107"/>
      <c r="QQC107" s="24"/>
      <c r="QQD107" s="24"/>
      <c r="QQE107"/>
      <c r="QQF107"/>
      <c r="QQG107" s="24"/>
      <c r="QQH107" s="24"/>
      <c r="QQI107"/>
      <c r="QQJ107"/>
      <c r="QQK107" s="24"/>
      <c r="QQL107" s="24"/>
      <c r="QQM107"/>
      <c r="QQN107"/>
      <c r="QQO107" s="24"/>
      <c r="QQP107" s="24"/>
      <c r="QQQ107"/>
      <c r="QQR107"/>
      <c r="QQS107" s="24"/>
      <c r="QQT107" s="24"/>
      <c r="QQU107"/>
      <c r="QQV107"/>
      <c r="QQW107" s="24"/>
      <c r="QQX107" s="24"/>
      <c r="QQY107"/>
      <c r="QQZ107"/>
      <c r="QRA107" s="24"/>
      <c r="QRB107" s="24"/>
      <c r="QRC107"/>
      <c r="QRD107"/>
      <c r="QRE107" s="24"/>
      <c r="QRF107" s="24"/>
      <c r="QRG107"/>
      <c r="QRH107"/>
      <c r="QRI107" s="24"/>
      <c r="QRJ107" s="24"/>
      <c r="QRK107"/>
      <c r="QRL107"/>
      <c r="QRM107" s="24"/>
      <c r="QRN107" s="24"/>
      <c r="QRO107"/>
      <c r="QRP107"/>
      <c r="QRQ107" s="24"/>
      <c r="QRR107" s="24"/>
      <c r="QRS107"/>
      <c r="QRT107"/>
      <c r="QRU107" s="24"/>
      <c r="QRV107" s="24"/>
      <c r="QRW107"/>
      <c r="QRX107"/>
      <c r="QRY107" s="24"/>
      <c r="QRZ107" s="24"/>
      <c r="QSA107"/>
      <c r="QSB107"/>
      <c r="QSC107" s="24"/>
      <c r="QSD107" s="24"/>
      <c r="QSE107"/>
      <c r="QSF107"/>
      <c r="QSG107" s="24"/>
      <c r="QSH107" s="24"/>
      <c r="QSI107"/>
      <c r="QSJ107"/>
      <c r="QSK107" s="24"/>
      <c r="QSL107" s="24"/>
      <c r="QSM107"/>
      <c r="QSN107"/>
      <c r="QSO107" s="24"/>
      <c r="QSP107" s="24"/>
      <c r="QSQ107"/>
      <c r="QSR107"/>
      <c r="QSS107" s="24"/>
      <c r="QST107" s="24"/>
      <c r="QSU107"/>
      <c r="QSV107"/>
      <c r="QSW107" s="24"/>
      <c r="QSX107" s="24"/>
      <c r="QSY107"/>
      <c r="QSZ107"/>
      <c r="QTA107" s="24"/>
      <c r="QTB107" s="24"/>
      <c r="QTC107"/>
      <c r="QTD107"/>
      <c r="QTE107" s="24"/>
      <c r="QTF107" s="24"/>
      <c r="QTG107"/>
      <c r="QTH107"/>
      <c r="QTI107" s="24"/>
      <c r="QTJ107" s="24"/>
      <c r="QTK107"/>
      <c r="QTL107"/>
      <c r="QTM107" s="24"/>
      <c r="QTN107" s="24"/>
      <c r="QTO107"/>
      <c r="QTP107"/>
      <c r="QTQ107" s="24"/>
      <c r="QTR107" s="24"/>
      <c r="QTS107"/>
      <c r="QTT107"/>
      <c r="QTU107" s="24"/>
      <c r="QTV107" s="24"/>
      <c r="QTW107"/>
      <c r="QTX107"/>
      <c r="QTY107" s="24"/>
      <c r="QTZ107" s="24"/>
      <c r="QUA107"/>
      <c r="QUB107"/>
      <c r="QUC107" s="24"/>
      <c r="QUD107" s="24"/>
      <c r="QUE107"/>
      <c r="QUF107"/>
      <c r="QUG107" s="24"/>
      <c r="QUH107" s="24"/>
      <c r="QUI107"/>
      <c r="QUJ107"/>
      <c r="QUK107" s="24"/>
      <c r="QUL107" s="24"/>
      <c r="QUM107"/>
      <c r="QUN107"/>
      <c r="QUO107" s="24"/>
      <c r="QUP107" s="24"/>
      <c r="QUQ107"/>
      <c r="QUR107"/>
      <c r="QUS107" s="24"/>
      <c r="QUT107" s="24"/>
      <c r="QUU107"/>
      <c r="QUV107"/>
      <c r="QUW107" s="24"/>
      <c r="QUX107" s="24"/>
      <c r="QUY107"/>
      <c r="QUZ107"/>
      <c r="QVA107" s="24"/>
      <c r="QVB107" s="24"/>
      <c r="QVC107"/>
      <c r="QVD107"/>
      <c r="QVE107" s="24"/>
      <c r="QVF107" s="24"/>
      <c r="QVG107"/>
      <c r="QVH107"/>
      <c r="QVI107" s="24"/>
      <c r="QVJ107" s="24"/>
      <c r="QVK107"/>
      <c r="QVL107"/>
      <c r="QVM107" s="24"/>
      <c r="QVN107" s="24"/>
      <c r="QVO107"/>
      <c r="QVP107"/>
      <c r="QVQ107" s="24"/>
      <c r="QVR107" s="24"/>
      <c r="QVS107"/>
      <c r="QVT107"/>
      <c r="QVU107" s="24"/>
      <c r="QVV107" s="24"/>
      <c r="QVW107"/>
      <c r="QVX107"/>
      <c r="QVY107" s="24"/>
      <c r="QVZ107" s="24"/>
      <c r="QWA107"/>
      <c r="QWB107"/>
      <c r="QWC107" s="24"/>
      <c r="QWD107" s="24"/>
      <c r="QWE107"/>
      <c r="QWF107"/>
      <c r="QWG107" s="24"/>
      <c r="QWH107" s="24"/>
      <c r="QWI107"/>
      <c r="QWJ107"/>
      <c r="QWK107" s="24"/>
      <c r="QWL107" s="24"/>
      <c r="QWM107"/>
      <c r="QWN107"/>
      <c r="QWO107" s="24"/>
      <c r="QWP107" s="24"/>
      <c r="QWQ107"/>
      <c r="QWR107"/>
      <c r="QWS107" s="24"/>
      <c r="QWT107" s="24"/>
      <c r="QWU107"/>
      <c r="QWV107"/>
      <c r="QWW107" s="24"/>
      <c r="QWX107" s="24"/>
      <c r="QWY107"/>
      <c r="QWZ107"/>
      <c r="QXA107" s="24"/>
      <c r="QXB107" s="24"/>
      <c r="QXC107"/>
      <c r="QXD107"/>
      <c r="QXE107" s="24"/>
      <c r="QXF107" s="24"/>
      <c r="QXG107"/>
      <c r="QXH107"/>
      <c r="QXI107" s="24"/>
      <c r="QXJ107" s="24"/>
      <c r="QXK107"/>
      <c r="QXL107"/>
      <c r="QXM107" s="24"/>
      <c r="QXN107" s="24"/>
      <c r="QXO107"/>
      <c r="QXP107"/>
      <c r="QXQ107" s="24"/>
      <c r="QXR107" s="24"/>
      <c r="QXS107"/>
      <c r="QXT107"/>
      <c r="QXU107" s="24"/>
      <c r="QXV107" s="24"/>
      <c r="QXW107"/>
      <c r="QXX107"/>
      <c r="QXY107" s="24"/>
      <c r="QXZ107" s="24"/>
      <c r="QYA107"/>
      <c r="QYB107"/>
      <c r="QYC107" s="24"/>
      <c r="QYD107" s="24"/>
      <c r="QYE107"/>
      <c r="QYF107"/>
      <c r="QYG107" s="24"/>
      <c r="QYH107" s="24"/>
      <c r="QYI107"/>
      <c r="QYJ107"/>
      <c r="QYK107" s="24"/>
      <c r="QYL107" s="24"/>
      <c r="QYM107"/>
      <c r="QYN107"/>
      <c r="QYO107" s="24"/>
      <c r="QYP107" s="24"/>
      <c r="QYQ107"/>
      <c r="QYR107"/>
      <c r="QYS107" s="24"/>
      <c r="QYT107" s="24"/>
      <c r="QYU107"/>
      <c r="QYV107"/>
      <c r="QYW107" s="24"/>
      <c r="QYX107" s="24"/>
      <c r="QYY107"/>
      <c r="QYZ107"/>
      <c r="QZA107" s="24"/>
      <c r="QZB107" s="24"/>
      <c r="QZC107"/>
      <c r="QZD107"/>
      <c r="QZE107" s="24"/>
      <c r="QZF107" s="24"/>
      <c r="QZG107"/>
      <c r="QZH107"/>
      <c r="QZI107" s="24"/>
      <c r="QZJ107" s="24"/>
      <c r="QZK107"/>
      <c r="QZL107"/>
      <c r="QZM107" s="24"/>
      <c r="QZN107" s="24"/>
      <c r="QZO107"/>
      <c r="QZP107"/>
      <c r="QZQ107" s="24"/>
      <c r="QZR107" s="24"/>
      <c r="QZS107"/>
      <c r="QZT107"/>
      <c r="QZU107" s="24"/>
      <c r="QZV107" s="24"/>
      <c r="QZW107"/>
      <c r="QZX107"/>
      <c r="QZY107" s="24"/>
      <c r="QZZ107" s="24"/>
      <c r="RAA107"/>
      <c r="RAB107"/>
      <c r="RAC107" s="24"/>
      <c r="RAD107" s="24"/>
      <c r="RAE107"/>
      <c r="RAF107"/>
      <c r="RAG107" s="24"/>
      <c r="RAH107" s="24"/>
      <c r="RAI107"/>
      <c r="RAJ107"/>
      <c r="RAK107" s="24"/>
      <c r="RAL107" s="24"/>
      <c r="RAM107"/>
      <c r="RAN107"/>
      <c r="RAO107" s="24"/>
      <c r="RAP107" s="24"/>
      <c r="RAQ107"/>
      <c r="RAR107"/>
      <c r="RAS107" s="24"/>
      <c r="RAT107" s="24"/>
      <c r="RAU107"/>
      <c r="RAV107"/>
      <c r="RAW107" s="24"/>
      <c r="RAX107" s="24"/>
      <c r="RAY107"/>
      <c r="RAZ107"/>
      <c r="RBA107" s="24"/>
      <c r="RBB107" s="24"/>
      <c r="RBC107"/>
      <c r="RBD107"/>
      <c r="RBE107" s="24"/>
      <c r="RBF107" s="24"/>
      <c r="RBG107"/>
      <c r="RBH107"/>
      <c r="RBI107" s="24"/>
      <c r="RBJ107" s="24"/>
      <c r="RBK107"/>
      <c r="RBL107"/>
      <c r="RBM107" s="24"/>
      <c r="RBN107" s="24"/>
      <c r="RBO107"/>
      <c r="RBP107"/>
      <c r="RBQ107" s="24"/>
      <c r="RBR107" s="24"/>
      <c r="RBS107"/>
      <c r="RBT107"/>
      <c r="RBU107" s="24"/>
      <c r="RBV107" s="24"/>
      <c r="RBW107"/>
      <c r="RBX107"/>
      <c r="RBY107" s="24"/>
      <c r="RBZ107" s="24"/>
      <c r="RCA107"/>
      <c r="RCB107"/>
      <c r="RCC107" s="24"/>
      <c r="RCD107" s="24"/>
      <c r="RCE107"/>
      <c r="RCF107"/>
      <c r="RCG107" s="24"/>
      <c r="RCH107" s="24"/>
      <c r="RCI107"/>
      <c r="RCJ107"/>
      <c r="RCK107" s="24"/>
      <c r="RCL107" s="24"/>
      <c r="RCM107"/>
      <c r="RCN107"/>
      <c r="RCO107" s="24"/>
      <c r="RCP107" s="24"/>
      <c r="RCQ107"/>
      <c r="RCR107"/>
      <c r="RCS107" s="24"/>
      <c r="RCT107" s="24"/>
      <c r="RCU107"/>
      <c r="RCV107"/>
      <c r="RCW107" s="24"/>
      <c r="RCX107" s="24"/>
      <c r="RCY107"/>
      <c r="RCZ107"/>
      <c r="RDA107" s="24"/>
      <c r="RDB107" s="24"/>
      <c r="RDC107"/>
      <c r="RDD107"/>
      <c r="RDE107" s="24"/>
      <c r="RDF107" s="24"/>
      <c r="RDG107"/>
      <c r="RDH107"/>
      <c r="RDI107" s="24"/>
      <c r="RDJ107" s="24"/>
      <c r="RDK107"/>
      <c r="RDL107"/>
      <c r="RDM107" s="24"/>
      <c r="RDN107" s="24"/>
      <c r="RDO107"/>
      <c r="RDP107"/>
      <c r="RDQ107" s="24"/>
      <c r="RDR107" s="24"/>
      <c r="RDS107"/>
      <c r="RDT107"/>
      <c r="RDU107" s="24"/>
      <c r="RDV107" s="24"/>
      <c r="RDW107"/>
      <c r="RDX107"/>
      <c r="RDY107" s="24"/>
      <c r="RDZ107" s="24"/>
      <c r="REA107"/>
      <c r="REB107"/>
      <c r="REC107" s="24"/>
      <c r="RED107" s="24"/>
      <c r="REE107"/>
      <c r="REF107"/>
      <c r="REG107" s="24"/>
      <c r="REH107" s="24"/>
      <c r="REI107"/>
      <c r="REJ107"/>
      <c r="REK107" s="24"/>
      <c r="REL107" s="24"/>
      <c r="REM107"/>
      <c r="REN107"/>
      <c r="REO107" s="24"/>
      <c r="REP107" s="24"/>
      <c r="REQ107"/>
      <c r="RER107"/>
      <c r="RES107" s="24"/>
      <c r="RET107" s="24"/>
      <c r="REU107"/>
      <c r="REV107"/>
      <c r="REW107" s="24"/>
      <c r="REX107" s="24"/>
      <c r="REY107"/>
      <c r="REZ107"/>
      <c r="RFA107" s="24"/>
      <c r="RFB107" s="24"/>
      <c r="RFC107"/>
      <c r="RFD107"/>
      <c r="RFE107" s="24"/>
      <c r="RFF107" s="24"/>
      <c r="RFG107"/>
      <c r="RFH107"/>
      <c r="RFI107" s="24"/>
      <c r="RFJ107" s="24"/>
      <c r="RFK107"/>
      <c r="RFL107"/>
      <c r="RFM107" s="24"/>
      <c r="RFN107" s="24"/>
      <c r="RFO107"/>
      <c r="RFP107"/>
      <c r="RFQ107" s="24"/>
      <c r="RFR107" s="24"/>
      <c r="RFS107"/>
      <c r="RFT107"/>
      <c r="RFU107" s="24"/>
      <c r="RFV107" s="24"/>
      <c r="RFW107"/>
      <c r="RFX107"/>
      <c r="RFY107" s="24"/>
      <c r="RFZ107" s="24"/>
      <c r="RGA107"/>
      <c r="RGB107"/>
      <c r="RGC107" s="24"/>
      <c r="RGD107" s="24"/>
      <c r="RGE107"/>
      <c r="RGF107"/>
      <c r="RGG107" s="24"/>
      <c r="RGH107" s="24"/>
      <c r="RGI107"/>
      <c r="RGJ107"/>
      <c r="RGK107" s="24"/>
      <c r="RGL107" s="24"/>
      <c r="RGM107"/>
      <c r="RGN107"/>
      <c r="RGO107" s="24"/>
      <c r="RGP107" s="24"/>
      <c r="RGQ107"/>
      <c r="RGR107"/>
      <c r="RGS107" s="24"/>
      <c r="RGT107" s="24"/>
      <c r="RGU107"/>
      <c r="RGV107"/>
      <c r="RGW107" s="24"/>
      <c r="RGX107" s="24"/>
      <c r="RGY107"/>
      <c r="RGZ107"/>
      <c r="RHA107" s="24"/>
      <c r="RHB107" s="24"/>
      <c r="RHC107"/>
      <c r="RHD107"/>
      <c r="RHE107" s="24"/>
      <c r="RHF107" s="24"/>
      <c r="RHG107"/>
      <c r="RHH107"/>
      <c r="RHI107" s="24"/>
      <c r="RHJ107" s="24"/>
      <c r="RHK107"/>
      <c r="RHL107"/>
      <c r="RHM107" s="24"/>
      <c r="RHN107" s="24"/>
      <c r="RHO107"/>
      <c r="RHP107"/>
      <c r="RHQ107" s="24"/>
      <c r="RHR107" s="24"/>
      <c r="RHS107"/>
      <c r="RHT107"/>
      <c r="RHU107" s="24"/>
      <c r="RHV107" s="24"/>
      <c r="RHW107"/>
      <c r="RHX107"/>
      <c r="RHY107" s="24"/>
      <c r="RHZ107" s="24"/>
      <c r="RIA107"/>
      <c r="RIB107"/>
      <c r="RIC107" s="24"/>
      <c r="RID107" s="24"/>
      <c r="RIE107"/>
      <c r="RIF107"/>
      <c r="RIG107" s="24"/>
      <c r="RIH107" s="24"/>
      <c r="RII107"/>
      <c r="RIJ107"/>
      <c r="RIK107" s="24"/>
      <c r="RIL107" s="24"/>
      <c r="RIM107"/>
      <c r="RIN107"/>
      <c r="RIO107" s="24"/>
      <c r="RIP107" s="24"/>
      <c r="RIQ107"/>
      <c r="RIR107"/>
      <c r="RIS107" s="24"/>
      <c r="RIT107" s="24"/>
      <c r="RIU107"/>
      <c r="RIV107"/>
      <c r="RIW107" s="24"/>
      <c r="RIX107" s="24"/>
      <c r="RIY107"/>
      <c r="RIZ107"/>
      <c r="RJA107" s="24"/>
      <c r="RJB107" s="24"/>
      <c r="RJC107"/>
      <c r="RJD107"/>
      <c r="RJE107" s="24"/>
      <c r="RJF107" s="24"/>
      <c r="RJG107"/>
      <c r="RJH107"/>
      <c r="RJI107" s="24"/>
      <c r="RJJ107" s="24"/>
      <c r="RJK107"/>
      <c r="RJL107"/>
      <c r="RJM107" s="24"/>
      <c r="RJN107" s="24"/>
      <c r="RJO107"/>
      <c r="RJP107"/>
      <c r="RJQ107" s="24"/>
      <c r="RJR107" s="24"/>
      <c r="RJS107"/>
      <c r="RJT107"/>
      <c r="RJU107" s="24"/>
      <c r="RJV107" s="24"/>
      <c r="RJW107"/>
      <c r="RJX107"/>
      <c r="RJY107" s="24"/>
      <c r="RJZ107" s="24"/>
      <c r="RKA107"/>
      <c r="RKB107"/>
      <c r="RKC107" s="24"/>
      <c r="RKD107" s="24"/>
      <c r="RKE107"/>
      <c r="RKF107"/>
      <c r="RKG107" s="24"/>
      <c r="RKH107" s="24"/>
      <c r="RKI107"/>
      <c r="RKJ107"/>
      <c r="RKK107" s="24"/>
      <c r="RKL107" s="24"/>
      <c r="RKM107"/>
      <c r="RKN107"/>
      <c r="RKO107" s="24"/>
      <c r="RKP107" s="24"/>
      <c r="RKQ107"/>
      <c r="RKR107"/>
      <c r="RKS107" s="24"/>
      <c r="RKT107" s="24"/>
      <c r="RKU107"/>
      <c r="RKV107"/>
      <c r="RKW107" s="24"/>
      <c r="RKX107" s="24"/>
      <c r="RKY107"/>
      <c r="RKZ107"/>
      <c r="RLA107" s="24"/>
      <c r="RLB107" s="24"/>
      <c r="RLC107"/>
      <c r="RLD107"/>
      <c r="RLE107" s="24"/>
      <c r="RLF107" s="24"/>
      <c r="RLG107"/>
      <c r="RLH107"/>
      <c r="RLI107" s="24"/>
      <c r="RLJ107" s="24"/>
      <c r="RLK107"/>
      <c r="RLL107"/>
      <c r="RLM107" s="24"/>
      <c r="RLN107" s="24"/>
      <c r="RLO107"/>
      <c r="RLP107"/>
      <c r="RLQ107" s="24"/>
      <c r="RLR107" s="24"/>
      <c r="RLS107"/>
      <c r="RLT107"/>
      <c r="RLU107" s="24"/>
      <c r="RLV107" s="24"/>
      <c r="RLW107"/>
      <c r="RLX107"/>
      <c r="RLY107" s="24"/>
      <c r="RLZ107" s="24"/>
      <c r="RMA107"/>
      <c r="RMB107"/>
      <c r="RMC107" s="24"/>
      <c r="RMD107" s="24"/>
      <c r="RME107"/>
      <c r="RMF107"/>
      <c r="RMG107" s="24"/>
      <c r="RMH107" s="24"/>
      <c r="RMI107"/>
      <c r="RMJ107"/>
      <c r="RMK107" s="24"/>
      <c r="RML107" s="24"/>
      <c r="RMM107"/>
      <c r="RMN107"/>
      <c r="RMO107" s="24"/>
      <c r="RMP107" s="24"/>
      <c r="RMQ107"/>
      <c r="RMR107"/>
      <c r="RMS107" s="24"/>
      <c r="RMT107" s="24"/>
      <c r="RMU107"/>
      <c r="RMV107"/>
      <c r="RMW107" s="24"/>
      <c r="RMX107" s="24"/>
      <c r="RMY107"/>
      <c r="RMZ107"/>
      <c r="RNA107" s="24"/>
      <c r="RNB107" s="24"/>
      <c r="RNC107"/>
      <c r="RND107"/>
      <c r="RNE107" s="24"/>
      <c r="RNF107" s="24"/>
      <c r="RNG107"/>
      <c r="RNH107"/>
      <c r="RNI107" s="24"/>
      <c r="RNJ107" s="24"/>
      <c r="RNK107"/>
      <c r="RNL107"/>
      <c r="RNM107" s="24"/>
      <c r="RNN107" s="24"/>
      <c r="RNO107"/>
      <c r="RNP107"/>
      <c r="RNQ107" s="24"/>
      <c r="RNR107" s="24"/>
      <c r="RNS107"/>
      <c r="RNT107"/>
      <c r="RNU107" s="24"/>
      <c r="RNV107" s="24"/>
      <c r="RNW107"/>
      <c r="RNX107"/>
      <c r="RNY107" s="24"/>
      <c r="RNZ107" s="24"/>
      <c r="ROA107"/>
      <c r="ROB107"/>
      <c r="ROC107" s="24"/>
      <c r="ROD107" s="24"/>
      <c r="ROE107"/>
      <c r="ROF107"/>
      <c r="ROG107" s="24"/>
      <c r="ROH107" s="24"/>
      <c r="ROI107"/>
      <c r="ROJ107"/>
      <c r="ROK107" s="24"/>
      <c r="ROL107" s="24"/>
      <c r="ROM107"/>
      <c r="RON107"/>
      <c r="ROO107" s="24"/>
      <c r="ROP107" s="24"/>
      <c r="ROQ107"/>
      <c r="ROR107"/>
      <c r="ROS107" s="24"/>
      <c r="ROT107" s="24"/>
      <c r="ROU107"/>
      <c r="ROV107"/>
      <c r="ROW107" s="24"/>
      <c r="ROX107" s="24"/>
      <c r="ROY107"/>
      <c r="ROZ107"/>
      <c r="RPA107" s="24"/>
      <c r="RPB107" s="24"/>
      <c r="RPC107"/>
      <c r="RPD107"/>
      <c r="RPE107" s="24"/>
      <c r="RPF107" s="24"/>
      <c r="RPG107"/>
      <c r="RPH107"/>
      <c r="RPI107" s="24"/>
      <c r="RPJ107" s="24"/>
      <c r="RPK107"/>
      <c r="RPL107"/>
      <c r="RPM107" s="24"/>
      <c r="RPN107" s="24"/>
      <c r="RPO107"/>
      <c r="RPP107"/>
      <c r="RPQ107" s="24"/>
      <c r="RPR107" s="24"/>
      <c r="RPS107"/>
      <c r="RPT107"/>
      <c r="RPU107" s="24"/>
      <c r="RPV107" s="24"/>
      <c r="RPW107"/>
      <c r="RPX107"/>
      <c r="RPY107" s="24"/>
      <c r="RPZ107" s="24"/>
      <c r="RQA107"/>
      <c r="RQB107"/>
      <c r="RQC107" s="24"/>
      <c r="RQD107" s="24"/>
      <c r="RQE107"/>
      <c r="RQF107"/>
      <c r="RQG107" s="24"/>
      <c r="RQH107" s="24"/>
      <c r="RQI107"/>
      <c r="RQJ107"/>
      <c r="RQK107" s="24"/>
      <c r="RQL107" s="24"/>
      <c r="RQM107"/>
      <c r="RQN107"/>
      <c r="RQO107" s="24"/>
      <c r="RQP107" s="24"/>
      <c r="RQQ107"/>
      <c r="RQR107"/>
      <c r="RQS107" s="24"/>
      <c r="RQT107" s="24"/>
      <c r="RQU107"/>
      <c r="RQV107"/>
      <c r="RQW107" s="24"/>
      <c r="RQX107" s="24"/>
      <c r="RQY107"/>
      <c r="RQZ107"/>
      <c r="RRA107" s="24"/>
      <c r="RRB107" s="24"/>
      <c r="RRC107"/>
      <c r="RRD107"/>
      <c r="RRE107" s="24"/>
      <c r="RRF107" s="24"/>
      <c r="RRG107"/>
      <c r="RRH107"/>
      <c r="RRI107" s="24"/>
      <c r="RRJ107" s="24"/>
      <c r="RRK107"/>
      <c r="RRL107"/>
      <c r="RRM107" s="24"/>
      <c r="RRN107" s="24"/>
      <c r="RRO107"/>
      <c r="RRP107"/>
      <c r="RRQ107" s="24"/>
      <c r="RRR107" s="24"/>
      <c r="RRS107"/>
      <c r="RRT107"/>
      <c r="RRU107" s="24"/>
      <c r="RRV107" s="24"/>
      <c r="RRW107"/>
      <c r="RRX107"/>
      <c r="RRY107" s="24"/>
      <c r="RRZ107" s="24"/>
      <c r="RSA107"/>
      <c r="RSB107"/>
      <c r="RSC107" s="24"/>
      <c r="RSD107" s="24"/>
      <c r="RSE107"/>
      <c r="RSF107"/>
      <c r="RSG107" s="24"/>
      <c r="RSH107" s="24"/>
      <c r="RSI107"/>
      <c r="RSJ107"/>
      <c r="RSK107" s="24"/>
      <c r="RSL107" s="24"/>
      <c r="RSM107"/>
      <c r="RSN107"/>
      <c r="RSO107" s="24"/>
      <c r="RSP107" s="24"/>
      <c r="RSQ107"/>
      <c r="RSR107"/>
      <c r="RSS107" s="24"/>
      <c r="RST107" s="24"/>
      <c r="RSU107"/>
      <c r="RSV107"/>
      <c r="RSW107" s="24"/>
      <c r="RSX107" s="24"/>
      <c r="RSY107"/>
      <c r="RSZ107"/>
      <c r="RTA107" s="24"/>
      <c r="RTB107" s="24"/>
      <c r="RTC107"/>
      <c r="RTD107"/>
      <c r="RTE107" s="24"/>
      <c r="RTF107" s="24"/>
      <c r="RTG107"/>
      <c r="RTH107"/>
      <c r="RTI107" s="24"/>
      <c r="RTJ107" s="24"/>
      <c r="RTK107"/>
      <c r="RTL107"/>
      <c r="RTM107" s="24"/>
      <c r="RTN107" s="24"/>
      <c r="RTO107"/>
      <c r="RTP107"/>
      <c r="RTQ107" s="24"/>
      <c r="RTR107" s="24"/>
      <c r="RTS107"/>
      <c r="RTT107"/>
      <c r="RTU107" s="24"/>
      <c r="RTV107" s="24"/>
      <c r="RTW107"/>
      <c r="RTX107"/>
      <c r="RTY107" s="24"/>
      <c r="RTZ107" s="24"/>
      <c r="RUA107"/>
      <c r="RUB107"/>
      <c r="RUC107" s="24"/>
      <c r="RUD107" s="24"/>
      <c r="RUE107"/>
      <c r="RUF107"/>
      <c r="RUG107" s="24"/>
      <c r="RUH107" s="24"/>
      <c r="RUI107"/>
      <c r="RUJ107"/>
      <c r="RUK107" s="24"/>
      <c r="RUL107" s="24"/>
      <c r="RUM107"/>
      <c r="RUN107"/>
      <c r="RUO107" s="24"/>
      <c r="RUP107" s="24"/>
      <c r="RUQ107"/>
      <c r="RUR107"/>
      <c r="RUS107" s="24"/>
      <c r="RUT107" s="24"/>
      <c r="RUU107"/>
      <c r="RUV107"/>
      <c r="RUW107" s="24"/>
      <c r="RUX107" s="24"/>
      <c r="RUY107"/>
      <c r="RUZ107"/>
      <c r="RVA107" s="24"/>
      <c r="RVB107" s="24"/>
      <c r="RVC107"/>
      <c r="RVD107"/>
      <c r="RVE107" s="24"/>
      <c r="RVF107" s="24"/>
      <c r="RVG107"/>
      <c r="RVH107"/>
      <c r="RVI107" s="24"/>
      <c r="RVJ107" s="24"/>
      <c r="RVK107"/>
      <c r="RVL107"/>
      <c r="RVM107" s="24"/>
      <c r="RVN107" s="24"/>
      <c r="RVO107"/>
      <c r="RVP107"/>
      <c r="RVQ107" s="24"/>
      <c r="RVR107" s="24"/>
      <c r="RVS107"/>
      <c r="RVT107"/>
      <c r="RVU107" s="24"/>
      <c r="RVV107" s="24"/>
      <c r="RVW107"/>
      <c r="RVX107"/>
      <c r="RVY107" s="24"/>
      <c r="RVZ107" s="24"/>
      <c r="RWA107"/>
      <c r="RWB107"/>
      <c r="RWC107" s="24"/>
      <c r="RWD107" s="24"/>
      <c r="RWE107"/>
      <c r="RWF107"/>
      <c r="RWG107" s="24"/>
      <c r="RWH107" s="24"/>
      <c r="RWI107"/>
      <c r="RWJ107"/>
      <c r="RWK107" s="24"/>
      <c r="RWL107" s="24"/>
      <c r="RWM107"/>
      <c r="RWN107"/>
      <c r="RWO107" s="24"/>
      <c r="RWP107" s="24"/>
      <c r="RWQ107"/>
      <c r="RWR107"/>
      <c r="RWS107" s="24"/>
      <c r="RWT107" s="24"/>
      <c r="RWU107"/>
      <c r="RWV107"/>
      <c r="RWW107" s="24"/>
      <c r="RWX107" s="24"/>
      <c r="RWY107"/>
      <c r="RWZ107"/>
      <c r="RXA107" s="24"/>
      <c r="RXB107" s="24"/>
      <c r="RXC107"/>
      <c r="RXD107"/>
      <c r="RXE107" s="24"/>
      <c r="RXF107" s="24"/>
      <c r="RXG107"/>
      <c r="RXH107"/>
      <c r="RXI107" s="24"/>
      <c r="RXJ107" s="24"/>
      <c r="RXK107"/>
      <c r="RXL107"/>
      <c r="RXM107" s="24"/>
      <c r="RXN107" s="24"/>
      <c r="RXO107"/>
      <c r="RXP107"/>
      <c r="RXQ107" s="24"/>
      <c r="RXR107" s="24"/>
      <c r="RXS107"/>
      <c r="RXT107"/>
      <c r="RXU107" s="24"/>
      <c r="RXV107" s="24"/>
      <c r="RXW107"/>
      <c r="RXX107"/>
      <c r="RXY107" s="24"/>
      <c r="RXZ107" s="24"/>
      <c r="RYA107"/>
      <c r="RYB107"/>
      <c r="RYC107" s="24"/>
      <c r="RYD107" s="24"/>
      <c r="RYE107"/>
      <c r="RYF107"/>
      <c r="RYG107" s="24"/>
      <c r="RYH107" s="24"/>
      <c r="RYI107"/>
      <c r="RYJ107"/>
      <c r="RYK107" s="24"/>
      <c r="RYL107" s="24"/>
      <c r="RYM107"/>
      <c r="RYN107"/>
      <c r="RYO107" s="24"/>
      <c r="RYP107" s="24"/>
      <c r="RYQ107"/>
      <c r="RYR107"/>
      <c r="RYS107" s="24"/>
      <c r="RYT107" s="24"/>
      <c r="RYU107"/>
      <c r="RYV107"/>
      <c r="RYW107" s="24"/>
      <c r="RYX107" s="24"/>
      <c r="RYY107"/>
      <c r="RYZ107"/>
      <c r="RZA107" s="24"/>
      <c r="RZB107" s="24"/>
      <c r="RZC107"/>
      <c r="RZD107"/>
      <c r="RZE107" s="24"/>
      <c r="RZF107" s="24"/>
      <c r="RZG107"/>
      <c r="RZH107"/>
      <c r="RZI107" s="24"/>
      <c r="RZJ107" s="24"/>
      <c r="RZK107"/>
      <c r="RZL107"/>
      <c r="RZM107" s="24"/>
      <c r="RZN107" s="24"/>
      <c r="RZO107"/>
      <c r="RZP107"/>
      <c r="RZQ107" s="24"/>
      <c r="RZR107" s="24"/>
      <c r="RZS107"/>
      <c r="RZT107"/>
      <c r="RZU107" s="24"/>
      <c r="RZV107" s="24"/>
      <c r="RZW107"/>
      <c r="RZX107"/>
      <c r="RZY107" s="24"/>
      <c r="RZZ107" s="24"/>
      <c r="SAA107"/>
      <c r="SAB107"/>
      <c r="SAC107" s="24"/>
      <c r="SAD107" s="24"/>
      <c r="SAE107"/>
      <c r="SAF107"/>
      <c r="SAG107" s="24"/>
      <c r="SAH107" s="24"/>
      <c r="SAI107"/>
      <c r="SAJ107"/>
      <c r="SAK107" s="24"/>
      <c r="SAL107" s="24"/>
      <c r="SAM107"/>
      <c r="SAN107"/>
      <c r="SAO107" s="24"/>
      <c r="SAP107" s="24"/>
      <c r="SAQ107"/>
      <c r="SAR107"/>
      <c r="SAS107" s="24"/>
      <c r="SAT107" s="24"/>
      <c r="SAU107"/>
      <c r="SAV107"/>
      <c r="SAW107" s="24"/>
      <c r="SAX107" s="24"/>
      <c r="SAY107"/>
      <c r="SAZ107"/>
      <c r="SBA107" s="24"/>
      <c r="SBB107" s="24"/>
      <c r="SBC107"/>
      <c r="SBD107"/>
      <c r="SBE107" s="24"/>
      <c r="SBF107" s="24"/>
      <c r="SBG107"/>
      <c r="SBH107"/>
      <c r="SBI107" s="24"/>
      <c r="SBJ107" s="24"/>
      <c r="SBK107"/>
      <c r="SBL107"/>
      <c r="SBM107" s="24"/>
      <c r="SBN107" s="24"/>
      <c r="SBO107"/>
      <c r="SBP107"/>
      <c r="SBQ107" s="24"/>
      <c r="SBR107" s="24"/>
      <c r="SBS107"/>
      <c r="SBT107"/>
      <c r="SBU107" s="24"/>
      <c r="SBV107" s="24"/>
      <c r="SBW107"/>
      <c r="SBX107"/>
      <c r="SBY107" s="24"/>
      <c r="SBZ107" s="24"/>
      <c r="SCA107"/>
      <c r="SCB107"/>
      <c r="SCC107" s="24"/>
      <c r="SCD107" s="24"/>
      <c r="SCE107"/>
      <c r="SCF107"/>
      <c r="SCG107" s="24"/>
      <c r="SCH107" s="24"/>
      <c r="SCI107"/>
      <c r="SCJ107"/>
      <c r="SCK107" s="24"/>
      <c r="SCL107" s="24"/>
      <c r="SCM107"/>
      <c r="SCN107"/>
      <c r="SCO107" s="24"/>
      <c r="SCP107" s="24"/>
      <c r="SCQ107"/>
      <c r="SCR107"/>
      <c r="SCS107" s="24"/>
      <c r="SCT107" s="24"/>
      <c r="SCU107"/>
      <c r="SCV107"/>
      <c r="SCW107" s="24"/>
      <c r="SCX107" s="24"/>
      <c r="SCY107"/>
      <c r="SCZ107"/>
      <c r="SDA107" s="24"/>
      <c r="SDB107" s="24"/>
      <c r="SDC107"/>
      <c r="SDD107"/>
      <c r="SDE107" s="24"/>
      <c r="SDF107" s="24"/>
      <c r="SDG107"/>
      <c r="SDH107"/>
      <c r="SDI107" s="24"/>
      <c r="SDJ107" s="24"/>
      <c r="SDK107"/>
      <c r="SDL107"/>
      <c r="SDM107" s="24"/>
      <c r="SDN107" s="24"/>
      <c r="SDO107"/>
      <c r="SDP107"/>
      <c r="SDQ107" s="24"/>
      <c r="SDR107" s="24"/>
      <c r="SDS107"/>
      <c r="SDT107"/>
      <c r="SDU107" s="24"/>
      <c r="SDV107" s="24"/>
      <c r="SDW107"/>
      <c r="SDX107"/>
      <c r="SDY107" s="24"/>
      <c r="SDZ107" s="24"/>
      <c r="SEA107"/>
      <c r="SEB107"/>
      <c r="SEC107" s="24"/>
      <c r="SED107" s="24"/>
      <c r="SEE107"/>
      <c r="SEF107"/>
      <c r="SEG107" s="24"/>
      <c r="SEH107" s="24"/>
      <c r="SEI107"/>
      <c r="SEJ107"/>
      <c r="SEK107" s="24"/>
      <c r="SEL107" s="24"/>
      <c r="SEM107"/>
      <c r="SEN107"/>
      <c r="SEO107" s="24"/>
      <c r="SEP107" s="24"/>
      <c r="SEQ107"/>
      <c r="SER107"/>
      <c r="SES107" s="24"/>
      <c r="SET107" s="24"/>
      <c r="SEU107"/>
      <c r="SEV107"/>
      <c r="SEW107" s="24"/>
      <c r="SEX107" s="24"/>
      <c r="SEY107"/>
      <c r="SEZ107"/>
      <c r="SFA107" s="24"/>
      <c r="SFB107" s="24"/>
      <c r="SFC107"/>
      <c r="SFD107"/>
      <c r="SFE107" s="24"/>
      <c r="SFF107" s="24"/>
      <c r="SFG107"/>
      <c r="SFH107"/>
      <c r="SFI107" s="24"/>
      <c r="SFJ107" s="24"/>
      <c r="SFK107"/>
      <c r="SFL107"/>
      <c r="SFM107" s="24"/>
      <c r="SFN107" s="24"/>
      <c r="SFO107"/>
      <c r="SFP107"/>
      <c r="SFQ107" s="24"/>
      <c r="SFR107" s="24"/>
      <c r="SFS107"/>
      <c r="SFT107"/>
      <c r="SFU107" s="24"/>
      <c r="SFV107" s="24"/>
      <c r="SFW107"/>
      <c r="SFX107"/>
      <c r="SFY107" s="24"/>
      <c r="SFZ107" s="24"/>
      <c r="SGA107"/>
      <c r="SGB107"/>
      <c r="SGC107" s="24"/>
      <c r="SGD107" s="24"/>
      <c r="SGE107"/>
      <c r="SGF107"/>
      <c r="SGG107" s="24"/>
      <c r="SGH107" s="24"/>
      <c r="SGI107"/>
      <c r="SGJ107"/>
      <c r="SGK107" s="24"/>
      <c r="SGL107" s="24"/>
      <c r="SGM107"/>
      <c r="SGN107"/>
      <c r="SGO107" s="24"/>
      <c r="SGP107" s="24"/>
      <c r="SGQ107"/>
      <c r="SGR107"/>
      <c r="SGS107" s="24"/>
      <c r="SGT107" s="24"/>
      <c r="SGU107"/>
      <c r="SGV107"/>
      <c r="SGW107" s="24"/>
      <c r="SGX107" s="24"/>
      <c r="SGY107"/>
      <c r="SGZ107"/>
      <c r="SHA107" s="24"/>
      <c r="SHB107" s="24"/>
      <c r="SHC107"/>
      <c r="SHD107"/>
      <c r="SHE107" s="24"/>
      <c r="SHF107" s="24"/>
      <c r="SHG107"/>
      <c r="SHH107"/>
      <c r="SHI107" s="24"/>
      <c r="SHJ107" s="24"/>
      <c r="SHK107"/>
      <c r="SHL107"/>
      <c r="SHM107" s="24"/>
      <c r="SHN107" s="24"/>
      <c r="SHO107"/>
      <c r="SHP107"/>
      <c r="SHQ107" s="24"/>
      <c r="SHR107" s="24"/>
      <c r="SHS107"/>
      <c r="SHT107"/>
      <c r="SHU107" s="24"/>
      <c r="SHV107" s="24"/>
      <c r="SHW107"/>
      <c r="SHX107"/>
      <c r="SHY107" s="24"/>
      <c r="SHZ107" s="24"/>
      <c r="SIA107"/>
      <c r="SIB107"/>
      <c r="SIC107" s="24"/>
      <c r="SID107" s="24"/>
      <c r="SIE107"/>
      <c r="SIF107"/>
      <c r="SIG107" s="24"/>
      <c r="SIH107" s="24"/>
      <c r="SII107"/>
      <c r="SIJ107"/>
      <c r="SIK107" s="24"/>
      <c r="SIL107" s="24"/>
      <c r="SIM107"/>
      <c r="SIN107"/>
      <c r="SIO107" s="24"/>
      <c r="SIP107" s="24"/>
      <c r="SIQ107"/>
      <c r="SIR107"/>
      <c r="SIS107" s="24"/>
      <c r="SIT107" s="24"/>
      <c r="SIU107"/>
      <c r="SIV107"/>
      <c r="SIW107" s="24"/>
      <c r="SIX107" s="24"/>
      <c r="SIY107"/>
      <c r="SIZ107"/>
      <c r="SJA107" s="24"/>
      <c r="SJB107" s="24"/>
      <c r="SJC107"/>
      <c r="SJD107"/>
      <c r="SJE107" s="24"/>
      <c r="SJF107" s="24"/>
      <c r="SJG107"/>
      <c r="SJH107"/>
      <c r="SJI107" s="24"/>
      <c r="SJJ107" s="24"/>
      <c r="SJK107"/>
      <c r="SJL107"/>
      <c r="SJM107" s="24"/>
      <c r="SJN107" s="24"/>
      <c r="SJO107"/>
      <c r="SJP107"/>
      <c r="SJQ107" s="24"/>
      <c r="SJR107" s="24"/>
      <c r="SJS107"/>
      <c r="SJT107"/>
      <c r="SJU107" s="24"/>
      <c r="SJV107" s="24"/>
      <c r="SJW107"/>
      <c r="SJX107"/>
      <c r="SJY107" s="24"/>
      <c r="SJZ107" s="24"/>
      <c r="SKA107"/>
      <c r="SKB107"/>
      <c r="SKC107" s="24"/>
      <c r="SKD107" s="24"/>
      <c r="SKE107"/>
      <c r="SKF107"/>
      <c r="SKG107" s="24"/>
      <c r="SKH107" s="24"/>
      <c r="SKI107"/>
      <c r="SKJ107"/>
      <c r="SKK107" s="24"/>
      <c r="SKL107" s="24"/>
      <c r="SKM107"/>
      <c r="SKN107"/>
      <c r="SKO107" s="24"/>
      <c r="SKP107" s="24"/>
      <c r="SKQ107"/>
      <c r="SKR107"/>
      <c r="SKS107" s="24"/>
      <c r="SKT107" s="24"/>
      <c r="SKU107"/>
      <c r="SKV107"/>
      <c r="SKW107" s="24"/>
      <c r="SKX107" s="24"/>
      <c r="SKY107"/>
      <c r="SKZ107"/>
      <c r="SLA107" s="24"/>
      <c r="SLB107" s="24"/>
      <c r="SLC107"/>
      <c r="SLD107"/>
      <c r="SLE107" s="24"/>
      <c r="SLF107" s="24"/>
      <c r="SLG107"/>
      <c r="SLH107"/>
      <c r="SLI107" s="24"/>
      <c r="SLJ107" s="24"/>
      <c r="SLK107"/>
      <c r="SLL107"/>
      <c r="SLM107" s="24"/>
      <c r="SLN107" s="24"/>
      <c r="SLO107"/>
      <c r="SLP107"/>
      <c r="SLQ107" s="24"/>
      <c r="SLR107" s="24"/>
      <c r="SLS107"/>
      <c r="SLT107"/>
      <c r="SLU107" s="24"/>
      <c r="SLV107" s="24"/>
      <c r="SLW107"/>
      <c r="SLX107"/>
      <c r="SLY107" s="24"/>
      <c r="SLZ107" s="24"/>
      <c r="SMA107"/>
      <c r="SMB107"/>
      <c r="SMC107" s="24"/>
      <c r="SMD107" s="24"/>
      <c r="SME107"/>
      <c r="SMF107"/>
      <c r="SMG107" s="24"/>
      <c r="SMH107" s="24"/>
      <c r="SMI107"/>
      <c r="SMJ107"/>
      <c r="SMK107" s="24"/>
      <c r="SML107" s="24"/>
      <c r="SMM107"/>
      <c r="SMN107"/>
      <c r="SMO107" s="24"/>
      <c r="SMP107" s="24"/>
      <c r="SMQ107"/>
      <c r="SMR107"/>
      <c r="SMS107" s="24"/>
      <c r="SMT107" s="24"/>
      <c r="SMU107"/>
      <c r="SMV107"/>
      <c r="SMW107" s="24"/>
      <c r="SMX107" s="24"/>
      <c r="SMY107"/>
      <c r="SMZ107"/>
      <c r="SNA107" s="24"/>
      <c r="SNB107" s="24"/>
      <c r="SNC107"/>
      <c r="SND107"/>
      <c r="SNE107" s="24"/>
      <c r="SNF107" s="24"/>
      <c r="SNG107"/>
      <c r="SNH107"/>
      <c r="SNI107" s="24"/>
      <c r="SNJ107" s="24"/>
      <c r="SNK107"/>
      <c r="SNL107"/>
      <c r="SNM107" s="24"/>
      <c r="SNN107" s="24"/>
      <c r="SNO107"/>
      <c r="SNP107"/>
      <c r="SNQ107" s="24"/>
      <c r="SNR107" s="24"/>
      <c r="SNS107"/>
      <c r="SNT107"/>
      <c r="SNU107" s="24"/>
      <c r="SNV107" s="24"/>
      <c r="SNW107"/>
      <c r="SNX107"/>
      <c r="SNY107" s="24"/>
      <c r="SNZ107" s="24"/>
      <c r="SOA107"/>
      <c r="SOB107"/>
      <c r="SOC107" s="24"/>
      <c r="SOD107" s="24"/>
      <c r="SOE107"/>
      <c r="SOF107"/>
      <c r="SOG107" s="24"/>
      <c r="SOH107" s="24"/>
      <c r="SOI107"/>
      <c r="SOJ107"/>
      <c r="SOK107" s="24"/>
      <c r="SOL107" s="24"/>
      <c r="SOM107"/>
      <c r="SON107"/>
      <c r="SOO107" s="24"/>
      <c r="SOP107" s="24"/>
      <c r="SOQ107"/>
      <c r="SOR107"/>
      <c r="SOS107" s="24"/>
      <c r="SOT107" s="24"/>
      <c r="SOU107"/>
      <c r="SOV107"/>
      <c r="SOW107" s="24"/>
      <c r="SOX107" s="24"/>
      <c r="SOY107"/>
      <c r="SOZ107"/>
      <c r="SPA107" s="24"/>
      <c r="SPB107" s="24"/>
      <c r="SPC107"/>
      <c r="SPD107"/>
      <c r="SPE107" s="24"/>
      <c r="SPF107" s="24"/>
      <c r="SPG107"/>
      <c r="SPH107"/>
      <c r="SPI107" s="24"/>
      <c r="SPJ107" s="24"/>
      <c r="SPK107"/>
      <c r="SPL107"/>
      <c r="SPM107" s="24"/>
      <c r="SPN107" s="24"/>
      <c r="SPO107"/>
      <c r="SPP107"/>
      <c r="SPQ107" s="24"/>
      <c r="SPR107" s="24"/>
      <c r="SPS107"/>
      <c r="SPT107"/>
      <c r="SPU107" s="24"/>
      <c r="SPV107" s="24"/>
      <c r="SPW107"/>
      <c r="SPX107"/>
      <c r="SPY107" s="24"/>
      <c r="SPZ107" s="24"/>
      <c r="SQA107"/>
      <c r="SQB107"/>
      <c r="SQC107" s="24"/>
      <c r="SQD107" s="24"/>
      <c r="SQE107"/>
      <c r="SQF107"/>
      <c r="SQG107" s="24"/>
      <c r="SQH107" s="24"/>
      <c r="SQI107"/>
      <c r="SQJ107"/>
      <c r="SQK107" s="24"/>
      <c r="SQL107" s="24"/>
      <c r="SQM107"/>
      <c r="SQN107"/>
      <c r="SQO107" s="24"/>
      <c r="SQP107" s="24"/>
      <c r="SQQ107"/>
      <c r="SQR107"/>
      <c r="SQS107" s="24"/>
      <c r="SQT107" s="24"/>
      <c r="SQU107"/>
      <c r="SQV107"/>
      <c r="SQW107" s="24"/>
      <c r="SQX107" s="24"/>
      <c r="SQY107"/>
      <c r="SQZ107"/>
      <c r="SRA107" s="24"/>
      <c r="SRB107" s="24"/>
      <c r="SRC107"/>
      <c r="SRD107"/>
      <c r="SRE107" s="24"/>
      <c r="SRF107" s="24"/>
      <c r="SRG107"/>
      <c r="SRH107"/>
      <c r="SRI107" s="24"/>
      <c r="SRJ107" s="24"/>
      <c r="SRK107"/>
      <c r="SRL107"/>
      <c r="SRM107" s="24"/>
      <c r="SRN107" s="24"/>
      <c r="SRO107"/>
      <c r="SRP107"/>
      <c r="SRQ107" s="24"/>
      <c r="SRR107" s="24"/>
      <c r="SRS107"/>
      <c r="SRT107"/>
      <c r="SRU107" s="24"/>
      <c r="SRV107" s="24"/>
      <c r="SRW107"/>
      <c r="SRX107"/>
      <c r="SRY107" s="24"/>
      <c r="SRZ107" s="24"/>
      <c r="SSA107"/>
      <c r="SSB107"/>
      <c r="SSC107" s="24"/>
      <c r="SSD107" s="24"/>
      <c r="SSE107"/>
      <c r="SSF107"/>
      <c r="SSG107" s="24"/>
      <c r="SSH107" s="24"/>
      <c r="SSI107"/>
      <c r="SSJ107"/>
      <c r="SSK107" s="24"/>
      <c r="SSL107" s="24"/>
      <c r="SSM107"/>
      <c r="SSN107"/>
      <c r="SSO107" s="24"/>
      <c r="SSP107" s="24"/>
      <c r="SSQ107"/>
      <c r="SSR107"/>
      <c r="SSS107" s="24"/>
      <c r="SST107" s="24"/>
      <c r="SSU107"/>
      <c r="SSV107"/>
      <c r="SSW107" s="24"/>
      <c r="SSX107" s="24"/>
      <c r="SSY107"/>
      <c r="SSZ107"/>
      <c r="STA107" s="24"/>
      <c r="STB107" s="24"/>
      <c r="STC107"/>
      <c r="STD107"/>
      <c r="STE107" s="24"/>
      <c r="STF107" s="24"/>
      <c r="STG107"/>
      <c r="STH107"/>
      <c r="STI107" s="24"/>
      <c r="STJ107" s="24"/>
      <c r="STK107"/>
      <c r="STL107"/>
      <c r="STM107" s="24"/>
      <c r="STN107" s="24"/>
      <c r="STO107"/>
      <c r="STP107"/>
      <c r="STQ107" s="24"/>
      <c r="STR107" s="24"/>
      <c r="STS107"/>
      <c r="STT107"/>
      <c r="STU107" s="24"/>
      <c r="STV107" s="24"/>
      <c r="STW107"/>
      <c r="STX107"/>
      <c r="STY107" s="24"/>
      <c r="STZ107" s="24"/>
      <c r="SUA107"/>
      <c r="SUB107"/>
      <c r="SUC107" s="24"/>
      <c r="SUD107" s="24"/>
      <c r="SUE107"/>
      <c r="SUF107"/>
      <c r="SUG107" s="24"/>
      <c r="SUH107" s="24"/>
      <c r="SUI107"/>
      <c r="SUJ107"/>
      <c r="SUK107" s="24"/>
      <c r="SUL107" s="24"/>
      <c r="SUM107"/>
      <c r="SUN107"/>
      <c r="SUO107" s="24"/>
      <c r="SUP107" s="24"/>
      <c r="SUQ107"/>
      <c r="SUR107"/>
      <c r="SUS107" s="24"/>
      <c r="SUT107" s="24"/>
      <c r="SUU107"/>
      <c r="SUV107"/>
      <c r="SUW107" s="24"/>
      <c r="SUX107" s="24"/>
      <c r="SUY107"/>
      <c r="SUZ107"/>
      <c r="SVA107" s="24"/>
      <c r="SVB107" s="24"/>
      <c r="SVC107"/>
      <c r="SVD107"/>
      <c r="SVE107" s="24"/>
      <c r="SVF107" s="24"/>
      <c r="SVG107"/>
      <c r="SVH107"/>
      <c r="SVI107" s="24"/>
      <c r="SVJ107" s="24"/>
      <c r="SVK107"/>
      <c r="SVL107"/>
      <c r="SVM107" s="24"/>
      <c r="SVN107" s="24"/>
      <c r="SVO107"/>
      <c r="SVP107"/>
      <c r="SVQ107" s="24"/>
      <c r="SVR107" s="24"/>
      <c r="SVS107"/>
      <c r="SVT107"/>
      <c r="SVU107" s="24"/>
      <c r="SVV107" s="24"/>
      <c r="SVW107"/>
      <c r="SVX107"/>
      <c r="SVY107" s="24"/>
      <c r="SVZ107" s="24"/>
      <c r="SWA107"/>
      <c r="SWB107"/>
      <c r="SWC107" s="24"/>
      <c r="SWD107" s="24"/>
      <c r="SWE107"/>
      <c r="SWF107"/>
      <c r="SWG107" s="24"/>
      <c r="SWH107" s="24"/>
      <c r="SWI107"/>
      <c r="SWJ107"/>
      <c r="SWK107" s="24"/>
      <c r="SWL107" s="24"/>
      <c r="SWM107"/>
      <c r="SWN107"/>
      <c r="SWO107" s="24"/>
      <c r="SWP107" s="24"/>
      <c r="SWQ107"/>
      <c r="SWR107"/>
      <c r="SWS107" s="24"/>
      <c r="SWT107" s="24"/>
      <c r="SWU107"/>
      <c r="SWV107"/>
      <c r="SWW107" s="24"/>
      <c r="SWX107" s="24"/>
      <c r="SWY107"/>
      <c r="SWZ107"/>
      <c r="SXA107" s="24"/>
      <c r="SXB107" s="24"/>
      <c r="SXC107"/>
      <c r="SXD107"/>
      <c r="SXE107" s="24"/>
      <c r="SXF107" s="24"/>
      <c r="SXG107"/>
      <c r="SXH107"/>
      <c r="SXI107" s="24"/>
      <c r="SXJ107" s="24"/>
      <c r="SXK107"/>
      <c r="SXL107"/>
      <c r="SXM107" s="24"/>
      <c r="SXN107" s="24"/>
      <c r="SXO107"/>
      <c r="SXP107"/>
      <c r="SXQ107" s="24"/>
      <c r="SXR107" s="24"/>
      <c r="SXS107"/>
      <c r="SXT107"/>
      <c r="SXU107" s="24"/>
      <c r="SXV107" s="24"/>
      <c r="SXW107"/>
      <c r="SXX107"/>
      <c r="SXY107" s="24"/>
      <c r="SXZ107" s="24"/>
      <c r="SYA107"/>
      <c r="SYB107"/>
      <c r="SYC107" s="24"/>
      <c r="SYD107" s="24"/>
      <c r="SYE107"/>
      <c r="SYF107"/>
      <c r="SYG107" s="24"/>
      <c r="SYH107" s="24"/>
      <c r="SYI107"/>
      <c r="SYJ107"/>
      <c r="SYK107" s="24"/>
      <c r="SYL107" s="24"/>
      <c r="SYM107"/>
      <c r="SYN107"/>
      <c r="SYO107" s="24"/>
      <c r="SYP107" s="24"/>
      <c r="SYQ107"/>
      <c r="SYR107"/>
      <c r="SYS107" s="24"/>
      <c r="SYT107" s="24"/>
      <c r="SYU107"/>
      <c r="SYV107"/>
      <c r="SYW107" s="24"/>
      <c r="SYX107" s="24"/>
      <c r="SYY107"/>
      <c r="SYZ107"/>
      <c r="SZA107" s="24"/>
      <c r="SZB107" s="24"/>
      <c r="SZC107"/>
      <c r="SZD107"/>
      <c r="SZE107" s="24"/>
      <c r="SZF107" s="24"/>
      <c r="SZG107"/>
      <c r="SZH107"/>
      <c r="SZI107" s="24"/>
      <c r="SZJ107" s="24"/>
      <c r="SZK107"/>
      <c r="SZL107"/>
      <c r="SZM107" s="24"/>
      <c r="SZN107" s="24"/>
      <c r="SZO107"/>
      <c r="SZP107"/>
      <c r="SZQ107" s="24"/>
      <c r="SZR107" s="24"/>
      <c r="SZS107"/>
      <c r="SZT107"/>
      <c r="SZU107" s="24"/>
      <c r="SZV107" s="24"/>
      <c r="SZW107"/>
      <c r="SZX107"/>
      <c r="SZY107" s="24"/>
      <c r="SZZ107" s="24"/>
      <c r="TAA107"/>
      <c r="TAB107"/>
      <c r="TAC107" s="24"/>
      <c r="TAD107" s="24"/>
      <c r="TAE107"/>
      <c r="TAF107"/>
      <c r="TAG107" s="24"/>
      <c r="TAH107" s="24"/>
      <c r="TAI107"/>
      <c r="TAJ107"/>
      <c r="TAK107" s="24"/>
      <c r="TAL107" s="24"/>
      <c r="TAM107"/>
      <c r="TAN107"/>
      <c r="TAO107" s="24"/>
      <c r="TAP107" s="24"/>
      <c r="TAQ107"/>
      <c r="TAR107"/>
      <c r="TAS107" s="24"/>
      <c r="TAT107" s="24"/>
      <c r="TAU107"/>
      <c r="TAV107"/>
      <c r="TAW107" s="24"/>
      <c r="TAX107" s="24"/>
      <c r="TAY107"/>
      <c r="TAZ107"/>
      <c r="TBA107" s="24"/>
      <c r="TBB107" s="24"/>
      <c r="TBC107"/>
      <c r="TBD107"/>
      <c r="TBE107" s="24"/>
      <c r="TBF107" s="24"/>
      <c r="TBG107"/>
      <c r="TBH107"/>
      <c r="TBI107" s="24"/>
      <c r="TBJ107" s="24"/>
      <c r="TBK107"/>
      <c r="TBL107"/>
      <c r="TBM107" s="24"/>
      <c r="TBN107" s="24"/>
      <c r="TBO107"/>
      <c r="TBP107"/>
      <c r="TBQ107" s="24"/>
      <c r="TBR107" s="24"/>
      <c r="TBS107"/>
      <c r="TBT107"/>
      <c r="TBU107" s="24"/>
      <c r="TBV107" s="24"/>
      <c r="TBW107"/>
      <c r="TBX107"/>
      <c r="TBY107" s="24"/>
      <c r="TBZ107" s="24"/>
      <c r="TCA107"/>
      <c r="TCB107"/>
      <c r="TCC107" s="24"/>
      <c r="TCD107" s="24"/>
      <c r="TCE107"/>
      <c r="TCF107"/>
      <c r="TCG107" s="24"/>
      <c r="TCH107" s="24"/>
      <c r="TCI107"/>
      <c r="TCJ107"/>
      <c r="TCK107" s="24"/>
      <c r="TCL107" s="24"/>
      <c r="TCM107"/>
      <c r="TCN107"/>
      <c r="TCO107" s="24"/>
      <c r="TCP107" s="24"/>
      <c r="TCQ107"/>
      <c r="TCR107"/>
      <c r="TCS107" s="24"/>
      <c r="TCT107" s="24"/>
      <c r="TCU107"/>
      <c r="TCV107"/>
      <c r="TCW107" s="24"/>
      <c r="TCX107" s="24"/>
      <c r="TCY107"/>
      <c r="TCZ107"/>
      <c r="TDA107" s="24"/>
      <c r="TDB107" s="24"/>
      <c r="TDC107"/>
      <c r="TDD107"/>
      <c r="TDE107" s="24"/>
      <c r="TDF107" s="24"/>
      <c r="TDG107"/>
      <c r="TDH107"/>
      <c r="TDI107" s="24"/>
      <c r="TDJ107" s="24"/>
      <c r="TDK107"/>
      <c r="TDL107"/>
      <c r="TDM107" s="24"/>
      <c r="TDN107" s="24"/>
      <c r="TDO107"/>
      <c r="TDP107"/>
      <c r="TDQ107" s="24"/>
      <c r="TDR107" s="24"/>
      <c r="TDS107"/>
      <c r="TDT107"/>
      <c r="TDU107" s="24"/>
      <c r="TDV107" s="24"/>
      <c r="TDW107"/>
      <c r="TDX107"/>
      <c r="TDY107" s="24"/>
      <c r="TDZ107" s="24"/>
      <c r="TEA107"/>
      <c r="TEB107"/>
      <c r="TEC107" s="24"/>
      <c r="TED107" s="24"/>
      <c r="TEE107"/>
      <c r="TEF107"/>
      <c r="TEG107" s="24"/>
      <c r="TEH107" s="24"/>
      <c r="TEI107"/>
      <c r="TEJ107"/>
      <c r="TEK107" s="24"/>
      <c r="TEL107" s="24"/>
      <c r="TEM107"/>
      <c r="TEN107"/>
      <c r="TEO107" s="24"/>
      <c r="TEP107" s="24"/>
      <c r="TEQ107"/>
      <c r="TER107"/>
      <c r="TES107" s="24"/>
      <c r="TET107" s="24"/>
      <c r="TEU107"/>
      <c r="TEV107"/>
      <c r="TEW107" s="24"/>
      <c r="TEX107" s="24"/>
      <c r="TEY107"/>
      <c r="TEZ107"/>
      <c r="TFA107" s="24"/>
      <c r="TFB107" s="24"/>
      <c r="TFC107"/>
      <c r="TFD107"/>
      <c r="TFE107" s="24"/>
      <c r="TFF107" s="24"/>
      <c r="TFG107"/>
      <c r="TFH107"/>
      <c r="TFI107" s="24"/>
      <c r="TFJ107" s="24"/>
      <c r="TFK107"/>
      <c r="TFL107"/>
      <c r="TFM107" s="24"/>
      <c r="TFN107" s="24"/>
      <c r="TFO107"/>
      <c r="TFP107"/>
      <c r="TFQ107" s="24"/>
      <c r="TFR107" s="24"/>
      <c r="TFS107"/>
      <c r="TFT107"/>
      <c r="TFU107" s="24"/>
      <c r="TFV107" s="24"/>
      <c r="TFW107"/>
      <c r="TFX107"/>
      <c r="TFY107" s="24"/>
      <c r="TFZ107" s="24"/>
      <c r="TGA107"/>
      <c r="TGB107"/>
      <c r="TGC107" s="24"/>
      <c r="TGD107" s="24"/>
      <c r="TGE107"/>
      <c r="TGF107"/>
      <c r="TGG107" s="24"/>
      <c r="TGH107" s="24"/>
      <c r="TGI107"/>
      <c r="TGJ107"/>
      <c r="TGK107" s="24"/>
      <c r="TGL107" s="24"/>
      <c r="TGM107"/>
      <c r="TGN107"/>
      <c r="TGO107" s="24"/>
      <c r="TGP107" s="24"/>
      <c r="TGQ107"/>
      <c r="TGR107"/>
      <c r="TGS107" s="24"/>
      <c r="TGT107" s="24"/>
      <c r="TGU107"/>
      <c r="TGV107"/>
      <c r="TGW107" s="24"/>
      <c r="TGX107" s="24"/>
      <c r="TGY107"/>
      <c r="TGZ107"/>
      <c r="THA107" s="24"/>
      <c r="THB107" s="24"/>
      <c r="THC107"/>
      <c r="THD107"/>
      <c r="THE107" s="24"/>
      <c r="THF107" s="24"/>
      <c r="THG107"/>
      <c r="THH107"/>
      <c r="THI107" s="24"/>
      <c r="THJ107" s="24"/>
      <c r="THK107"/>
      <c r="THL107"/>
      <c r="THM107" s="24"/>
      <c r="THN107" s="24"/>
      <c r="THO107"/>
      <c r="THP107"/>
      <c r="THQ107" s="24"/>
      <c r="THR107" s="24"/>
      <c r="THS107"/>
      <c r="THT107"/>
      <c r="THU107" s="24"/>
      <c r="THV107" s="24"/>
      <c r="THW107"/>
      <c r="THX107"/>
      <c r="THY107" s="24"/>
      <c r="THZ107" s="24"/>
      <c r="TIA107"/>
      <c r="TIB107"/>
      <c r="TIC107" s="24"/>
      <c r="TID107" s="24"/>
      <c r="TIE107"/>
      <c r="TIF107"/>
      <c r="TIG107" s="24"/>
      <c r="TIH107" s="24"/>
      <c r="TII107"/>
      <c r="TIJ107"/>
      <c r="TIK107" s="24"/>
      <c r="TIL107" s="24"/>
      <c r="TIM107"/>
      <c r="TIN107"/>
      <c r="TIO107" s="24"/>
      <c r="TIP107" s="24"/>
      <c r="TIQ107"/>
      <c r="TIR107"/>
      <c r="TIS107" s="24"/>
      <c r="TIT107" s="24"/>
      <c r="TIU107"/>
      <c r="TIV107"/>
      <c r="TIW107" s="24"/>
      <c r="TIX107" s="24"/>
      <c r="TIY107"/>
      <c r="TIZ107"/>
      <c r="TJA107" s="24"/>
      <c r="TJB107" s="24"/>
      <c r="TJC107"/>
      <c r="TJD107"/>
      <c r="TJE107" s="24"/>
      <c r="TJF107" s="24"/>
      <c r="TJG107"/>
      <c r="TJH107"/>
      <c r="TJI107" s="24"/>
      <c r="TJJ107" s="24"/>
      <c r="TJK107"/>
      <c r="TJL107"/>
      <c r="TJM107" s="24"/>
      <c r="TJN107" s="24"/>
      <c r="TJO107"/>
      <c r="TJP107"/>
      <c r="TJQ107" s="24"/>
      <c r="TJR107" s="24"/>
      <c r="TJS107"/>
      <c r="TJT107"/>
      <c r="TJU107" s="24"/>
      <c r="TJV107" s="24"/>
      <c r="TJW107"/>
      <c r="TJX107"/>
      <c r="TJY107" s="24"/>
      <c r="TJZ107" s="24"/>
      <c r="TKA107"/>
      <c r="TKB107"/>
      <c r="TKC107" s="24"/>
      <c r="TKD107" s="24"/>
      <c r="TKE107"/>
      <c r="TKF107"/>
      <c r="TKG107" s="24"/>
      <c r="TKH107" s="24"/>
      <c r="TKI107"/>
      <c r="TKJ107"/>
      <c r="TKK107" s="24"/>
      <c r="TKL107" s="24"/>
      <c r="TKM107"/>
      <c r="TKN107"/>
      <c r="TKO107" s="24"/>
      <c r="TKP107" s="24"/>
      <c r="TKQ107"/>
      <c r="TKR107"/>
      <c r="TKS107" s="24"/>
      <c r="TKT107" s="24"/>
      <c r="TKU107"/>
      <c r="TKV107"/>
      <c r="TKW107" s="24"/>
      <c r="TKX107" s="24"/>
      <c r="TKY107"/>
      <c r="TKZ107"/>
      <c r="TLA107" s="24"/>
      <c r="TLB107" s="24"/>
      <c r="TLC107"/>
      <c r="TLD107"/>
      <c r="TLE107" s="24"/>
      <c r="TLF107" s="24"/>
      <c r="TLG107"/>
      <c r="TLH107"/>
      <c r="TLI107" s="24"/>
      <c r="TLJ107" s="24"/>
      <c r="TLK107"/>
      <c r="TLL107"/>
      <c r="TLM107" s="24"/>
      <c r="TLN107" s="24"/>
      <c r="TLO107"/>
      <c r="TLP107"/>
      <c r="TLQ107" s="24"/>
      <c r="TLR107" s="24"/>
      <c r="TLS107"/>
      <c r="TLT107"/>
      <c r="TLU107" s="24"/>
      <c r="TLV107" s="24"/>
      <c r="TLW107"/>
      <c r="TLX107"/>
      <c r="TLY107" s="24"/>
      <c r="TLZ107" s="24"/>
      <c r="TMA107"/>
      <c r="TMB107"/>
      <c r="TMC107" s="24"/>
      <c r="TMD107" s="24"/>
      <c r="TME107"/>
      <c r="TMF107"/>
      <c r="TMG107" s="24"/>
      <c r="TMH107" s="24"/>
      <c r="TMI107"/>
      <c r="TMJ107"/>
      <c r="TMK107" s="24"/>
      <c r="TML107" s="24"/>
      <c r="TMM107"/>
      <c r="TMN107"/>
      <c r="TMO107" s="24"/>
      <c r="TMP107" s="24"/>
      <c r="TMQ107"/>
      <c r="TMR107"/>
      <c r="TMS107" s="24"/>
      <c r="TMT107" s="24"/>
      <c r="TMU107"/>
      <c r="TMV107"/>
      <c r="TMW107" s="24"/>
      <c r="TMX107" s="24"/>
      <c r="TMY107"/>
      <c r="TMZ107"/>
      <c r="TNA107" s="24"/>
      <c r="TNB107" s="24"/>
      <c r="TNC107"/>
      <c r="TND107"/>
      <c r="TNE107" s="24"/>
      <c r="TNF107" s="24"/>
      <c r="TNG107"/>
      <c r="TNH107"/>
      <c r="TNI107" s="24"/>
      <c r="TNJ107" s="24"/>
      <c r="TNK107"/>
      <c r="TNL107"/>
      <c r="TNM107" s="24"/>
      <c r="TNN107" s="24"/>
      <c r="TNO107"/>
      <c r="TNP107"/>
      <c r="TNQ107" s="24"/>
      <c r="TNR107" s="24"/>
      <c r="TNS107"/>
      <c r="TNT107"/>
      <c r="TNU107" s="24"/>
      <c r="TNV107" s="24"/>
      <c r="TNW107"/>
      <c r="TNX107"/>
      <c r="TNY107" s="24"/>
      <c r="TNZ107" s="24"/>
      <c r="TOA107"/>
      <c r="TOB107"/>
      <c r="TOC107" s="24"/>
      <c r="TOD107" s="24"/>
      <c r="TOE107"/>
      <c r="TOF107"/>
      <c r="TOG107" s="24"/>
      <c r="TOH107" s="24"/>
      <c r="TOI107"/>
      <c r="TOJ107"/>
      <c r="TOK107" s="24"/>
      <c r="TOL107" s="24"/>
      <c r="TOM107"/>
      <c r="TON107"/>
      <c r="TOO107" s="24"/>
      <c r="TOP107" s="24"/>
      <c r="TOQ107"/>
      <c r="TOR107"/>
      <c r="TOS107" s="24"/>
      <c r="TOT107" s="24"/>
      <c r="TOU107"/>
      <c r="TOV107"/>
      <c r="TOW107" s="24"/>
      <c r="TOX107" s="24"/>
      <c r="TOY107"/>
      <c r="TOZ107"/>
      <c r="TPA107" s="24"/>
      <c r="TPB107" s="24"/>
      <c r="TPC107"/>
      <c r="TPD107"/>
      <c r="TPE107" s="24"/>
      <c r="TPF107" s="24"/>
      <c r="TPG107"/>
      <c r="TPH107"/>
      <c r="TPI107" s="24"/>
      <c r="TPJ107" s="24"/>
      <c r="TPK107"/>
      <c r="TPL107"/>
      <c r="TPM107" s="24"/>
      <c r="TPN107" s="24"/>
      <c r="TPO107"/>
      <c r="TPP107"/>
      <c r="TPQ107" s="24"/>
      <c r="TPR107" s="24"/>
      <c r="TPS107"/>
      <c r="TPT107"/>
      <c r="TPU107" s="24"/>
      <c r="TPV107" s="24"/>
      <c r="TPW107"/>
      <c r="TPX107"/>
      <c r="TPY107" s="24"/>
      <c r="TPZ107" s="24"/>
      <c r="TQA107"/>
      <c r="TQB107"/>
      <c r="TQC107" s="24"/>
      <c r="TQD107" s="24"/>
      <c r="TQE107"/>
      <c r="TQF107"/>
      <c r="TQG107" s="24"/>
      <c r="TQH107" s="24"/>
      <c r="TQI107"/>
      <c r="TQJ107"/>
      <c r="TQK107" s="24"/>
      <c r="TQL107" s="24"/>
      <c r="TQM107"/>
      <c r="TQN107"/>
      <c r="TQO107" s="24"/>
      <c r="TQP107" s="24"/>
      <c r="TQQ107"/>
      <c r="TQR107"/>
      <c r="TQS107" s="24"/>
      <c r="TQT107" s="24"/>
      <c r="TQU107"/>
      <c r="TQV107"/>
      <c r="TQW107" s="24"/>
      <c r="TQX107" s="24"/>
      <c r="TQY107"/>
      <c r="TQZ107"/>
      <c r="TRA107" s="24"/>
      <c r="TRB107" s="24"/>
      <c r="TRC107"/>
      <c r="TRD107"/>
      <c r="TRE107" s="24"/>
      <c r="TRF107" s="24"/>
      <c r="TRG107"/>
      <c r="TRH107"/>
      <c r="TRI107" s="24"/>
      <c r="TRJ107" s="24"/>
      <c r="TRK107"/>
      <c r="TRL107"/>
      <c r="TRM107" s="24"/>
      <c r="TRN107" s="24"/>
      <c r="TRO107"/>
      <c r="TRP107"/>
      <c r="TRQ107" s="24"/>
      <c r="TRR107" s="24"/>
      <c r="TRS107"/>
      <c r="TRT107"/>
      <c r="TRU107" s="24"/>
      <c r="TRV107" s="24"/>
      <c r="TRW107"/>
      <c r="TRX107"/>
      <c r="TRY107" s="24"/>
      <c r="TRZ107" s="24"/>
      <c r="TSA107"/>
      <c r="TSB107"/>
      <c r="TSC107" s="24"/>
      <c r="TSD107" s="24"/>
      <c r="TSE107"/>
      <c r="TSF107"/>
      <c r="TSG107" s="24"/>
      <c r="TSH107" s="24"/>
      <c r="TSI107"/>
      <c r="TSJ107"/>
      <c r="TSK107" s="24"/>
      <c r="TSL107" s="24"/>
      <c r="TSM107"/>
      <c r="TSN107"/>
      <c r="TSO107" s="24"/>
      <c r="TSP107" s="24"/>
      <c r="TSQ107"/>
      <c r="TSR107"/>
      <c r="TSS107" s="24"/>
      <c r="TST107" s="24"/>
      <c r="TSU107"/>
      <c r="TSV107"/>
      <c r="TSW107" s="24"/>
      <c r="TSX107" s="24"/>
      <c r="TSY107"/>
      <c r="TSZ107"/>
      <c r="TTA107" s="24"/>
      <c r="TTB107" s="24"/>
      <c r="TTC107"/>
      <c r="TTD107"/>
      <c r="TTE107" s="24"/>
      <c r="TTF107" s="24"/>
      <c r="TTG107"/>
      <c r="TTH107"/>
      <c r="TTI107" s="24"/>
      <c r="TTJ107" s="24"/>
      <c r="TTK107"/>
      <c r="TTL107"/>
      <c r="TTM107" s="24"/>
      <c r="TTN107" s="24"/>
      <c r="TTO107"/>
      <c r="TTP107"/>
      <c r="TTQ107" s="24"/>
      <c r="TTR107" s="24"/>
      <c r="TTS107"/>
      <c r="TTT107"/>
      <c r="TTU107" s="24"/>
      <c r="TTV107" s="24"/>
      <c r="TTW107"/>
      <c r="TTX107"/>
      <c r="TTY107" s="24"/>
      <c r="TTZ107" s="24"/>
      <c r="TUA107"/>
      <c r="TUB107"/>
      <c r="TUC107" s="24"/>
      <c r="TUD107" s="24"/>
      <c r="TUE107"/>
      <c r="TUF107"/>
      <c r="TUG107" s="24"/>
      <c r="TUH107" s="24"/>
      <c r="TUI107"/>
      <c r="TUJ107"/>
      <c r="TUK107" s="24"/>
      <c r="TUL107" s="24"/>
      <c r="TUM107"/>
      <c r="TUN107"/>
      <c r="TUO107" s="24"/>
      <c r="TUP107" s="24"/>
      <c r="TUQ107"/>
      <c r="TUR107"/>
      <c r="TUS107" s="24"/>
      <c r="TUT107" s="24"/>
      <c r="TUU107"/>
      <c r="TUV107"/>
      <c r="TUW107" s="24"/>
      <c r="TUX107" s="24"/>
      <c r="TUY107"/>
      <c r="TUZ107"/>
      <c r="TVA107" s="24"/>
      <c r="TVB107" s="24"/>
      <c r="TVC107"/>
      <c r="TVD107"/>
      <c r="TVE107" s="24"/>
      <c r="TVF107" s="24"/>
      <c r="TVG107"/>
      <c r="TVH107"/>
      <c r="TVI107" s="24"/>
      <c r="TVJ107" s="24"/>
      <c r="TVK107"/>
      <c r="TVL107"/>
      <c r="TVM107" s="24"/>
      <c r="TVN107" s="24"/>
      <c r="TVO107"/>
      <c r="TVP107"/>
      <c r="TVQ107" s="24"/>
      <c r="TVR107" s="24"/>
      <c r="TVS107"/>
      <c r="TVT107"/>
      <c r="TVU107" s="24"/>
      <c r="TVV107" s="24"/>
      <c r="TVW107"/>
      <c r="TVX107"/>
      <c r="TVY107" s="24"/>
      <c r="TVZ107" s="24"/>
      <c r="TWA107"/>
      <c r="TWB107"/>
      <c r="TWC107" s="24"/>
      <c r="TWD107" s="24"/>
      <c r="TWE107"/>
      <c r="TWF107"/>
      <c r="TWG107" s="24"/>
      <c r="TWH107" s="24"/>
      <c r="TWI107"/>
      <c r="TWJ107"/>
      <c r="TWK107" s="24"/>
      <c r="TWL107" s="24"/>
      <c r="TWM107"/>
      <c r="TWN107"/>
      <c r="TWO107" s="24"/>
      <c r="TWP107" s="24"/>
      <c r="TWQ107"/>
      <c r="TWR107"/>
      <c r="TWS107" s="24"/>
      <c r="TWT107" s="24"/>
      <c r="TWU107"/>
      <c r="TWV107"/>
      <c r="TWW107" s="24"/>
      <c r="TWX107" s="24"/>
      <c r="TWY107"/>
      <c r="TWZ107"/>
      <c r="TXA107" s="24"/>
      <c r="TXB107" s="24"/>
      <c r="TXC107"/>
      <c r="TXD107"/>
      <c r="TXE107" s="24"/>
      <c r="TXF107" s="24"/>
      <c r="TXG107"/>
      <c r="TXH107"/>
      <c r="TXI107" s="24"/>
      <c r="TXJ107" s="24"/>
      <c r="TXK107"/>
      <c r="TXL107"/>
      <c r="TXM107" s="24"/>
      <c r="TXN107" s="24"/>
      <c r="TXO107"/>
      <c r="TXP107"/>
      <c r="TXQ107" s="24"/>
      <c r="TXR107" s="24"/>
      <c r="TXS107"/>
      <c r="TXT107"/>
      <c r="TXU107" s="24"/>
      <c r="TXV107" s="24"/>
      <c r="TXW107"/>
      <c r="TXX107"/>
      <c r="TXY107" s="24"/>
      <c r="TXZ107" s="24"/>
      <c r="TYA107"/>
      <c r="TYB107"/>
      <c r="TYC107" s="24"/>
      <c r="TYD107" s="24"/>
      <c r="TYE107"/>
      <c r="TYF107"/>
      <c r="TYG107" s="24"/>
      <c r="TYH107" s="24"/>
      <c r="TYI107"/>
      <c r="TYJ107"/>
      <c r="TYK107" s="24"/>
      <c r="TYL107" s="24"/>
      <c r="TYM107"/>
      <c r="TYN107"/>
      <c r="TYO107" s="24"/>
      <c r="TYP107" s="24"/>
      <c r="TYQ107"/>
      <c r="TYR107"/>
      <c r="TYS107" s="24"/>
      <c r="TYT107" s="24"/>
      <c r="TYU107"/>
      <c r="TYV107"/>
      <c r="TYW107" s="24"/>
      <c r="TYX107" s="24"/>
      <c r="TYY107"/>
      <c r="TYZ107"/>
      <c r="TZA107" s="24"/>
      <c r="TZB107" s="24"/>
      <c r="TZC107"/>
      <c r="TZD107"/>
      <c r="TZE107" s="24"/>
      <c r="TZF107" s="24"/>
      <c r="TZG107"/>
      <c r="TZH107"/>
      <c r="TZI107" s="24"/>
      <c r="TZJ107" s="24"/>
      <c r="TZK107"/>
      <c r="TZL107"/>
      <c r="TZM107" s="24"/>
      <c r="TZN107" s="24"/>
      <c r="TZO107"/>
      <c r="TZP107"/>
      <c r="TZQ107" s="24"/>
      <c r="TZR107" s="24"/>
      <c r="TZS107"/>
      <c r="TZT107"/>
      <c r="TZU107" s="24"/>
      <c r="TZV107" s="24"/>
      <c r="TZW107"/>
      <c r="TZX107"/>
      <c r="TZY107" s="24"/>
      <c r="TZZ107" s="24"/>
      <c r="UAA107"/>
      <c r="UAB107"/>
      <c r="UAC107" s="24"/>
      <c r="UAD107" s="24"/>
      <c r="UAE107"/>
      <c r="UAF107"/>
      <c r="UAG107" s="24"/>
      <c r="UAH107" s="24"/>
      <c r="UAI107"/>
      <c r="UAJ107"/>
      <c r="UAK107" s="24"/>
      <c r="UAL107" s="24"/>
      <c r="UAM107"/>
      <c r="UAN107"/>
      <c r="UAO107" s="24"/>
      <c r="UAP107" s="24"/>
      <c r="UAQ107"/>
      <c r="UAR107"/>
      <c r="UAS107" s="24"/>
      <c r="UAT107" s="24"/>
      <c r="UAU107"/>
      <c r="UAV107"/>
      <c r="UAW107" s="24"/>
      <c r="UAX107" s="24"/>
      <c r="UAY107"/>
      <c r="UAZ107"/>
      <c r="UBA107" s="24"/>
      <c r="UBB107" s="24"/>
      <c r="UBC107"/>
      <c r="UBD107"/>
      <c r="UBE107" s="24"/>
      <c r="UBF107" s="24"/>
      <c r="UBG107"/>
      <c r="UBH107"/>
      <c r="UBI107" s="24"/>
      <c r="UBJ107" s="24"/>
      <c r="UBK107"/>
      <c r="UBL107"/>
      <c r="UBM107" s="24"/>
      <c r="UBN107" s="24"/>
      <c r="UBO107"/>
      <c r="UBP107"/>
      <c r="UBQ107" s="24"/>
      <c r="UBR107" s="24"/>
      <c r="UBS107"/>
      <c r="UBT107"/>
      <c r="UBU107" s="24"/>
      <c r="UBV107" s="24"/>
      <c r="UBW107"/>
      <c r="UBX107"/>
      <c r="UBY107" s="24"/>
      <c r="UBZ107" s="24"/>
      <c r="UCA107"/>
      <c r="UCB107"/>
      <c r="UCC107" s="24"/>
      <c r="UCD107" s="24"/>
      <c r="UCE107"/>
      <c r="UCF107"/>
      <c r="UCG107" s="24"/>
      <c r="UCH107" s="24"/>
      <c r="UCI107"/>
      <c r="UCJ107"/>
      <c r="UCK107" s="24"/>
      <c r="UCL107" s="24"/>
      <c r="UCM107"/>
      <c r="UCN107"/>
      <c r="UCO107" s="24"/>
      <c r="UCP107" s="24"/>
      <c r="UCQ107"/>
      <c r="UCR107"/>
      <c r="UCS107" s="24"/>
      <c r="UCT107" s="24"/>
      <c r="UCU107"/>
      <c r="UCV107"/>
      <c r="UCW107" s="24"/>
      <c r="UCX107" s="24"/>
      <c r="UCY107"/>
      <c r="UCZ107"/>
      <c r="UDA107" s="24"/>
      <c r="UDB107" s="24"/>
      <c r="UDC107"/>
      <c r="UDD107"/>
      <c r="UDE107" s="24"/>
      <c r="UDF107" s="24"/>
      <c r="UDG107"/>
      <c r="UDH107"/>
      <c r="UDI107" s="24"/>
      <c r="UDJ107" s="24"/>
      <c r="UDK107"/>
      <c r="UDL107"/>
      <c r="UDM107" s="24"/>
      <c r="UDN107" s="24"/>
      <c r="UDO107"/>
      <c r="UDP107"/>
      <c r="UDQ107" s="24"/>
      <c r="UDR107" s="24"/>
      <c r="UDS107"/>
      <c r="UDT107"/>
      <c r="UDU107" s="24"/>
      <c r="UDV107" s="24"/>
      <c r="UDW107"/>
      <c r="UDX107"/>
      <c r="UDY107" s="24"/>
      <c r="UDZ107" s="24"/>
      <c r="UEA107"/>
      <c r="UEB107"/>
      <c r="UEC107" s="24"/>
      <c r="UED107" s="24"/>
      <c r="UEE107"/>
      <c r="UEF107"/>
      <c r="UEG107" s="24"/>
      <c r="UEH107" s="24"/>
      <c r="UEI107"/>
      <c r="UEJ107"/>
      <c r="UEK107" s="24"/>
      <c r="UEL107" s="24"/>
      <c r="UEM107"/>
      <c r="UEN107"/>
      <c r="UEO107" s="24"/>
      <c r="UEP107" s="24"/>
      <c r="UEQ107"/>
      <c r="UER107"/>
      <c r="UES107" s="24"/>
      <c r="UET107" s="24"/>
      <c r="UEU107"/>
      <c r="UEV107"/>
      <c r="UEW107" s="24"/>
      <c r="UEX107" s="24"/>
      <c r="UEY107"/>
      <c r="UEZ107"/>
      <c r="UFA107" s="24"/>
      <c r="UFB107" s="24"/>
      <c r="UFC107"/>
      <c r="UFD107"/>
      <c r="UFE107" s="24"/>
      <c r="UFF107" s="24"/>
      <c r="UFG107"/>
      <c r="UFH107"/>
      <c r="UFI107" s="24"/>
      <c r="UFJ107" s="24"/>
      <c r="UFK107"/>
      <c r="UFL107"/>
      <c r="UFM107" s="24"/>
      <c r="UFN107" s="24"/>
      <c r="UFO107"/>
      <c r="UFP107"/>
      <c r="UFQ107" s="24"/>
      <c r="UFR107" s="24"/>
      <c r="UFS107"/>
      <c r="UFT107"/>
      <c r="UFU107" s="24"/>
      <c r="UFV107" s="24"/>
      <c r="UFW107"/>
      <c r="UFX107"/>
      <c r="UFY107" s="24"/>
      <c r="UFZ107" s="24"/>
      <c r="UGA107"/>
      <c r="UGB107"/>
      <c r="UGC107" s="24"/>
      <c r="UGD107" s="24"/>
      <c r="UGE107"/>
      <c r="UGF107"/>
      <c r="UGG107" s="24"/>
      <c r="UGH107" s="24"/>
      <c r="UGI107"/>
      <c r="UGJ107"/>
      <c r="UGK107" s="24"/>
      <c r="UGL107" s="24"/>
      <c r="UGM107"/>
      <c r="UGN107"/>
      <c r="UGO107" s="24"/>
      <c r="UGP107" s="24"/>
      <c r="UGQ107"/>
      <c r="UGR107"/>
      <c r="UGS107" s="24"/>
      <c r="UGT107" s="24"/>
      <c r="UGU107"/>
      <c r="UGV107"/>
      <c r="UGW107" s="24"/>
      <c r="UGX107" s="24"/>
      <c r="UGY107"/>
      <c r="UGZ107"/>
      <c r="UHA107" s="24"/>
      <c r="UHB107" s="24"/>
      <c r="UHC107"/>
      <c r="UHD107"/>
      <c r="UHE107" s="24"/>
      <c r="UHF107" s="24"/>
      <c r="UHG107"/>
      <c r="UHH107"/>
      <c r="UHI107" s="24"/>
      <c r="UHJ107" s="24"/>
      <c r="UHK107"/>
      <c r="UHL107"/>
      <c r="UHM107" s="24"/>
      <c r="UHN107" s="24"/>
      <c r="UHO107"/>
      <c r="UHP107"/>
      <c r="UHQ107" s="24"/>
      <c r="UHR107" s="24"/>
      <c r="UHS107"/>
      <c r="UHT107"/>
      <c r="UHU107" s="24"/>
      <c r="UHV107" s="24"/>
      <c r="UHW107"/>
      <c r="UHX107"/>
      <c r="UHY107" s="24"/>
      <c r="UHZ107" s="24"/>
      <c r="UIA107"/>
      <c r="UIB107"/>
      <c r="UIC107" s="24"/>
      <c r="UID107" s="24"/>
      <c r="UIE107"/>
      <c r="UIF107"/>
      <c r="UIG107" s="24"/>
      <c r="UIH107" s="24"/>
      <c r="UII107"/>
      <c r="UIJ107"/>
      <c r="UIK107" s="24"/>
      <c r="UIL107" s="24"/>
      <c r="UIM107"/>
      <c r="UIN107"/>
      <c r="UIO107" s="24"/>
      <c r="UIP107" s="24"/>
      <c r="UIQ107"/>
      <c r="UIR107"/>
      <c r="UIS107" s="24"/>
      <c r="UIT107" s="24"/>
      <c r="UIU107"/>
      <c r="UIV107"/>
      <c r="UIW107" s="24"/>
      <c r="UIX107" s="24"/>
      <c r="UIY107"/>
      <c r="UIZ107"/>
      <c r="UJA107" s="24"/>
      <c r="UJB107" s="24"/>
      <c r="UJC107"/>
      <c r="UJD107"/>
      <c r="UJE107" s="24"/>
      <c r="UJF107" s="24"/>
      <c r="UJG107"/>
      <c r="UJH107"/>
      <c r="UJI107" s="24"/>
      <c r="UJJ107" s="24"/>
      <c r="UJK107"/>
      <c r="UJL107"/>
      <c r="UJM107" s="24"/>
      <c r="UJN107" s="24"/>
      <c r="UJO107"/>
      <c r="UJP107"/>
      <c r="UJQ107" s="24"/>
      <c r="UJR107" s="24"/>
      <c r="UJS107"/>
      <c r="UJT107"/>
      <c r="UJU107" s="24"/>
      <c r="UJV107" s="24"/>
      <c r="UJW107"/>
      <c r="UJX107"/>
      <c r="UJY107" s="24"/>
      <c r="UJZ107" s="24"/>
      <c r="UKA107"/>
      <c r="UKB107"/>
      <c r="UKC107" s="24"/>
      <c r="UKD107" s="24"/>
      <c r="UKE107"/>
      <c r="UKF107"/>
      <c r="UKG107" s="24"/>
      <c r="UKH107" s="24"/>
      <c r="UKI107"/>
      <c r="UKJ107"/>
      <c r="UKK107" s="24"/>
      <c r="UKL107" s="24"/>
      <c r="UKM107"/>
      <c r="UKN107"/>
      <c r="UKO107" s="24"/>
      <c r="UKP107" s="24"/>
      <c r="UKQ107"/>
      <c r="UKR107"/>
      <c r="UKS107" s="24"/>
      <c r="UKT107" s="24"/>
      <c r="UKU107"/>
      <c r="UKV107"/>
      <c r="UKW107" s="24"/>
      <c r="UKX107" s="24"/>
      <c r="UKY107"/>
      <c r="UKZ107"/>
      <c r="ULA107" s="24"/>
      <c r="ULB107" s="24"/>
      <c r="ULC107"/>
      <c r="ULD107"/>
      <c r="ULE107" s="24"/>
      <c r="ULF107" s="24"/>
      <c r="ULG107"/>
      <c r="ULH107"/>
      <c r="ULI107" s="24"/>
      <c r="ULJ107" s="24"/>
      <c r="ULK107"/>
      <c r="ULL107"/>
      <c r="ULM107" s="24"/>
      <c r="ULN107" s="24"/>
      <c r="ULO107"/>
      <c r="ULP107"/>
      <c r="ULQ107" s="24"/>
      <c r="ULR107" s="24"/>
      <c r="ULS107"/>
      <c r="ULT107"/>
      <c r="ULU107" s="24"/>
      <c r="ULV107" s="24"/>
      <c r="ULW107"/>
      <c r="ULX107"/>
      <c r="ULY107" s="24"/>
      <c r="ULZ107" s="24"/>
      <c r="UMA107"/>
      <c r="UMB107"/>
      <c r="UMC107" s="24"/>
      <c r="UMD107" s="24"/>
      <c r="UME107"/>
      <c r="UMF107"/>
      <c r="UMG107" s="24"/>
      <c r="UMH107" s="24"/>
      <c r="UMI107"/>
      <c r="UMJ107"/>
      <c r="UMK107" s="24"/>
      <c r="UML107" s="24"/>
      <c r="UMM107"/>
      <c r="UMN107"/>
      <c r="UMO107" s="24"/>
      <c r="UMP107" s="24"/>
      <c r="UMQ107"/>
      <c r="UMR107"/>
      <c r="UMS107" s="24"/>
      <c r="UMT107" s="24"/>
      <c r="UMU107"/>
      <c r="UMV107"/>
      <c r="UMW107" s="24"/>
      <c r="UMX107" s="24"/>
      <c r="UMY107"/>
      <c r="UMZ107"/>
      <c r="UNA107" s="24"/>
      <c r="UNB107" s="24"/>
      <c r="UNC107"/>
      <c r="UND107"/>
      <c r="UNE107" s="24"/>
      <c r="UNF107" s="24"/>
      <c r="UNG107"/>
      <c r="UNH107"/>
      <c r="UNI107" s="24"/>
      <c r="UNJ107" s="24"/>
      <c r="UNK107"/>
      <c r="UNL107"/>
      <c r="UNM107" s="24"/>
      <c r="UNN107" s="24"/>
      <c r="UNO107"/>
      <c r="UNP107"/>
      <c r="UNQ107" s="24"/>
      <c r="UNR107" s="24"/>
      <c r="UNS107"/>
      <c r="UNT107"/>
      <c r="UNU107" s="24"/>
      <c r="UNV107" s="24"/>
      <c r="UNW107"/>
      <c r="UNX107"/>
      <c r="UNY107" s="24"/>
      <c r="UNZ107" s="24"/>
      <c r="UOA107"/>
      <c r="UOB107"/>
      <c r="UOC107" s="24"/>
      <c r="UOD107" s="24"/>
      <c r="UOE107"/>
      <c r="UOF107"/>
      <c r="UOG107" s="24"/>
      <c r="UOH107" s="24"/>
      <c r="UOI107"/>
      <c r="UOJ107"/>
      <c r="UOK107" s="24"/>
      <c r="UOL107" s="24"/>
      <c r="UOM107"/>
      <c r="UON107"/>
      <c r="UOO107" s="24"/>
      <c r="UOP107" s="24"/>
      <c r="UOQ107"/>
      <c r="UOR107"/>
      <c r="UOS107" s="24"/>
      <c r="UOT107" s="24"/>
      <c r="UOU107"/>
      <c r="UOV107"/>
      <c r="UOW107" s="24"/>
      <c r="UOX107" s="24"/>
      <c r="UOY107"/>
      <c r="UOZ107"/>
      <c r="UPA107" s="24"/>
      <c r="UPB107" s="24"/>
      <c r="UPC107"/>
      <c r="UPD107"/>
      <c r="UPE107" s="24"/>
      <c r="UPF107" s="24"/>
      <c r="UPG107"/>
      <c r="UPH107"/>
      <c r="UPI107" s="24"/>
      <c r="UPJ107" s="24"/>
      <c r="UPK107"/>
      <c r="UPL107"/>
      <c r="UPM107" s="24"/>
      <c r="UPN107" s="24"/>
      <c r="UPO107"/>
      <c r="UPP107"/>
      <c r="UPQ107" s="24"/>
      <c r="UPR107" s="24"/>
      <c r="UPS107"/>
      <c r="UPT107"/>
      <c r="UPU107" s="24"/>
      <c r="UPV107" s="24"/>
      <c r="UPW107"/>
      <c r="UPX107"/>
      <c r="UPY107" s="24"/>
      <c r="UPZ107" s="24"/>
      <c r="UQA107"/>
      <c r="UQB107"/>
      <c r="UQC107" s="24"/>
      <c r="UQD107" s="24"/>
      <c r="UQE107"/>
      <c r="UQF107"/>
      <c r="UQG107" s="24"/>
      <c r="UQH107" s="24"/>
      <c r="UQI107"/>
      <c r="UQJ107"/>
      <c r="UQK107" s="24"/>
      <c r="UQL107" s="24"/>
      <c r="UQM107"/>
      <c r="UQN107"/>
      <c r="UQO107" s="24"/>
      <c r="UQP107" s="24"/>
      <c r="UQQ107"/>
      <c r="UQR107"/>
      <c r="UQS107" s="24"/>
      <c r="UQT107" s="24"/>
      <c r="UQU107"/>
      <c r="UQV107"/>
      <c r="UQW107" s="24"/>
      <c r="UQX107" s="24"/>
      <c r="UQY107"/>
      <c r="UQZ107"/>
      <c r="URA107" s="24"/>
      <c r="URB107" s="24"/>
      <c r="URC107"/>
      <c r="URD107"/>
      <c r="URE107" s="24"/>
      <c r="URF107" s="24"/>
      <c r="URG107"/>
      <c r="URH107"/>
      <c r="URI107" s="24"/>
      <c r="URJ107" s="24"/>
      <c r="URK107"/>
      <c r="URL107"/>
      <c r="URM107" s="24"/>
      <c r="URN107" s="24"/>
      <c r="URO107"/>
      <c r="URP107"/>
      <c r="URQ107" s="24"/>
      <c r="URR107" s="24"/>
      <c r="URS107"/>
      <c r="URT107"/>
      <c r="URU107" s="24"/>
      <c r="URV107" s="24"/>
      <c r="URW107"/>
      <c r="URX107"/>
      <c r="URY107" s="24"/>
      <c r="URZ107" s="24"/>
      <c r="USA107"/>
      <c r="USB107"/>
      <c r="USC107" s="24"/>
      <c r="USD107" s="24"/>
      <c r="USE107"/>
      <c r="USF107"/>
      <c r="USG107" s="24"/>
      <c r="USH107" s="24"/>
      <c r="USI107"/>
      <c r="USJ107"/>
      <c r="USK107" s="24"/>
      <c r="USL107" s="24"/>
      <c r="USM107"/>
      <c r="USN107"/>
      <c r="USO107" s="24"/>
      <c r="USP107" s="24"/>
      <c r="USQ107"/>
      <c r="USR107"/>
      <c r="USS107" s="24"/>
      <c r="UST107" s="24"/>
      <c r="USU107"/>
      <c r="USV107"/>
      <c r="USW107" s="24"/>
      <c r="USX107" s="24"/>
      <c r="USY107"/>
      <c r="USZ107"/>
      <c r="UTA107" s="24"/>
      <c r="UTB107" s="24"/>
      <c r="UTC107"/>
      <c r="UTD107"/>
      <c r="UTE107" s="24"/>
      <c r="UTF107" s="24"/>
      <c r="UTG107"/>
      <c r="UTH107"/>
      <c r="UTI107" s="24"/>
      <c r="UTJ107" s="24"/>
      <c r="UTK107"/>
      <c r="UTL107"/>
      <c r="UTM107" s="24"/>
      <c r="UTN107" s="24"/>
      <c r="UTO107"/>
      <c r="UTP107"/>
      <c r="UTQ107" s="24"/>
      <c r="UTR107" s="24"/>
      <c r="UTS107"/>
      <c r="UTT107"/>
      <c r="UTU107" s="24"/>
      <c r="UTV107" s="24"/>
      <c r="UTW107"/>
      <c r="UTX107"/>
      <c r="UTY107" s="24"/>
      <c r="UTZ107" s="24"/>
      <c r="UUA107"/>
      <c r="UUB107"/>
      <c r="UUC107" s="24"/>
      <c r="UUD107" s="24"/>
      <c r="UUE107"/>
      <c r="UUF107"/>
      <c r="UUG107" s="24"/>
      <c r="UUH107" s="24"/>
      <c r="UUI107"/>
      <c r="UUJ107"/>
      <c r="UUK107" s="24"/>
      <c r="UUL107" s="24"/>
      <c r="UUM107"/>
      <c r="UUN107"/>
      <c r="UUO107" s="24"/>
      <c r="UUP107" s="24"/>
      <c r="UUQ107"/>
      <c r="UUR107"/>
      <c r="UUS107" s="24"/>
      <c r="UUT107" s="24"/>
      <c r="UUU107"/>
      <c r="UUV107"/>
      <c r="UUW107" s="24"/>
      <c r="UUX107" s="24"/>
      <c r="UUY107"/>
      <c r="UUZ107"/>
      <c r="UVA107" s="24"/>
      <c r="UVB107" s="24"/>
      <c r="UVC107"/>
      <c r="UVD107"/>
      <c r="UVE107" s="24"/>
      <c r="UVF107" s="24"/>
      <c r="UVG107"/>
      <c r="UVH107"/>
      <c r="UVI107" s="24"/>
      <c r="UVJ107" s="24"/>
      <c r="UVK107"/>
      <c r="UVL107"/>
      <c r="UVM107" s="24"/>
      <c r="UVN107" s="24"/>
      <c r="UVO107"/>
      <c r="UVP107"/>
      <c r="UVQ107" s="24"/>
      <c r="UVR107" s="24"/>
      <c r="UVS107"/>
      <c r="UVT107"/>
      <c r="UVU107" s="24"/>
      <c r="UVV107" s="24"/>
      <c r="UVW107"/>
      <c r="UVX107"/>
      <c r="UVY107" s="24"/>
      <c r="UVZ107" s="24"/>
      <c r="UWA107"/>
      <c r="UWB107"/>
      <c r="UWC107" s="24"/>
      <c r="UWD107" s="24"/>
      <c r="UWE107"/>
      <c r="UWF107"/>
      <c r="UWG107" s="24"/>
      <c r="UWH107" s="24"/>
      <c r="UWI107"/>
      <c r="UWJ107"/>
      <c r="UWK107" s="24"/>
      <c r="UWL107" s="24"/>
      <c r="UWM107"/>
      <c r="UWN107"/>
      <c r="UWO107" s="24"/>
      <c r="UWP107" s="24"/>
      <c r="UWQ107"/>
      <c r="UWR107"/>
      <c r="UWS107" s="24"/>
      <c r="UWT107" s="24"/>
      <c r="UWU107"/>
      <c r="UWV107"/>
      <c r="UWW107" s="24"/>
      <c r="UWX107" s="24"/>
      <c r="UWY107"/>
      <c r="UWZ107"/>
      <c r="UXA107" s="24"/>
      <c r="UXB107" s="24"/>
      <c r="UXC107"/>
      <c r="UXD107"/>
      <c r="UXE107" s="24"/>
      <c r="UXF107" s="24"/>
      <c r="UXG107"/>
      <c r="UXH107"/>
      <c r="UXI107" s="24"/>
      <c r="UXJ107" s="24"/>
      <c r="UXK107"/>
      <c r="UXL107"/>
      <c r="UXM107" s="24"/>
      <c r="UXN107" s="24"/>
      <c r="UXO107"/>
      <c r="UXP107"/>
      <c r="UXQ107" s="24"/>
      <c r="UXR107" s="24"/>
      <c r="UXS107"/>
      <c r="UXT107"/>
      <c r="UXU107" s="24"/>
      <c r="UXV107" s="24"/>
      <c r="UXW107"/>
      <c r="UXX107"/>
      <c r="UXY107" s="24"/>
      <c r="UXZ107" s="24"/>
      <c r="UYA107"/>
      <c r="UYB107"/>
      <c r="UYC107" s="24"/>
      <c r="UYD107" s="24"/>
      <c r="UYE107"/>
      <c r="UYF107"/>
      <c r="UYG107" s="24"/>
      <c r="UYH107" s="24"/>
      <c r="UYI107"/>
      <c r="UYJ107"/>
      <c r="UYK107" s="24"/>
      <c r="UYL107" s="24"/>
      <c r="UYM107"/>
      <c r="UYN107"/>
      <c r="UYO107" s="24"/>
      <c r="UYP107" s="24"/>
      <c r="UYQ107"/>
      <c r="UYR107"/>
      <c r="UYS107" s="24"/>
      <c r="UYT107" s="24"/>
      <c r="UYU107"/>
      <c r="UYV107"/>
      <c r="UYW107" s="24"/>
      <c r="UYX107" s="24"/>
      <c r="UYY107"/>
      <c r="UYZ107"/>
      <c r="UZA107" s="24"/>
      <c r="UZB107" s="24"/>
      <c r="UZC107"/>
      <c r="UZD107"/>
      <c r="UZE107" s="24"/>
      <c r="UZF107" s="24"/>
      <c r="UZG107"/>
      <c r="UZH107"/>
      <c r="UZI107" s="24"/>
      <c r="UZJ107" s="24"/>
      <c r="UZK107"/>
      <c r="UZL107"/>
      <c r="UZM107" s="24"/>
      <c r="UZN107" s="24"/>
      <c r="UZO107"/>
      <c r="UZP107"/>
      <c r="UZQ107" s="24"/>
      <c r="UZR107" s="24"/>
      <c r="UZS107"/>
      <c r="UZT107"/>
      <c r="UZU107" s="24"/>
      <c r="UZV107" s="24"/>
      <c r="UZW107"/>
      <c r="UZX107"/>
      <c r="UZY107" s="24"/>
      <c r="UZZ107" s="24"/>
      <c r="VAA107"/>
      <c r="VAB107"/>
      <c r="VAC107" s="24"/>
      <c r="VAD107" s="24"/>
      <c r="VAE107"/>
      <c r="VAF107"/>
      <c r="VAG107" s="24"/>
      <c r="VAH107" s="24"/>
      <c r="VAI107"/>
      <c r="VAJ107"/>
      <c r="VAK107" s="24"/>
      <c r="VAL107" s="24"/>
      <c r="VAM107"/>
      <c r="VAN107"/>
      <c r="VAO107" s="24"/>
      <c r="VAP107" s="24"/>
      <c r="VAQ107"/>
      <c r="VAR107"/>
      <c r="VAS107" s="24"/>
      <c r="VAT107" s="24"/>
      <c r="VAU107"/>
      <c r="VAV107"/>
      <c r="VAW107" s="24"/>
      <c r="VAX107" s="24"/>
      <c r="VAY107"/>
      <c r="VAZ107"/>
      <c r="VBA107" s="24"/>
      <c r="VBB107" s="24"/>
      <c r="VBC107"/>
      <c r="VBD107"/>
      <c r="VBE107" s="24"/>
      <c r="VBF107" s="24"/>
      <c r="VBG107"/>
      <c r="VBH107"/>
      <c r="VBI107" s="24"/>
      <c r="VBJ107" s="24"/>
      <c r="VBK107"/>
      <c r="VBL107"/>
      <c r="VBM107" s="24"/>
      <c r="VBN107" s="24"/>
      <c r="VBO107"/>
      <c r="VBP107"/>
      <c r="VBQ107" s="24"/>
      <c r="VBR107" s="24"/>
      <c r="VBS107"/>
      <c r="VBT107"/>
      <c r="VBU107" s="24"/>
      <c r="VBV107" s="24"/>
      <c r="VBW107"/>
      <c r="VBX107"/>
      <c r="VBY107" s="24"/>
      <c r="VBZ107" s="24"/>
      <c r="VCA107"/>
      <c r="VCB107"/>
      <c r="VCC107" s="24"/>
      <c r="VCD107" s="24"/>
      <c r="VCE107"/>
      <c r="VCF107"/>
      <c r="VCG107" s="24"/>
      <c r="VCH107" s="24"/>
      <c r="VCI107"/>
      <c r="VCJ107"/>
      <c r="VCK107" s="24"/>
      <c r="VCL107" s="24"/>
      <c r="VCM107"/>
      <c r="VCN107"/>
      <c r="VCO107" s="24"/>
      <c r="VCP107" s="24"/>
      <c r="VCQ107"/>
      <c r="VCR107"/>
      <c r="VCS107" s="24"/>
      <c r="VCT107" s="24"/>
      <c r="VCU107"/>
      <c r="VCV107"/>
      <c r="VCW107" s="24"/>
      <c r="VCX107" s="24"/>
      <c r="VCY107"/>
      <c r="VCZ107"/>
      <c r="VDA107" s="24"/>
      <c r="VDB107" s="24"/>
      <c r="VDC107"/>
      <c r="VDD107"/>
      <c r="VDE107" s="24"/>
      <c r="VDF107" s="24"/>
      <c r="VDG107"/>
      <c r="VDH107"/>
      <c r="VDI107" s="24"/>
      <c r="VDJ107" s="24"/>
      <c r="VDK107"/>
      <c r="VDL107"/>
      <c r="VDM107" s="24"/>
      <c r="VDN107" s="24"/>
      <c r="VDO107"/>
      <c r="VDP107"/>
      <c r="VDQ107" s="24"/>
      <c r="VDR107" s="24"/>
      <c r="VDS107"/>
      <c r="VDT107"/>
      <c r="VDU107" s="24"/>
      <c r="VDV107" s="24"/>
      <c r="VDW107"/>
      <c r="VDX107"/>
      <c r="VDY107" s="24"/>
      <c r="VDZ107" s="24"/>
      <c r="VEA107"/>
      <c r="VEB107"/>
      <c r="VEC107" s="24"/>
      <c r="VED107" s="24"/>
      <c r="VEE107"/>
      <c r="VEF107"/>
      <c r="VEG107" s="24"/>
      <c r="VEH107" s="24"/>
      <c r="VEI107"/>
      <c r="VEJ107"/>
      <c r="VEK107" s="24"/>
      <c r="VEL107" s="24"/>
      <c r="VEM107"/>
      <c r="VEN107"/>
      <c r="VEO107" s="24"/>
      <c r="VEP107" s="24"/>
      <c r="VEQ107"/>
      <c r="VER107"/>
      <c r="VES107" s="24"/>
      <c r="VET107" s="24"/>
      <c r="VEU107"/>
      <c r="VEV107"/>
      <c r="VEW107" s="24"/>
      <c r="VEX107" s="24"/>
      <c r="VEY107"/>
      <c r="VEZ107"/>
      <c r="VFA107" s="24"/>
      <c r="VFB107" s="24"/>
      <c r="VFC107"/>
      <c r="VFD107"/>
      <c r="VFE107" s="24"/>
      <c r="VFF107" s="24"/>
      <c r="VFG107"/>
      <c r="VFH107"/>
      <c r="VFI107" s="24"/>
      <c r="VFJ107" s="24"/>
      <c r="VFK107"/>
      <c r="VFL107"/>
      <c r="VFM107" s="24"/>
      <c r="VFN107" s="24"/>
      <c r="VFO107"/>
      <c r="VFP107"/>
      <c r="VFQ107" s="24"/>
      <c r="VFR107" s="24"/>
      <c r="VFS107"/>
      <c r="VFT107"/>
      <c r="VFU107" s="24"/>
      <c r="VFV107" s="24"/>
      <c r="VFW107"/>
      <c r="VFX107"/>
      <c r="VFY107" s="24"/>
      <c r="VFZ107" s="24"/>
      <c r="VGA107"/>
      <c r="VGB107"/>
      <c r="VGC107" s="24"/>
      <c r="VGD107" s="24"/>
      <c r="VGE107"/>
      <c r="VGF107"/>
      <c r="VGG107" s="24"/>
      <c r="VGH107" s="24"/>
      <c r="VGI107"/>
      <c r="VGJ107"/>
      <c r="VGK107" s="24"/>
      <c r="VGL107" s="24"/>
      <c r="VGM107"/>
      <c r="VGN107"/>
      <c r="VGO107" s="24"/>
      <c r="VGP107" s="24"/>
      <c r="VGQ107"/>
      <c r="VGR107"/>
      <c r="VGS107" s="24"/>
      <c r="VGT107" s="24"/>
      <c r="VGU107"/>
      <c r="VGV107"/>
      <c r="VGW107" s="24"/>
      <c r="VGX107" s="24"/>
      <c r="VGY107"/>
      <c r="VGZ107"/>
      <c r="VHA107" s="24"/>
      <c r="VHB107" s="24"/>
      <c r="VHC107"/>
      <c r="VHD107"/>
      <c r="VHE107" s="24"/>
      <c r="VHF107" s="24"/>
      <c r="VHG107"/>
      <c r="VHH107"/>
      <c r="VHI107" s="24"/>
      <c r="VHJ107" s="24"/>
      <c r="VHK107"/>
      <c r="VHL107"/>
      <c r="VHM107" s="24"/>
      <c r="VHN107" s="24"/>
      <c r="VHO107"/>
      <c r="VHP107"/>
      <c r="VHQ107" s="24"/>
      <c r="VHR107" s="24"/>
      <c r="VHS107"/>
      <c r="VHT107"/>
      <c r="VHU107" s="24"/>
      <c r="VHV107" s="24"/>
      <c r="VHW107"/>
      <c r="VHX107"/>
      <c r="VHY107" s="24"/>
      <c r="VHZ107" s="24"/>
      <c r="VIA107"/>
      <c r="VIB107"/>
      <c r="VIC107" s="24"/>
      <c r="VID107" s="24"/>
      <c r="VIE107"/>
      <c r="VIF107"/>
      <c r="VIG107" s="24"/>
      <c r="VIH107" s="24"/>
      <c r="VII107"/>
      <c r="VIJ107"/>
      <c r="VIK107" s="24"/>
      <c r="VIL107" s="24"/>
      <c r="VIM107"/>
      <c r="VIN107"/>
      <c r="VIO107" s="24"/>
      <c r="VIP107" s="24"/>
      <c r="VIQ107"/>
      <c r="VIR107"/>
      <c r="VIS107" s="24"/>
      <c r="VIT107" s="24"/>
      <c r="VIU107"/>
      <c r="VIV107"/>
      <c r="VIW107" s="24"/>
      <c r="VIX107" s="24"/>
      <c r="VIY107"/>
      <c r="VIZ107"/>
      <c r="VJA107" s="24"/>
      <c r="VJB107" s="24"/>
      <c r="VJC107"/>
      <c r="VJD107"/>
      <c r="VJE107" s="24"/>
      <c r="VJF107" s="24"/>
      <c r="VJG107"/>
      <c r="VJH107"/>
      <c r="VJI107" s="24"/>
      <c r="VJJ107" s="24"/>
      <c r="VJK107"/>
      <c r="VJL107"/>
      <c r="VJM107" s="24"/>
      <c r="VJN107" s="24"/>
      <c r="VJO107"/>
      <c r="VJP107"/>
      <c r="VJQ107" s="24"/>
      <c r="VJR107" s="24"/>
      <c r="VJS107"/>
      <c r="VJT107"/>
      <c r="VJU107" s="24"/>
      <c r="VJV107" s="24"/>
      <c r="VJW107"/>
      <c r="VJX107"/>
      <c r="VJY107" s="24"/>
      <c r="VJZ107" s="24"/>
      <c r="VKA107"/>
      <c r="VKB107"/>
      <c r="VKC107" s="24"/>
      <c r="VKD107" s="24"/>
      <c r="VKE107"/>
      <c r="VKF107"/>
      <c r="VKG107" s="24"/>
      <c r="VKH107" s="24"/>
      <c r="VKI107"/>
      <c r="VKJ107"/>
      <c r="VKK107" s="24"/>
      <c r="VKL107" s="24"/>
      <c r="VKM107"/>
      <c r="VKN107"/>
      <c r="VKO107" s="24"/>
      <c r="VKP107" s="24"/>
      <c r="VKQ107"/>
      <c r="VKR107"/>
      <c r="VKS107" s="24"/>
      <c r="VKT107" s="24"/>
      <c r="VKU107"/>
      <c r="VKV107"/>
      <c r="VKW107" s="24"/>
      <c r="VKX107" s="24"/>
      <c r="VKY107"/>
      <c r="VKZ107"/>
      <c r="VLA107" s="24"/>
      <c r="VLB107" s="24"/>
      <c r="VLC107"/>
      <c r="VLD107"/>
      <c r="VLE107" s="24"/>
      <c r="VLF107" s="24"/>
      <c r="VLG107"/>
      <c r="VLH107"/>
      <c r="VLI107" s="24"/>
      <c r="VLJ107" s="24"/>
      <c r="VLK107"/>
      <c r="VLL107"/>
      <c r="VLM107" s="24"/>
      <c r="VLN107" s="24"/>
      <c r="VLO107"/>
      <c r="VLP107"/>
      <c r="VLQ107" s="24"/>
      <c r="VLR107" s="24"/>
      <c r="VLS107"/>
      <c r="VLT107"/>
      <c r="VLU107" s="24"/>
      <c r="VLV107" s="24"/>
      <c r="VLW107"/>
      <c r="VLX107"/>
      <c r="VLY107" s="24"/>
      <c r="VLZ107" s="24"/>
      <c r="VMA107"/>
      <c r="VMB107"/>
      <c r="VMC107" s="24"/>
      <c r="VMD107" s="24"/>
      <c r="VME107"/>
      <c r="VMF107"/>
      <c r="VMG107" s="24"/>
      <c r="VMH107" s="24"/>
      <c r="VMI107"/>
      <c r="VMJ107"/>
      <c r="VMK107" s="24"/>
      <c r="VML107" s="24"/>
      <c r="VMM107"/>
      <c r="VMN107"/>
      <c r="VMO107" s="24"/>
      <c r="VMP107" s="24"/>
      <c r="VMQ107"/>
      <c r="VMR107"/>
      <c r="VMS107" s="24"/>
      <c r="VMT107" s="24"/>
      <c r="VMU107"/>
      <c r="VMV107"/>
      <c r="VMW107" s="24"/>
      <c r="VMX107" s="24"/>
      <c r="VMY107"/>
      <c r="VMZ107"/>
      <c r="VNA107" s="24"/>
      <c r="VNB107" s="24"/>
      <c r="VNC107"/>
      <c r="VND107"/>
      <c r="VNE107" s="24"/>
      <c r="VNF107" s="24"/>
      <c r="VNG107"/>
      <c r="VNH107"/>
      <c r="VNI107" s="24"/>
      <c r="VNJ107" s="24"/>
      <c r="VNK107"/>
      <c r="VNL107"/>
      <c r="VNM107" s="24"/>
      <c r="VNN107" s="24"/>
      <c r="VNO107"/>
      <c r="VNP107"/>
      <c r="VNQ107" s="24"/>
      <c r="VNR107" s="24"/>
      <c r="VNS107"/>
      <c r="VNT107"/>
      <c r="VNU107" s="24"/>
      <c r="VNV107" s="24"/>
      <c r="VNW107"/>
      <c r="VNX107"/>
      <c r="VNY107" s="24"/>
      <c r="VNZ107" s="24"/>
      <c r="VOA107"/>
      <c r="VOB107"/>
      <c r="VOC107" s="24"/>
      <c r="VOD107" s="24"/>
      <c r="VOE107"/>
      <c r="VOF107"/>
      <c r="VOG107" s="24"/>
      <c r="VOH107" s="24"/>
      <c r="VOI107"/>
      <c r="VOJ107"/>
      <c r="VOK107" s="24"/>
      <c r="VOL107" s="24"/>
      <c r="VOM107"/>
      <c r="VON107"/>
      <c r="VOO107" s="24"/>
      <c r="VOP107" s="24"/>
      <c r="VOQ107"/>
      <c r="VOR107"/>
      <c r="VOS107" s="24"/>
      <c r="VOT107" s="24"/>
      <c r="VOU107"/>
      <c r="VOV107"/>
      <c r="VOW107" s="24"/>
      <c r="VOX107" s="24"/>
      <c r="VOY107"/>
      <c r="VOZ107"/>
      <c r="VPA107" s="24"/>
      <c r="VPB107" s="24"/>
      <c r="VPC107"/>
      <c r="VPD107"/>
      <c r="VPE107" s="24"/>
      <c r="VPF107" s="24"/>
      <c r="VPG107"/>
      <c r="VPH107"/>
      <c r="VPI107" s="24"/>
      <c r="VPJ107" s="24"/>
      <c r="VPK107"/>
      <c r="VPL107"/>
      <c r="VPM107" s="24"/>
      <c r="VPN107" s="24"/>
      <c r="VPO107"/>
      <c r="VPP107"/>
      <c r="VPQ107" s="24"/>
      <c r="VPR107" s="24"/>
      <c r="VPS107"/>
      <c r="VPT107"/>
      <c r="VPU107" s="24"/>
      <c r="VPV107" s="24"/>
      <c r="VPW107"/>
      <c r="VPX107"/>
      <c r="VPY107" s="24"/>
      <c r="VPZ107" s="24"/>
      <c r="VQA107"/>
      <c r="VQB107"/>
      <c r="VQC107" s="24"/>
      <c r="VQD107" s="24"/>
      <c r="VQE107"/>
      <c r="VQF107"/>
      <c r="VQG107" s="24"/>
      <c r="VQH107" s="24"/>
      <c r="VQI107"/>
      <c r="VQJ107"/>
      <c r="VQK107" s="24"/>
      <c r="VQL107" s="24"/>
      <c r="VQM107"/>
      <c r="VQN107"/>
      <c r="VQO107" s="24"/>
      <c r="VQP107" s="24"/>
      <c r="VQQ107"/>
      <c r="VQR107"/>
      <c r="VQS107" s="24"/>
      <c r="VQT107" s="24"/>
      <c r="VQU107"/>
      <c r="VQV107"/>
      <c r="VQW107" s="24"/>
      <c r="VQX107" s="24"/>
      <c r="VQY107"/>
      <c r="VQZ107"/>
      <c r="VRA107" s="24"/>
      <c r="VRB107" s="24"/>
      <c r="VRC107"/>
      <c r="VRD107"/>
      <c r="VRE107" s="24"/>
      <c r="VRF107" s="24"/>
      <c r="VRG107"/>
      <c r="VRH107"/>
      <c r="VRI107" s="24"/>
      <c r="VRJ107" s="24"/>
      <c r="VRK107"/>
      <c r="VRL107"/>
      <c r="VRM107" s="24"/>
      <c r="VRN107" s="24"/>
      <c r="VRO107"/>
      <c r="VRP107"/>
      <c r="VRQ107" s="24"/>
      <c r="VRR107" s="24"/>
      <c r="VRS107"/>
      <c r="VRT107"/>
      <c r="VRU107" s="24"/>
      <c r="VRV107" s="24"/>
      <c r="VRW107"/>
      <c r="VRX107"/>
      <c r="VRY107" s="24"/>
      <c r="VRZ107" s="24"/>
      <c r="VSA107"/>
      <c r="VSB107"/>
      <c r="VSC107" s="24"/>
      <c r="VSD107" s="24"/>
      <c r="VSE107"/>
      <c r="VSF107"/>
      <c r="VSG107" s="24"/>
      <c r="VSH107" s="24"/>
      <c r="VSI107"/>
      <c r="VSJ107"/>
      <c r="VSK107" s="24"/>
      <c r="VSL107" s="24"/>
      <c r="VSM107"/>
      <c r="VSN107"/>
      <c r="VSO107" s="24"/>
      <c r="VSP107" s="24"/>
      <c r="VSQ107"/>
      <c r="VSR107"/>
      <c r="VSS107" s="24"/>
      <c r="VST107" s="24"/>
      <c r="VSU107"/>
      <c r="VSV107"/>
      <c r="VSW107" s="24"/>
      <c r="VSX107" s="24"/>
      <c r="VSY107"/>
      <c r="VSZ107"/>
      <c r="VTA107" s="24"/>
      <c r="VTB107" s="24"/>
      <c r="VTC107"/>
      <c r="VTD107"/>
      <c r="VTE107" s="24"/>
      <c r="VTF107" s="24"/>
      <c r="VTG107"/>
      <c r="VTH107"/>
      <c r="VTI107" s="24"/>
      <c r="VTJ107" s="24"/>
      <c r="VTK107"/>
      <c r="VTL107"/>
      <c r="VTM107" s="24"/>
      <c r="VTN107" s="24"/>
      <c r="VTO107"/>
      <c r="VTP107"/>
      <c r="VTQ107" s="24"/>
      <c r="VTR107" s="24"/>
      <c r="VTS107"/>
      <c r="VTT107"/>
      <c r="VTU107" s="24"/>
      <c r="VTV107" s="24"/>
      <c r="VTW107"/>
      <c r="VTX107"/>
      <c r="VTY107" s="24"/>
      <c r="VTZ107" s="24"/>
      <c r="VUA107"/>
      <c r="VUB107"/>
      <c r="VUC107" s="24"/>
      <c r="VUD107" s="24"/>
      <c r="VUE107"/>
      <c r="VUF107"/>
      <c r="VUG107" s="24"/>
      <c r="VUH107" s="24"/>
      <c r="VUI107"/>
      <c r="VUJ107"/>
      <c r="VUK107" s="24"/>
      <c r="VUL107" s="24"/>
      <c r="VUM107"/>
      <c r="VUN107"/>
      <c r="VUO107" s="24"/>
      <c r="VUP107" s="24"/>
      <c r="VUQ107"/>
      <c r="VUR107"/>
      <c r="VUS107" s="24"/>
      <c r="VUT107" s="24"/>
      <c r="VUU107"/>
      <c r="VUV107"/>
      <c r="VUW107" s="24"/>
      <c r="VUX107" s="24"/>
      <c r="VUY107"/>
      <c r="VUZ107"/>
      <c r="VVA107" s="24"/>
      <c r="VVB107" s="24"/>
      <c r="VVC107"/>
      <c r="VVD107"/>
      <c r="VVE107" s="24"/>
      <c r="VVF107" s="24"/>
      <c r="VVG107"/>
      <c r="VVH107"/>
      <c r="VVI107" s="24"/>
      <c r="VVJ107" s="24"/>
      <c r="VVK107"/>
      <c r="VVL107"/>
      <c r="VVM107" s="24"/>
      <c r="VVN107" s="24"/>
      <c r="VVO107"/>
      <c r="VVP107"/>
      <c r="VVQ107" s="24"/>
      <c r="VVR107" s="24"/>
      <c r="VVS107"/>
      <c r="VVT107"/>
      <c r="VVU107" s="24"/>
      <c r="VVV107" s="24"/>
      <c r="VVW107"/>
      <c r="VVX107"/>
      <c r="VVY107" s="24"/>
      <c r="VVZ107" s="24"/>
      <c r="VWA107"/>
      <c r="VWB107"/>
      <c r="VWC107" s="24"/>
      <c r="VWD107" s="24"/>
      <c r="VWE107"/>
      <c r="VWF107"/>
      <c r="VWG107" s="24"/>
      <c r="VWH107" s="24"/>
      <c r="VWI107"/>
      <c r="VWJ107"/>
      <c r="VWK107" s="24"/>
      <c r="VWL107" s="24"/>
      <c r="VWM107"/>
      <c r="VWN107"/>
      <c r="VWO107" s="24"/>
      <c r="VWP107" s="24"/>
      <c r="VWQ107"/>
      <c r="VWR107"/>
      <c r="VWS107" s="24"/>
      <c r="VWT107" s="24"/>
      <c r="VWU107"/>
      <c r="VWV107"/>
      <c r="VWW107" s="24"/>
      <c r="VWX107" s="24"/>
      <c r="VWY107"/>
      <c r="VWZ107"/>
      <c r="VXA107" s="24"/>
      <c r="VXB107" s="24"/>
      <c r="VXC107"/>
      <c r="VXD107"/>
      <c r="VXE107" s="24"/>
      <c r="VXF107" s="24"/>
      <c r="VXG107"/>
      <c r="VXH107"/>
      <c r="VXI107" s="24"/>
      <c r="VXJ107" s="24"/>
      <c r="VXK107"/>
      <c r="VXL107"/>
      <c r="VXM107" s="24"/>
      <c r="VXN107" s="24"/>
      <c r="VXO107"/>
      <c r="VXP107"/>
      <c r="VXQ107" s="24"/>
      <c r="VXR107" s="24"/>
      <c r="VXS107"/>
      <c r="VXT107"/>
      <c r="VXU107" s="24"/>
      <c r="VXV107" s="24"/>
      <c r="VXW107"/>
      <c r="VXX107"/>
      <c r="VXY107" s="24"/>
      <c r="VXZ107" s="24"/>
      <c r="VYA107"/>
      <c r="VYB107"/>
      <c r="VYC107" s="24"/>
      <c r="VYD107" s="24"/>
      <c r="VYE107"/>
      <c r="VYF107"/>
      <c r="VYG107" s="24"/>
      <c r="VYH107" s="24"/>
      <c r="VYI107"/>
      <c r="VYJ107"/>
      <c r="VYK107" s="24"/>
      <c r="VYL107" s="24"/>
      <c r="VYM107"/>
      <c r="VYN107"/>
      <c r="VYO107" s="24"/>
      <c r="VYP107" s="24"/>
      <c r="VYQ107"/>
      <c r="VYR107"/>
      <c r="VYS107" s="24"/>
      <c r="VYT107" s="24"/>
      <c r="VYU107"/>
      <c r="VYV107"/>
      <c r="VYW107" s="24"/>
      <c r="VYX107" s="24"/>
      <c r="VYY107"/>
      <c r="VYZ107"/>
      <c r="VZA107" s="24"/>
      <c r="VZB107" s="24"/>
      <c r="VZC107"/>
      <c r="VZD107"/>
      <c r="VZE107" s="24"/>
      <c r="VZF107" s="24"/>
      <c r="VZG107"/>
      <c r="VZH107"/>
      <c r="VZI107" s="24"/>
      <c r="VZJ107" s="24"/>
      <c r="VZK107"/>
      <c r="VZL107"/>
      <c r="VZM107" s="24"/>
      <c r="VZN107" s="24"/>
      <c r="VZO107"/>
      <c r="VZP107"/>
      <c r="VZQ107" s="24"/>
      <c r="VZR107" s="24"/>
      <c r="VZS107"/>
      <c r="VZT107"/>
      <c r="VZU107" s="24"/>
      <c r="VZV107" s="24"/>
      <c r="VZW107"/>
      <c r="VZX107"/>
      <c r="VZY107" s="24"/>
      <c r="VZZ107" s="24"/>
      <c r="WAA107"/>
      <c r="WAB107"/>
      <c r="WAC107" s="24"/>
      <c r="WAD107" s="24"/>
      <c r="WAE107"/>
      <c r="WAF107"/>
      <c r="WAG107" s="24"/>
      <c r="WAH107" s="24"/>
      <c r="WAI107"/>
      <c r="WAJ107"/>
      <c r="WAK107" s="24"/>
      <c r="WAL107" s="24"/>
      <c r="WAM107"/>
      <c r="WAN107"/>
      <c r="WAO107" s="24"/>
      <c r="WAP107" s="24"/>
      <c r="WAQ107"/>
      <c r="WAR107"/>
      <c r="WAS107" s="24"/>
      <c r="WAT107" s="24"/>
      <c r="WAU107"/>
      <c r="WAV107"/>
      <c r="WAW107" s="24"/>
      <c r="WAX107" s="24"/>
      <c r="WAY107"/>
      <c r="WAZ107"/>
      <c r="WBA107" s="24"/>
      <c r="WBB107" s="24"/>
      <c r="WBC107"/>
      <c r="WBD107"/>
      <c r="WBE107" s="24"/>
      <c r="WBF107" s="24"/>
      <c r="WBG107"/>
      <c r="WBH107"/>
      <c r="WBI107" s="24"/>
      <c r="WBJ107" s="24"/>
      <c r="WBK107"/>
      <c r="WBL107"/>
      <c r="WBM107" s="24"/>
      <c r="WBN107" s="24"/>
      <c r="WBO107"/>
      <c r="WBP107"/>
      <c r="WBQ107" s="24"/>
      <c r="WBR107" s="24"/>
      <c r="WBS107"/>
      <c r="WBT107"/>
      <c r="WBU107" s="24"/>
      <c r="WBV107" s="24"/>
      <c r="WBW107"/>
      <c r="WBX107"/>
      <c r="WBY107" s="24"/>
      <c r="WBZ107" s="24"/>
      <c r="WCA107"/>
      <c r="WCB107"/>
      <c r="WCC107" s="24"/>
      <c r="WCD107" s="24"/>
      <c r="WCE107"/>
      <c r="WCF107"/>
      <c r="WCG107" s="24"/>
      <c r="WCH107" s="24"/>
      <c r="WCI107"/>
      <c r="WCJ107"/>
      <c r="WCK107" s="24"/>
      <c r="WCL107" s="24"/>
      <c r="WCM107"/>
      <c r="WCN107"/>
      <c r="WCO107" s="24"/>
      <c r="WCP107" s="24"/>
      <c r="WCQ107"/>
      <c r="WCR107"/>
      <c r="WCS107" s="24"/>
      <c r="WCT107" s="24"/>
      <c r="WCU107"/>
      <c r="WCV107"/>
      <c r="WCW107" s="24"/>
      <c r="WCX107" s="24"/>
      <c r="WCY107"/>
      <c r="WCZ107"/>
      <c r="WDA107" s="24"/>
      <c r="WDB107" s="24"/>
      <c r="WDC107"/>
      <c r="WDD107"/>
      <c r="WDE107" s="24"/>
      <c r="WDF107" s="24"/>
      <c r="WDG107"/>
      <c r="WDH107"/>
      <c r="WDI107" s="24"/>
      <c r="WDJ107" s="24"/>
      <c r="WDK107"/>
      <c r="WDL107"/>
      <c r="WDM107" s="24"/>
      <c r="WDN107" s="24"/>
      <c r="WDO107"/>
      <c r="WDP107"/>
      <c r="WDQ107" s="24"/>
      <c r="WDR107" s="24"/>
      <c r="WDS107"/>
      <c r="WDT107"/>
      <c r="WDU107" s="24"/>
      <c r="WDV107" s="24"/>
      <c r="WDW107"/>
      <c r="WDX107"/>
      <c r="WDY107" s="24"/>
      <c r="WDZ107" s="24"/>
      <c r="WEA107"/>
      <c r="WEB107"/>
      <c r="WEC107" s="24"/>
      <c r="WED107" s="24"/>
      <c r="WEE107"/>
      <c r="WEF107"/>
      <c r="WEG107" s="24"/>
      <c r="WEH107" s="24"/>
      <c r="WEI107"/>
      <c r="WEJ107"/>
      <c r="WEK107" s="24"/>
      <c r="WEL107" s="24"/>
      <c r="WEM107"/>
      <c r="WEN107"/>
      <c r="WEO107" s="24"/>
      <c r="WEP107" s="24"/>
      <c r="WEQ107"/>
      <c r="WER107"/>
      <c r="WES107" s="24"/>
      <c r="WET107" s="24"/>
      <c r="WEU107"/>
      <c r="WEV107"/>
      <c r="WEW107" s="24"/>
      <c r="WEX107" s="24"/>
      <c r="WEY107"/>
      <c r="WEZ107"/>
      <c r="WFA107" s="24"/>
      <c r="WFB107" s="24"/>
      <c r="WFC107"/>
      <c r="WFD107"/>
      <c r="WFE107" s="24"/>
      <c r="WFF107" s="24"/>
      <c r="WFG107"/>
      <c r="WFH107"/>
      <c r="WFI107" s="24"/>
      <c r="WFJ107" s="24"/>
      <c r="WFK107"/>
      <c r="WFL107"/>
      <c r="WFM107" s="24"/>
      <c r="WFN107" s="24"/>
      <c r="WFO107"/>
      <c r="WFP107"/>
      <c r="WFQ107" s="24"/>
      <c r="WFR107" s="24"/>
      <c r="WFS107"/>
      <c r="WFT107"/>
      <c r="WFU107" s="24"/>
      <c r="WFV107" s="24"/>
      <c r="WFW107"/>
      <c r="WFX107"/>
      <c r="WFY107" s="24"/>
      <c r="WFZ107" s="24"/>
      <c r="WGA107"/>
      <c r="WGB107"/>
      <c r="WGC107" s="24"/>
      <c r="WGD107" s="24"/>
      <c r="WGE107"/>
      <c r="WGF107"/>
      <c r="WGG107" s="24"/>
      <c r="WGH107" s="24"/>
      <c r="WGI107"/>
      <c r="WGJ107"/>
      <c r="WGK107" s="24"/>
      <c r="WGL107" s="24"/>
      <c r="WGM107"/>
      <c r="WGN107"/>
      <c r="WGO107" s="24"/>
      <c r="WGP107" s="24"/>
      <c r="WGQ107"/>
      <c r="WGR107"/>
      <c r="WGS107" s="24"/>
      <c r="WGT107" s="24"/>
      <c r="WGU107"/>
      <c r="WGV107"/>
      <c r="WGW107" s="24"/>
      <c r="WGX107" s="24"/>
      <c r="WGY107"/>
      <c r="WGZ107"/>
      <c r="WHA107" s="24"/>
      <c r="WHB107" s="24"/>
      <c r="WHC107"/>
      <c r="WHD107"/>
      <c r="WHE107" s="24"/>
      <c r="WHF107" s="24"/>
      <c r="WHG107"/>
      <c r="WHH107"/>
      <c r="WHI107" s="24"/>
      <c r="WHJ107" s="24"/>
      <c r="WHK107"/>
      <c r="WHL107"/>
      <c r="WHM107" s="24"/>
      <c r="WHN107" s="24"/>
      <c r="WHO107"/>
      <c r="WHP107"/>
      <c r="WHQ107" s="24"/>
      <c r="WHR107" s="24"/>
      <c r="WHS107"/>
      <c r="WHT107"/>
      <c r="WHU107" s="24"/>
      <c r="WHV107" s="24"/>
      <c r="WHW107"/>
      <c r="WHX107"/>
      <c r="WHY107" s="24"/>
      <c r="WHZ107" s="24"/>
      <c r="WIA107"/>
      <c r="WIB107"/>
      <c r="WIC107" s="24"/>
      <c r="WID107" s="24"/>
      <c r="WIE107"/>
      <c r="WIF107"/>
      <c r="WIG107" s="24"/>
      <c r="WIH107" s="24"/>
      <c r="WII107"/>
      <c r="WIJ107"/>
      <c r="WIK107" s="24"/>
      <c r="WIL107" s="24"/>
      <c r="WIM107"/>
      <c r="WIN107"/>
      <c r="WIO107" s="24"/>
      <c r="WIP107" s="24"/>
      <c r="WIQ107"/>
      <c r="WIR107"/>
      <c r="WIS107" s="24"/>
      <c r="WIT107" s="24"/>
      <c r="WIU107"/>
      <c r="WIV107"/>
      <c r="WIW107" s="24"/>
      <c r="WIX107" s="24"/>
      <c r="WIY107"/>
      <c r="WIZ107"/>
      <c r="WJA107" s="24"/>
      <c r="WJB107" s="24"/>
      <c r="WJC107"/>
      <c r="WJD107"/>
      <c r="WJE107" s="24"/>
      <c r="WJF107" s="24"/>
      <c r="WJG107"/>
      <c r="WJH107"/>
      <c r="WJI107" s="24"/>
      <c r="WJJ107" s="24"/>
      <c r="WJK107"/>
      <c r="WJL107"/>
      <c r="WJM107" s="24"/>
      <c r="WJN107" s="24"/>
      <c r="WJO107"/>
      <c r="WJP107"/>
      <c r="WJQ107" s="24"/>
      <c r="WJR107" s="24"/>
      <c r="WJS107"/>
      <c r="WJT107"/>
      <c r="WJU107" s="24"/>
      <c r="WJV107" s="24"/>
      <c r="WJW107"/>
      <c r="WJX107"/>
      <c r="WJY107" s="24"/>
      <c r="WJZ107" s="24"/>
      <c r="WKA107"/>
      <c r="WKB107"/>
      <c r="WKC107" s="24"/>
      <c r="WKD107" s="24"/>
      <c r="WKE107"/>
      <c r="WKF107"/>
      <c r="WKG107" s="24"/>
      <c r="WKH107" s="24"/>
      <c r="WKI107"/>
      <c r="WKJ107"/>
      <c r="WKK107" s="24"/>
      <c r="WKL107" s="24"/>
      <c r="WKM107"/>
      <c r="WKN107"/>
      <c r="WKO107" s="24"/>
      <c r="WKP107" s="24"/>
      <c r="WKQ107"/>
      <c r="WKR107"/>
      <c r="WKS107" s="24"/>
      <c r="WKT107" s="24"/>
      <c r="WKU107"/>
      <c r="WKV107"/>
      <c r="WKW107" s="24"/>
      <c r="WKX107" s="24"/>
      <c r="WKY107"/>
      <c r="WKZ107"/>
      <c r="WLA107" s="24"/>
      <c r="WLB107" s="24"/>
      <c r="WLC107"/>
      <c r="WLD107"/>
      <c r="WLE107" s="24"/>
      <c r="WLF107" s="24"/>
      <c r="WLG107"/>
      <c r="WLH107"/>
      <c r="WLI107" s="24"/>
      <c r="WLJ107" s="24"/>
      <c r="WLK107"/>
      <c r="WLL107"/>
      <c r="WLM107" s="24"/>
      <c r="WLN107" s="24"/>
      <c r="WLO107"/>
      <c r="WLP107"/>
      <c r="WLQ107" s="24"/>
      <c r="WLR107" s="24"/>
      <c r="WLS107"/>
      <c r="WLT107"/>
      <c r="WLU107" s="24"/>
      <c r="WLV107" s="24"/>
      <c r="WLW107"/>
      <c r="WLX107"/>
      <c r="WLY107" s="24"/>
      <c r="WLZ107" s="24"/>
      <c r="WMA107"/>
      <c r="WMB107"/>
      <c r="WMC107" s="24"/>
      <c r="WMD107" s="24"/>
      <c r="WME107"/>
      <c r="WMF107"/>
      <c r="WMG107" s="24"/>
      <c r="WMH107" s="24"/>
      <c r="WMI107"/>
      <c r="WMJ107"/>
      <c r="WMK107" s="24"/>
      <c r="WML107" s="24"/>
      <c r="WMM107"/>
      <c r="WMN107"/>
      <c r="WMO107" s="24"/>
      <c r="WMP107" s="24"/>
      <c r="WMQ107"/>
      <c r="WMR107"/>
      <c r="WMS107" s="24"/>
      <c r="WMT107" s="24"/>
      <c r="WMU107"/>
      <c r="WMV107"/>
      <c r="WMW107" s="24"/>
      <c r="WMX107" s="24"/>
      <c r="WMY107"/>
      <c r="WMZ107"/>
      <c r="WNA107" s="24"/>
      <c r="WNB107" s="24"/>
      <c r="WNC107"/>
      <c r="WND107"/>
      <c r="WNE107" s="24"/>
      <c r="WNF107" s="24"/>
      <c r="WNG107"/>
      <c r="WNH107"/>
      <c r="WNI107" s="24"/>
      <c r="WNJ107" s="24"/>
      <c r="WNK107"/>
      <c r="WNL107"/>
      <c r="WNM107" s="24"/>
      <c r="WNN107" s="24"/>
      <c r="WNO107"/>
      <c r="WNP107"/>
      <c r="WNQ107" s="24"/>
      <c r="WNR107" s="24"/>
      <c r="WNS107"/>
      <c r="WNT107"/>
      <c r="WNU107" s="24"/>
      <c r="WNV107" s="24"/>
      <c r="WNW107"/>
      <c r="WNX107"/>
      <c r="WNY107" s="24"/>
      <c r="WNZ107" s="24"/>
      <c r="WOA107"/>
      <c r="WOB107"/>
      <c r="WOC107" s="24"/>
      <c r="WOD107" s="24"/>
      <c r="WOE107"/>
      <c r="WOF107"/>
      <c r="WOG107" s="24"/>
      <c r="WOH107" s="24"/>
      <c r="WOI107"/>
      <c r="WOJ107"/>
      <c r="WOK107" s="24"/>
      <c r="WOL107" s="24"/>
      <c r="WOM107"/>
      <c r="WON107"/>
      <c r="WOO107" s="24"/>
      <c r="WOP107" s="24"/>
      <c r="WOQ107"/>
      <c r="WOR107"/>
      <c r="WOS107" s="24"/>
      <c r="WOT107" s="24"/>
      <c r="WOU107"/>
      <c r="WOV107"/>
      <c r="WOW107" s="24"/>
      <c r="WOX107" s="24"/>
      <c r="WOY107"/>
      <c r="WOZ107"/>
      <c r="WPA107" s="24"/>
      <c r="WPB107" s="24"/>
      <c r="WPC107"/>
      <c r="WPD107"/>
      <c r="WPE107" s="24"/>
      <c r="WPF107" s="24"/>
      <c r="WPG107"/>
      <c r="WPH107"/>
      <c r="WPI107" s="24"/>
      <c r="WPJ107" s="24"/>
      <c r="WPK107"/>
      <c r="WPL107"/>
      <c r="WPM107" s="24"/>
      <c r="WPN107" s="24"/>
      <c r="WPO107"/>
      <c r="WPP107"/>
      <c r="WPQ107" s="24"/>
      <c r="WPR107" s="24"/>
      <c r="WPS107"/>
      <c r="WPT107"/>
      <c r="WPU107" s="24"/>
      <c r="WPV107" s="24"/>
      <c r="WPW107"/>
      <c r="WPX107"/>
      <c r="WPY107" s="24"/>
      <c r="WPZ107" s="24"/>
      <c r="WQA107"/>
      <c r="WQB107"/>
      <c r="WQC107" s="24"/>
      <c r="WQD107" s="24"/>
      <c r="WQE107"/>
      <c r="WQF107"/>
      <c r="WQG107" s="24"/>
      <c r="WQH107" s="24"/>
      <c r="WQI107"/>
      <c r="WQJ107"/>
      <c r="WQK107" s="24"/>
      <c r="WQL107" s="24"/>
      <c r="WQM107"/>
      <c r="WQN107"/>
      <c r="WQO107" s="24"/>
      <c r="WQP107" s="24"/>
      <c r="WQQ107"/>
      <c r="WQR107"/>
      <c r="WQS107" s="24"/>
      <c r="WQT107" s="24"/>
      <c r="WQU107"/>
      <c r="WQV107"/>
      <c r="WQW107" s="24"/>
      <c r="WQX107" s="24"/>
      <c r="WQY107"/>
      <c r="WQZ107"/>
      <c r="WRA107" s="24"/>
      <c r="WRB107" s="24"/>
      <c r="WRC107"/>
      <c r="WRD107"/>
      <c r="WRE107" s="24"/>
      <c r="WRF107" s="24"/>
      <c r="WRG107"/>
      <c r="WRH107"/>
      <c r="WRI107" s="24"/>
      <c r="WRJ107" s="24"/>
      <c r="WRK107"/>
      <c r="WRL107"/>
      <c r="WRM107" s="24"/>
      <c r="WRN107" s="24"/>
      <c r="WRO107"/>
      <c r="WRP107"/>
      <c r="WRQ107" s="24"/>
      <c r="WRR107" s="24"/>
      <c r="WRS107"/>
      <c r="WRT107"/>
      <c r="WRU107" s="24"/>
      <c r="WRV107" s="24"/>
      <c r="WRW107"/>
      <c r="WRX107"/>
      <c r="WRY107" s="24"/>
      <c r="WRZ107" s="24"/>
      <c r="WSA107"/>
      <c r="WSB107"/>
      <c r="WSC107" s="24"/>
      <c r="WSD107" s="24"/>
      <c r="WSE107"/>
      <c r="WSF107"/>
      <c r="WSG107" s="24"/>
      <c r="WSH107" s="24"/>
      <c r="WSI107"/>
      <c r="WSJ107"/>
      <c r="WSK107" s="24"/>
      <c r="WSL107" s="24"/>
      <c r="WSM107"/>
      <c r="WSN107"/>
      <c r="WSO107" s="24"/>
      <c r="WSP107" s="24"/>
      <c r="WSQ107"/>
      <c r="WSR107"/>
      <c r="WSS107" s="24"/>
      <c r="WST107" s="24"/>
      <c r="WSU107"/>
      <c r="WSV107"/>
      <c r="WSW107" s="24"/>
      <c r="WSX107" s="24"/>
      <c r="WSY107"/>
      <c r="WSZ107"/>
      <c r="WTA107" s="24"/>
      <c r="WTB107" s="24"/>
      <c r="WTC107"/>
      <c r="WTD107"/>
      <c r="WTE107" s="24"/>
      <c r="WTF107" s="24"/>
      <c r="WTG107"/>
      <c r="WTH107"/>
      <c r="WTI107" s="24"/>
      <c r="WTJ107" s="24"/>
      <c r="WTK107"/>
      <c r="WTL107"/>
      <c r="WTM107" s="24"/>
      <c r="WTN107" s="24"/>
      <c r="WTO107"/>
      <c r="WTP107"/>
      <c r="WTQ107" s="24"/>
      <c r="WTR107" s="24"/>
      <c r="WTS107"/>
      <c r="WTT107"/>
      <c r="WTU107" s="24"/>
      <c r="WTV107" s="24"/>
      <c r="WTW107"/>
      <c r="WTX107"/>
      <c r="WTY107" s="24"/>
      <c r="WTZ107" s="24"/>
      <c r="WUA107"/>
      <c r="WUB107"/>
      <c r="WUC107" s="24"/>
      <c r="WUD107" s="24"/>
      <c r="WUE107"/>
      <c r="WUF107"/>
      <c r="WUG107" s="24"/>
      <c r="WUH107" s="24"/>
      <c r="WUI107"/>
      <c r="WUJ107"/>
      <c r="WUK107" s="24"/>
      <c r="WUL107" s="24"/>
      <c r="WUM107"/>
      <c r="WUN107"/>
      <c r="WUO107" s="24"/>
      <c r="WUP107" s="24"/>
      <c r="WUQ107"/>
      <c r="WUR107"/>
      <c r="WUS107" s="24"/>
      <c r="WUT107" s="24"/>
      <c r="WUU107"/>
      <c r="WUV107"/>
      <c r="WUW107" s="24"/>
      <c r="WUX107" s="24"/>
      <c r="WUY107"/>
      <c r="WUZ107"/>
      <c r="WVA107" s="24"/>
      <c r="WVB107" s="24"/>
      <c r="WVC107"/>
      <c r="WVD107"/>
      <c r="WVE107" s="24"/>
      <c r="WVF107" s="24"/>
      <c r="WVG107"/>
      <c r="WVH107"/>
      <c r="WVI107" s="24"/>
      <c r="WVJ107" s="24"/>
      <c r="WVK107"/>
      <c r="WVL107"/>
      <c r="WVM107" s="24"/>
      <c r="WVN107" s="24"/>
      <c r="WVO107"/>
      <c r="WVP107"/>
      <c r="WVQ107" s="24"/>
      <c r="WVR107" s="24"/>
      <c r="WVS107"/>
      <c r="WVT107"/>
      <c r="WVU107" s="24"/>
      <c r="WVV107" s="24"/>
      <c r="WVW107"/>
      <c r="WVX107"/>
      <c r="WVY107" s="24"/>
      <c r="WVZ107" s="24"/>
      <c r="WWA107"/>
      <c r="WWB107"/>
      <c r="WWC107" s="24"/>
      <c r="WWD107" s="24"/>
      <c r="WWE107"/>
      <c r="WWF107"/>
      <c r="WWG107" s="24"/>
      <c r="WWH107" s="24"/>
      <c r="WWI107"/>
      <c r="WWJ107"/>
      <c r="WWK107" s="24"/>
      <c r="WWL107" s="24"/>
      <c r="WWM107"/>
      <c r="WWN107"/>
      <c r="WWO107" s="24"/>
      <c r="WWP107" s="24"/>
      <c r="WWQ107"/>
      <c r="WWR107"/>
      <c r="WWS107" s="24"/>
      <c r="WWT107" s="24"/>
      <c r="WWU107"/>
      <c r="WWV107"/>
      <c r="WWW107" s="24"/>
      <c r="WWX107" s="24"/>
      <c r="WWY107"/>
      <c r="WWZ107"/>
      <c r="WXA107" s="24"/>
      <c r="WXB107" s="24"/>
      <c r="WXC107"/>
      <c r="WXD107"/>
      <c r="WXE107" s="24"/>
      <c r="WXF107" s="24"/>
      <c r="WXG107"/>
      <c r="WXH107"/>
      <c r="WXI107" s="24"/>
      <c r="WXJ107" s="24"/>
      <c r="WXK107"/>
      <c r="WXL107"/>
      <c r="WXM107" s="24"/>
      <c r="WXN107" s="24"/>
      <c r="WXO107"/>
      <c r="WXP107"/>
      <c r="WXQ107" s="24"/>
      <c r="WXR107" s="24"/>
      <c r="WXS107"/>
      <c r="WXT107"/>
      <c r="WXU107" s="24"/>
      <c r="WXV107" s="24"/>
      <c r="WXW107"/>
      <c r="WXX107"/>
      <c r="WXY107" s="24"/>
      <c r="WXZ107" s="24"/>
      <c r="WYA107"/>
      <c r="WYB107"/>
      <c r="WYC107" s="24"/>
      <c r="WYD107" s="24"/>
      <c r="WYE107"/>
      <c r="WYF107"/>
      <c r="WYG107" s="24"/>
      <c r="WYH107" s="24"/>
      <c r="WYI107"/>
      <c r="WYJ107"/>
      <c r="WYK107" s="24"/>
      <c r="WYL107" s="24"/>
      <c r="WYM107"/>
      <c r="WYN107"/>
      <c r="WYO107" s="24"/>
      <c r="WYP107" s="24"/>
      <c r="WYQ107"/>
      <c r="WYR107"/>
      <c r="WYS107" s="24"/>
      <c r="WYT107" s="24"/>
      <c r="WYU107"/>
      <c r="WYV107"/>
      <c r="WYW107" s="24"/>
      <c r="WYX107" s="24"/>
      <c r="WYY107"/>
      <c r="WYZ107"/>
      <c r="WZA107" s="24"/>
      <c r="WZB107" s="24"/>
      <c r="WZC107"/>
      <c r="WZD107"/>
      <c r="WZE107" s="24"/>
      <c r="WZF107" s="24"/>
      <c r="WZG107"/>
      <c r="WZH107"/>
      <c r="WZI107" s="24"/>
      <c r="WZJ107" s="24"/>
      <c r="WZK107"/>
      <c r="WZL107"/>
      <c r="WZM107" s="24"/>
      <c r="WZN107" s="24"/>
      <c r="WZO107"/>
      <c r="WZP107"/>
      <c r="WZQ107" s="24"/>
      <c r="WZR107" s="24"/>
      <c r="WZS107"/>
      <c r="WZT107"/>
      <c r="WZU107" s="24"/>
      <c r="WZV107" s="24"/>
      <c r="WZW107"/>
      <c r="WZX107"/>
      <c r="WZY107" s="24"/>
      <c r="WZZ107" s="24"/>
      <c r="XAA107"/>
      <c r="XAB107"/>
      <c r="XAC107" s="24"/>
      <c r="XAD107" s="24"/>
      <c r="XAE107"/>
      <c r="XAF107"/>
      <c r="XAG107" s="24"/>
      <c r="XAH107" s="24"/>
      <c r="XAI107"/>
      <c r="XAJ107"/>
      <c r="XAK107" s="24"/>
      <c r="XAL107" s="24"/>
      <c r="XAM107"/>
      <c r="XAN107"/>
      <c r="XAO107" s="24"/>
      <c r="XAP107" s="24"/>
      <c r="XAQ107"/>
      <c r="XAR107"/>
      <c r="XAS107" s="24"/>
      <c r="XAT107" s="24"/>
      <c r="XAU107"/>
      <c r="XAV107"/>
      <c r="XAW107" s="24"/>
      <c r="XAX107" s="24"/>
      <c r="XAY107"/>
      <c r="XAZ107"/>
      <c r="XBA107" s="24"/>
      <c r="XBB107" s="24"/>
      <c r="XBC107"/>
      <c r="XBD107"/>
      <c r="XBE107" s="24"/>
      <c r="XBF107" s="24"/>
      <c r="XBG107"/>
      <c r="XBH107"/>
      <c r="XBI107" s="24"/>
      <c r="XBJ107" s="24"/>
      <c r="XBK107"/>
      <c r="XBL107"/>
      <c r="XBM107" s="24"/>
      <c r="XBN107" s="24"/>
      <c r="XBO107"/>
      <c r="XBP107"/>
      <c r="XBQ107" s="24"/>
      <c r="XBR107" s="24"/>
      <c r="XBS107"/>
      <c r="XBT107"/>
      <c r="XBU107" s="24"/>
      <c r="XBV107" s="24"/>
      <c r="XBW107"/>
      <c r="XBX107"/>
      <c r="XBY107" s="24"/>
      <c r="XBZ107" s="24"/>
      <c r="XCA107"/>
      <c r="XCB107"/>
      <c r="XCC107" s="24"/>
      <c r="XCD107" s="24"/>
      <c r="XCE107"/>
      <c r="XCF107"/>
      <c r="XCG107" s="24"/>
      <c r="XCH107" s="24"/>
      <c r="XCI107"/>
      <c r="XCJ107"/>
      <c r="XCK107" s="24"/>
      <c r="XCL107" s="24"/>
      <c r="XCM107"/>
      <c r="XCN107"/>
      <c r="XCO107" s="24"/>
      <c r="XCP107" s="24"/>
      <c r="XCQ107"/>
      <c r="XCR107"/>
      <c r="XCS107" s="24"/>
      <c r="XCT107" s="24"/>
      <c r="XCU107"/>
      <c r="XCV107"/>
      <c r="XCW107" s="24"/>
      <c r="XCX107" s="24"/>
      <c r="XCY107"/>
      <c r="XCZ107"/>
      <c r="XDA107" s="24"/>
      <c r="XDB107" s="24"/>
      <c r="XDC107"/>
      <c r="XDD107"/>
      <c r="XDE107" s="24"/>
      <c r="XDF107" s="24"/>
      <c r="XDG107"/>
      <c r="XDH107"/>
      <c r="XDI107" s="24"/>
      <c r="XDJ107" s="24"/>
      <c r="XDK107"/>
      <c r="XDL107"/>
      <c r="XDM107" s="24"/>
      <c r="XDN107" s="24"/>
      <c r="XDO107"/>
      <c r="XDP107"/>
      <c r="XDQ107" s="24"/>
      <c r="XDR107" s="24"/>
      <c r="XDS107"/>
      <c r="XDT107"/>
      <c r="XDU107" s="24"/>
      <c r="XDV107" s="24"/>
      <c r="XDW107"/>
      <c r="XDX107"/>
      <c r="XDY107" s="24"/>
      <c r="XDZ107" s="24"/>
      <c r="XEA107"/>
      <c r="XEB107"/>
      <c r="XEC107" s="24"/>
      <c r="XED107" s="24"/>
      <c r="XEE107"/>
      <c r="XEF107"/>
      <c r="XEG107" s="24"/>
      <c r="XEH107" s="24"/>
      <c r="XEI107"/>
      <c r="XEJ107"/>
      <c r="XEK107" s="24"/>
      <c r="XEL107" s="24"/>
      <c r="XEM107"/>
      <c r="XEN107"/>
      <c r="XEO107" s="24"/>
      <c r="XEP107" s="24"/>
      <c r="XEQ107"/>
      <c r="XER107"/>
      <c r="XES107" s="24"/>
      <c r="XET107" s="24"/>
      <c r="XEU107"/>
      <c r="XEV107"/>
      <c r="XEW107" s="24"/>
      <c r="XEX107" s="24"/>
      <c r="XEY107"/>
      <c r="XEZ107"/>
      <c r="XFA107" s="24"/>
      <c r="XFB107" s="24"/>
      <c r="XFC107"/>
      <c r="XFD107"/>
    </row>
    <row r="108" spans="1:16384" x14ac:dyDescent="0.3">
      <c r="C108" s="12">
        <f>G105</f>
        <v>12.35135937658951</v>
      </c>
      <c r="D108" s="12" t="s">
        <v>131</v>
      </c>
      <c r="E108" s="12" t="s">
        <v>143</v>
      </c>
      <c r="F108" s="12" t="s">
        <v>131</v>
      </c>
      <c r="G108" s="12">
        <f>G106</f>
        <v>27.491735386602457</v>
      </c>
      <c r="H108" s="3"/>
    </row>
    <row r="109" spans="1:16384" x14ac:dyDescent="0.3">
      <c r="C109" s="29" t="s">
        <v>155</v>
      </c>
      <c r="D109" s="29"/>
      <c r="E109" s="29"/>
      <c r="F109" s="29"/>
      <c r="G109" s="29"/>
      <c r="H109" s="29"/>
    </row>
    <row r="110" spans="1:16384" x14ac:dyDescent="0.3">
      <c r="C110" s="3"/>
      <c r="D110" s="3"/>
      <c r="E110" s="3"/>
      <c r="F110" s="3"/>
      <c r="G110" s="3"/>
      <c r="H110" s="3"/>
    </row>
    <row r="111" spans="1:16384" ht="14.4" customHeight="1" x14ac:dyDescent="0.3">
      <c r="C111" s="29" t="s">
        <v>149</v>
      </c>
      <c r="D111" s="29"/>
      <c r="E111" s="29"/>
      <c r="J111" s="40" t="s">
        <v>161</v>
      </c>
      <c r="K111" s="40"/>
      <c r="L111" s="40"/>
    </row>
    <row r="112" spans="1:16384" x14ac:dyDescent="0.3">
      <c r="J112" s="40"/>
      <c r="K112" s="40"/>
      <c r="L112" s="40"/>
    </row>
    <row r="113" spans="3:12" x14ac:dyDescent="0.3">
      <c r="C113" s="105" t="s">
        <v>140</v>
      </c>
      <c r="D113" s="12">
        <f>0.9</f>
        <v>0.9</v>
      </c>
      <c r="F113" s="10" t="s">
        <v>5</v>
      </c>
      <c r="G113" s="11">
        <v>0.1</v>
      </c>
      <c r="J113" s="40"/>
      <c r="K113" s="40"/>
      <c r="L113" s="40"/>
    </row>
    <row r="114" spans="3:12" x14ac:dyDescent="0.3">
      <c r="C114" s="12" t="s">
        <v>157</v>
      </c>
      <c r="D114" s="12">
        <f>_xlfn.T.INV.2T(0.1,34)</f>
        <v>1.6909242551868542</v>
      </c>
      <c r="J114" s="40"/>
      <c r="K114" s="40"/>
      <c r="L114" s="40"/>
    </row>
    <row r="115" spans="3:12" x14ac:dyDescent="0.3">
      <c r="C115" s="12" t="s">
        <v>156</v>
      </c>
      <c r="D115" s="12">
        <f>D114*C71/SQRT(B46)</f>
        <v>5.6939441155990922</v>
      </c>
      <c r="F115" s="106"/>
      <c r="G115" s="106"/>
      <c r="J115" s="40"/>
      <c r="K115" s="40"/>
      <c r="L115" s="40"/>
    </row>
    <row r="116" spans="3:12" x14ac:dyDescent="0.3">
      <c r="J116" s="40"/>
      <c r="K116" s="40"/>
      <c r="L116" s="40"/>
    </row>
    <row r="117" spans="3:12" x14ac:dyDescent="0.3">
      <c r="C117" s="12">
        <f>B51-D115</f>
        <v>37.19585180276826</v>
      </c>
      <c r="D117" s="12" t="s">
        <v>131</v>
      </c>
      <c r="E117" s="12" t="s">
        <v>72</v>
      </c>
      <c r="F117" s="12" t="s">
        <v>131</v>
      </c>
      <c r="G117" s="12">
        <f>B51+D115</f>
        <v>48.58374003396645</v>
      </c>
      <c r="J117" s="40"/>
      <c r="K117" s="40"/>
      <c r="L117" s="40"/>
    </row>
    <row r="118" spans="3:12" x14ac:dyDescent="0.3">
      <c r="C118" s="29" t="s">
        <v>158</v>
      </c>
      <c r="D118" s="29"/>
      <c r="E118" s="29"/>
      <c r="F118" s="29"/>
      <c r="G118" s="29"/>
      <c r="H118" s="29"/>
      <c r="J118" s="65"/>
      <c r="K118" s="65"/>
      <c r="L118" s="65"/>
    </row>
    <row r="119" spans="3:12" x14ac:dyDescent="0.3">
      <c r="C119" s="105" t="s">
        <v>140</v>
      </c>
      <c r="D119" s="12">
        <f>0.95</f>
        <v>0.95</v>
      </c>
      <c r="F119" s="10" t="s">
        <v>5</v>
      </c>
      <c r="G119" s="11">
        <v>0.05</v>
      </c>
      <c r="J119" s="65"/>
      <c r="K119" s="65"/>
      <c r="L119" s="65"/>
    </row>
    <row r="120" spans="3:12" x14ac:dyDescent="0.3">
      <c r="C120" s="12" t="s">
        <v>157</v>
      </c>
      <c r="D120" s="12">
        <f>_xlfn.T.INV.2T(0.05,34)</f>
        <v>2.0322445093177191</v>
      </c>
    </row>
    <row r="121" spans="3:12" x14ac:dyDescent="0.3">
      <c r="C121" s="12" t="s">
        <v>156</v>
      </c>
      <c r="D121" s="12">
        <f>D120*C71/SQRT(B46)</f>
        <v>6.8432909574707681</v>
      </c>
      <c r="F121" s="106"/>
      <c r="G121" s="106"/>
    </row>
    <row r="123" spans="3:12" x14ac:dyDescent="0.3">
      <c r="C123" s="12">
        <f>B51-D121</f>
        <v>36.046504960896584</v>
      </c>
      <c r="D123" s="12" t="s">
        <v>131</v>
      </c>
      <c r="E123" s="12" t="s">
        <v>72</v>
      </c>
      <c r="F123" s="12" t="s">
        <v>131</v>
      </c>
      <c r="G123" s="12">
        <f>B51+D121</f>
        <v>49.733086875838126</v>
      </c>
    </row>
    <row r="124" spans="3:12" x14ac:dyDescent="0.3">
      <c r="C124" s="29" t="s">
        <v>159</v>
      </c>
      <c r="D124" s="29"/>
      <c r="E124" s="29"/>
      <c r="F124" s="29"/>
      <c r="G124" s="29"/>
      <c r="H124" s="29"/>
    </row>
    <row r="125" spans="3:12" x14ac:dyDescent="0.3">
      <c r="C125" s="105" t="s">
        <v>140</v>
      </c>
      <c r="D125" s="12">
        <f>0.99</f>
        <v>0.99</v>
      </c>
      <c r="F125" s="10" t="s">
        <v>5</v>
      </c>
      <c r="G125" s="11">
        <v>0.01</v>
      </c>
    </row>
    <row r="126" spans="3:12" x14ac:dyDescent="0.3">
      <c r="C126" s="12" t="s">
        <v>157</v>
      </c>
      <c r="D126" s="12">
        <f>_xlfn.T.INV.2T(0.01,34)</f>
        <v>2.7283943670707203</v>
      </c>
    </row>
    <row r="127" spans="3:12" x14ac:dyDescent="0.3">
      <c r="C127" s="12" t="s">
        <v>156</v>
      </c>
      <c r="D127" s="12">
        <f>D126*C71/SQRT(B46)</f>
        <v>9.1874754317125351</v>
      </c>
      <c r="F127" s="106"/>
      <c r="G127" s="106"/>
    </row>
    <row r="129" spans="3:8" x14ac:dyDescent="0.3">
      <c r="C129" s="12">
        <f>B51-D127</f>
        <v>33.70232048665482</v>
      </c>
      <c r="D129" s="12" t="s">
        <v>131</v>
      </c>
      <c r="E129" s="12" t="s">
        <v>72</v>
      </c>
      <c r="F129" s="12" t="s">
        <v>131</v>
      </c>
      <c r="G129" s="12">
        <f>B51+D127</f>
        <v>52.07727135007989</v>
      </c>
    </row>
    <row r="130" spans="3:8" x14ac:dyDescent="0.3">
      <c r="C130" s="29" t="s">
        <v>160</v>
      </c>
      <c r="D130" s="29"/>
      <c r="E130" s="29"/>
      <c r="F130" s="29"/>
      <c r="G130" s="29"/>
      <c r="H130" s="29"/>
    </row>
  </sheetData>
  <sortState ref="D11:D45">
    <sortCondition ref="D11"/>
  </sortState>
  <mergeCells count="35">
    <mergeCell ref="C124:H124"/>
    <mergeCell ref="C130:H130"/>
    <mergeCell ref="J111:L117"/>
    <mergeCell ref="C111:E111"/>
    <mergeCell ref="C101:H101"/>
    <mergeCell ref="C93:H93"/>
    <mergeCell ref="C109:H109"/>
    <mergeCell ref="C118:H118"/>
    <mergeCell ref="U80:X91"/>
    <mergeCell ref="C83:H83"/>
    <mergeCell ref="C85:E85"/>
    <mergeCell ref="J86:L97"/>
    <mergeCell ref="G74:O81"/>
    <mergeCell ref="L7:O7"/>
    <mergeCell ref="L8:O18"/>
    <mergeCell ref="L20:N32"/>
    <mergeCell ref="Q80:T80"/>
    <mergeCell ref="Q81:T91"/>
    <mergeCell ref="B61:C62"/>
    <mergeCell ref="B65:C67"/>
    <mergeCell ref="B63:C63"/>
    <mergeCell ref="B68:C68"/>
    <mergeCell ref="N68:O68"/>
    <mergeCell ref="G52:N52"/>
    <mergeCell ref="B48:C50"/>
    <mergeCell ref="B51:C51"/>
    <mergeCell ref="B54:E57"/>
    <mergeCell ref="B58:E58"/>
    <mergeCell ref="D9:K9"/>
    <mergeCell ref="G51:N51"/>
    <mergeCell ref="A1:D1"/>
    <mergeCell ref="A2:D2"/>
    <mergeCell ref="A3:D3"/>
    <mergeCell ref="E5:F7"/>
    <mergeCell ref="I5:J7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workbookViewId="0">
      <selection activeCell="L78" sqref="L78:M78"/>
    </sheetView>
  </sheetViews>
  <sheetFormatPr defaultRowHeight="14.4" x14ac:dyDescent="0.3"/>
  <cols>
    <col min="1" max="4" width="8.88671875" style="1"/>
    <col min="5" max="6" width="10.109375" style="1" customWidth="1"/>
    <col min="7" max="16384" width="8.88671875" style="1"/>
  </cols>
  <sheetData>
    <row r="1" spans="1:6" x14ac:dyDescent="0.3">
      <c r="A1" s="29" t="s">
        <v>0</v>
      </c>
      <c r="B1" s="29"/>
      <c r="C1" s="29"/>
      <c r="D1" s="29"/>
      <c r="F1" s="2">
        <v>45057</v>
      </c>
    </row>
    <row r="2" spans="1:6" x14ac:dyDescent="0.3">
      <c r="A2" s="29" t="s">
        <v>1</v>
      </c>
      <c r="B2" s="29"/>
      <c r="C2" s="29"/>
      <c r="D2" s="29"/>
    </row>
    <row r="3" spans="1:6" x14ac:dyDescent="0.3">
      <c r="A3" s="29" t="s">
        <v>2</v>
      </c>
      <c r="B3" s="29"/>
      <c r="C3" s="29"/>
      <c r="D3" s="29"/>
    </row>
    <row r="9" spans="1:6" ht="16.2" x14ac:dyDescent="0.3">
      <c r="B9" s="6" t="s">
        <v>3</v>
      </c>
      <c r="C9" s="6" t="s">
        <v>4</v>
      </c>
      <c r="D9" s="16" t="s">
        <v>7</v>
      </c>
      <c r="E9" s="6" t="s">
        <v>30</v>
      </c>
      <c r="F9" s="6" t="s">
        <v>31</v>
      </c>
    </row>
    <row r="10" spans="1:6" x14ac:dyDescent="0.3">
      <c r="A10" s="1">
        <v>1</v>
      </c>
      <c r="B10" s="5">
        <v>13</v>
      </c>
      <c r="C10" s="5">
        <v>5</v>
      </c>
      <c r="D10" s="5">
        <f>B10*C10</f>
        <v>65</v>
      </c>
      <c r="E10" s="5">
        <f>B10*B10</f>
        <v>169</v>
      </c>
      <c r="F10" s="5">
        <f>C10*C10</f>
        <v>25</v>
      </c>
    </row>
    <row r="11" spans="1:6" x14ac:dyDescent="0.3">
      <c r="A11" s="1">
        <v>2</v>
      </c>
      <c r="B11" s="5">
        <v>7</v>
      </c>
      <c r="C11" s="5">
        <v>5</v>
      </c>
      <c r="D11" s="5">
        <f t="shared" ref="D11:D49" si="0">B11*C11</f>
        <v>35</v>
      </c>
      <c r="E11" s="5">
        <f t="shared" ref="E11:E49" si="1">B11*B11</f>
        <v>49</v>
      </c>
      <c r="F11" s="5">
        <f t="shared" ref="F11:F49" si="2">C11*C11</f>
        <v>25</v>
      </c>
    </row>
    <row r="12" spans="1:6" x14ac:dyDescent="0.3">
      <c r="A12" s="1">
        <v>3</v>
      </c>
      <c r="B12" s="5">
        <v>7</v>
      </c>
      <c r="C12" s="5">
        <v>4</v>
      </c>
      <c r="D12" s="5">
        <f t="shared" si="0"/>
        <v>28</v>
      </c>
      <c r="E12" s="5">
        <f t="shared" si="1"/>
        <v>49</v>
      </c>
      <c r="F12" s="5">
        <f t="shared" si="2"/>
        <v>16</v>
      </c>
    </row>
    <row r="13" spans="1:6" x14ac:dyDescent="0.3">
      <c r="A13" s="1">
        <v>4</v>
      </c>
      <c r="B13" s="5">
        <v>9</v>
      </c>
      <c r="C13" s="5">
        <v>7</v>
      </c>
      <c r="D13" s="5">
        <f t="shared" si="0"/>
        <v>63</v>
      </c>
      <c r="E13" s="5">
        <f t="shared" si="1"/>
        <v>81</v>
      </c>
      <c r="F13" s="5">
        <f t="shared" si="2"/>
        <v>49</v>
      </c>
    </row>
    <row r="14" spans="1:6" x14ac:dyDescent="0.3">
      <c r="A14" s="1">
        <v>5</v>
      </c>
      <c r="B14" s="5">
        <v>14</v>
      </c>
      <c r="C14" s="5">
        <v>12</v>
      </c>
      <c r="D14" s="5">
        <f t="shared" si="0"/>
        <v>168</v>
      </c>
      <c r="E14" s="5">
        <f t="shared" si="1"/>
        <v>196</v>
      </c>
      <c r="F14" s="5">
        <f t="shared" si="2"/>
        <v>144</v>
      </c>
    </row>
    <row r="15" spans="1:6" x14ac:dyDescent="0.3">
      <c r="A15" s="1">
        <v>6</v>
      </c>
      <c r="B15" s="5">
        <v>5</v>
      </c>
      <c r="C15" s="5">
        <v>13</v>
      </c>
      <c r="D15" s="5">
        <f t="shared" si="0"/>
        <v>65</v>
      </c>
      <c r="E15" s="5">
        <f t="shared" si="1"/>
        <v>25</v>
      </c>
      <c r="F15" s="5">
        <f t="shared" si="2"/>
        <v>169</v>
      </c>
    </row>
    <row r="16" spans="1:6" x14ac:dyDescent="0.3">
      <c r="A16" s="1">
        <v>7</v>
      </c>
      <c r="B16" s="5">
        <v>6</v>
      </c>
      <c r="C16" s="5">
        <v>3</v>
      </c>
      <c r="D16" s="5">
        <f t="shared" si="0"/>
        <v>18</v>
      </c>
      <c r="E16" s="5">
        <f t="shared" si="1"/>
        <v>36</v>
      </c>
      <c r="F16" s="5">
        <f t="shared" si="2"/>
        <v>9</v>
      </c>
    </row>
    <row r="17" spans="1:19" x14ac:dyDescent="0.3">
      <c r="A17" s="1">
        <v>8</v>
      </c>
      <c r="B17" s="5">
        <v>6</v>
      </c>
      <c r="C17" s="5">
        <v>4.5</v>
      </c>
      <c r="D17" s="5">
        <f t="shared" si="0"/>
        <v>27</v>
      </c>
      <c r="E17" s="5">
        <f t="shared" si="1"/>
        <v>36</v>
      </c>
      <c r="F17" s="5">
        <f t="shared" si="2"/>
        <v>20.25</v>
      </c>
    </row>
    <row r="18" spans="1:19" x14ac:dyDescent="0.3">
      <c r="A18" s="1">
        <v>9</v>
      </c>
      <c r="B18" s="5">
        <v>6.5</v>
      </c>
      <c r="C18" s="5">
        <v>11</v>
      </c>
      <c r="D18" s="5">
        <f t="shared" si="0"/>
        <v>71.5</v>
      </c>
      <c r="E18" s="5">
        <f t="shared" si="1"/>
        <v>42.25</v>
      </c>
      <c r="F18" s="5">
        <f t="shared" si="2"/>
        <v>121</v>
      </c>
      <c r="H18" s="42"/>
      <c r="I18" s="44"/>
      <c r="J18"/>
      <c r="K18" s="42"/>
      <c r="L18" s="44"/>
      <c r="M18"/>
      <c r="N18" s="42"/>
      <c r="O18" s="44"/>
    </row>
    <row r="19" spans="1:19" x14ac:dyDescent="0.3">
      <c r="A19" s="1">
        <v>10</v>
      </c>
      <c r="B19" s="5">
        <v>5.5</v>
      </c>
      <c r="C19" s="5">
        <v>3</v>
      </c>
      <c r="D19" s="5">
        <f t="shared" si="0"/>
        <v>16.5</v>
      </c>
      <c r="E19" s="5">
        <f t="shared" si="1"/>
        <v>30.25</v>
      </c>
      <c r="F19" s="5">
        <f t="shared" si="2"/>
        <v>9</v>
      </c>
      <c r="H19" s="45"/>
      <c r="I19" s="47"/>
      <c r="J19"/>
      <c r="K19" s="45"/>
      <c r="L19" s="47"/>
      <c r="M19"/>
      <c r="N19" s="45"/>
      <c r="O19" s="47"/>
    </row>
    <row r="20" spans="1:19" x14ac:dyDescent="0.3">
      <c r="A20" s="1">
        <v>11</v>
      </c>
      <c r="B20" s="5">
        <v>5.5</v>
      </c>
      <c r="C20" s="5">
        <v>5</v>
      </c>
      <c r="D20" s="5">
        <f t="shared" si="0"/>
        <v>27.5</v>
      </c>
      <c r="E20" s="5">
        <f t="shared" si="1"/>
        <v>30.25</v>
      </c>
      <c r="F20" s="5">
        <f t="shared" si="2"/>
        <v>25</v>
      </c>
      <c r="H20" s="48"/>
      <c r="I20" s="50"/>
      <c r="J20"/>
      <c r="K20" s="48"/>
      <c r="L20" s="50"/>
      <c r="M20"/>
      <c r="N20" s="48"/>
      <c r="O20" s="50"/>
    </row>
    <row r="21" spans="1:19" x14ac:dyDescent="0.3">
      <c r="A21" s="1">
        <v>12</v>
      </c>
      <c r="B21" s="5">
        <v>7</v>
      </c>
      <c r="C21" s="5">
        <v>20</v>
      </c>
      <c r="D21" s="5">
        <f t="shared" si="0"/>
        <v>140</v>
      </c>
      <c r="E21" s="5">
        <f t="shared" si="1"/>
        <v>49</v>
      </c>
      <c r="F21" s="5">
        <f t="shared" si="2"/>
        <v>400</v>
      </c>
      <c r="H21" s="57">
        <f>SUM(B10:B49)/B50</f>
        <v>6.0400000000000009</v>
      </c>
      <c r="I21" s="57"/>
      <c r="J21"/>
      <c r="K21" s="57">
        <f>SUM(C10:C49)/C50</f>
        <v>7.07</v>
      </c>
      <c r="L21" s="57"/>
      <c r="M21"/>
      <c r="N21" s="57">
        <f>SUM(D10:D49)/B50</f>
        <v>44.877499999999998</v>
      </c>
      <c r="O21" s="57"/>
    </row>
    <row r="22" spans="1:19" x14ac:dyDescent="0.3">
      <c r="A22" s="1">
        <v>13</v>
      </c>
      <c r="B22" s="5">
        <v>6</v>
      </c>
      <c r="C22" s="5">
        <v>6</v>
      </c>
      <c r="D22" s="5">
        <f t="shared" si="0"/>
        <v>36</v>
      </c>
      <c r="E22" s="5">
        <f t="shared" si="1"/>
        <v>36</v>
      </c>
      <c r="F22" s="5">
        <f t="shared" si="2"/>
        <v>36</v>
      </c>
    </row>
    <row r="23" spans="1:19" x14ac:dyDescent="0.3">
      <c r="A23" s="1">
        <v>14</v>
      </c>
      <c r="B23" s="5">
        <v>2.5</v>
      </c>
      <c r="C23" s="5">
        <v>6</v>
      </c>
      <c r="D23" s="5">
        <f t="shared" si="0"/>
        <v>15</v>
      </c>
      <c r="E23" s="5">
        <f t="shared" si="1"/>
        <v>6.25</v>
      </c>
      <c r="F23" s="5">
        <f t="shared" si="2"/>
        <v>36</v>
      </c>
      <c r="H23" s="42"/>
      <c r="I23" s="44"/>
      <c r="K23" s="42"/>
      <c r="L23" s="44"/>
      <c r="N23" s="42"/>
      <c r="O23" s="44"/>
      <c r="P23" s="39" t="s">
        <v>61</v>
      </c>
      <c r="Q23" s="40"/>
      <c r="R23" s="40"/>
      <c r="S23" s="40"/>
    </row>
    <row r="24" spans="1:19" x14ac:dyDescent="0.3">
      <c r="A24" s="1">
        <v>15</v>
      </c>
      <c r="B24" s="5">
        <v>6.8</v>
      </c>
      <c r="C24" s="5">
        <v>6</v>
      </c>
      <c r="D24" s="5">
        <f t="shared" si="0"/>
        <v>40.799999999999997</v>
      </c>
      <c r="E24" s="5">
        <f t="shared" si="1"/>
        <v>46.239999999999995</v>
      </c>
      <c r="F24" s="5">
        <f t="shared" si="2"/>
        <v>36</v>
      </c>
      <c r="H24" s="45"/>
      <c r="I24" s="47"/>
      <c r="K24" s="45"/>
      <c r="L24" s="47"/>
      <c r="N24" s="45"/>
      <c r="O24" s="47"/>
      <c r="P24" s="39"/>
      <c r="Q24" s="40"/>
      <c r="R24" s="40"/>
      <c r="S24" s="40"/>
    </row>
    <row r="25" spans="1:19" x14ac:dyDescent="0.3">
      <c r="A25" s="1">
        <v>16</v>
      </c>
      <c r="B25" s="5">
        <v>8</v>
      </c>
      <c r="C25" s="5">
        <v>10</v>
      </c>
      <c r="D25" s="5">
        <f t="shared" si="0"/>
        <v>80</v>
      </c>
      <c r="E25" s="5">
        <f t="shared" si="1"/>
        <v>64</v>
      </c>
      <c r="F25" s="5">
        <f t="shared" si="2"/>
        <v>100</v>
      </c>
      <c r="H25" s="48"/>
      <c r="I25" s="50"/>
      <c r="K25" s="48"/>
      <c r="L25" s="50"/>
      <c r="N25" s="48"/>
      <c r="O25" s="50"/>
      <c r="P25" s="39"/>
      <c r="Q25" s="40"/>
      <c r="R25" s="40"/>
      <c r="S25" s="40"/>
    </row>
    <row r="26" spans="1:19" x14ac:dyDescent="0.3">
      <c r="A26" s="1">
        <v>17</v>
      </c>
      <c r="B26" s="5">
        <v>4</v>
      </c>
      <c r="C26" s="5">
        <v>8</v>
      </c>
      <c r="D26" s="5">
        <f t="shared" si="0"/>
        <v>32</v>
      </c>
      <c r="E26" s="5">
        <f t="shared" si="1"/>
        <v>16</v>
      </c>
      <c r="F26" s="5">
        <f t="shared" si="2"/>
        <v>64</v>
      </c>
      <c r="H26" s="57">
        <f>SQRT((SUM(E10:E49)/B50)-H21*H21)</f>
        <v>3.352297719475402</v>
      </c>
      <c r="I26" s="57"/>
      <c r="K26" s="57">
        <f>SQRT((SUM(F10:F49)/B50)-K21*K21)</f>
        <v>3.4221484479782585</v>
      </c>
      <c r="L26" s="57"/>
      <c r="N26" s="57">
        <f>(N21-H21*K21)/(H26*K26)</f>
        <v>0.18956490089804087</v>
      </c>
      <c r="O26" s="57"/>
      <c r="P26" s="1">
        <f>CORREL(B10:B49,C10:C49)</f>
        <v>0.18956490089804184</v>
      </c>
    </row>
    <row r="27" spans="1:19" x14ac:dyDescent="0.3">
      <c r="A27" s="1">
        <v>18</v>
      </c>
      <c r="B27" s="5">
        <v>2</v>
      </c>
      <c r="C27" s="5">
        <v>7</v>
      </c>
      <c r="D27" s="5">
        <f t="shared" si="0"/>
        <v>14</v>
      </c>
      <c r="E27" s="5">
        <f t="shared" si="1"/>
        <v>4</v>
      </c>
      <c r="F27" s="5">
        <f t="shared" si="2"/>
        <v>49</v>
      </c>
    </row>
    <row r="28" spans="1:19" x14ac:dyDescent="0.3">
      <c r="A28" s="1">
        <v>19</v>
      </c>
      <c r="B28" s="5">
        <v>7</v>
      </c>
      <c r="C28" s="5">
        <v>1</v>
      </c>
      <c r="D28" s="5">
        <f t="shared" si="0"/>
        <v>7</v>
      </c>
      <c r="E28" s="5">
        <f t="shared" si="1"/>
        <v>49</v>
      </c>
      <c r="F28" s="5">
        <f t="shared" si="2"/>
        <v>1</v>
      </c>
    </row>
    <row r="29" spans="1:19" x14ac:dyDescent="0.3">
      <c r="A29" s="1">
        <v>20</v>
      </c>
      <c r="B29" s="5">
        <v>7</v>
      </c>
      <c r="C29" s="5">
        <v>9</v>
      </c>
      <c r="D29" s="5">
        <f t="shared" si="0"/>
        <v>63</v>
      </c>
      <c r="E29" s="5">
        <f t="shared" si="1"/>
        <v>49</v>
      </c>
      <c r="F29" s="5">
        <f t="shared" si="2"/>
        <v>81</v>
      </c>
      <c r="G29" s="19" t="s">
        <v>9</v>
      </c>
      <c r="H29" s="42"/>
      <c r="I29" s="43"/>
      <c r="J29" s="43"/>
      <c r="K29" s="44"/>
      <c r="M29" s="30"/>
      <c r="N29" s="31"/>
      <c r="O29" s="32"/>
    </row>
    <row r="30" spans="1:19" x14ac:dyDescent="0.3">
      <c r="A30" s="1">
        <v>21</v>
      </c>
      <c r="B30" s="5">
        <v>5</v>
      </c>
      <c r="C30" s="5">
        <v>5</v>
      </c>
      <c r="D30" s="5">
        <f t="shared" si="0"/>
        <v>25</v>
      </c>
      <c r="E30" s="5">
        <f t="shared" si="1"/>
        <v>25</v>
      </c>
      <c r="F30" s="5">
        <f t="shared" si="2"/>
        <v>25</v>
      </c>
      <c r="H30" s="45"/>
      <c r="I30" s="46"/>
      <c r="J30" s="46"/>
      <c r="K30" s="47"/>
      <c r="M30" s="33"/>
      <c r="N30" s="34"/>
      <c r="O30" s="35"/>
    </row>
    <row r="31" spans="1:19" x14ac:dyDescent="0.3">
      <c r="A31" s="1">
        <v>22</v>
      </c>
      <c r="B31" s="5">
        <v>3</v>
      </c>
      <c r="C31" s="5">
        <v>13.5</v>
      </c>
      <c r="D31" s="5">
        <f t="shared" si="0"/>
        <v>40.5</v>
      </c>
      <c r="E31" s="5">
        <f t="shared" si="1"/>
        <v>9</v>
      </c>
      <c r="F31" s="5">
        <f t="shared" si="2"/>
        <v>182.25</v>
      </c>
      <c r="H31" s="45"/>
      <c r="I31" s="46"/>
      <c r="J31" s="46"/>
      <c r="K31" s="47"/>
      <c r="M31" s="33"/>
      <c r="N31" s="34"/>
      <c r="O31" s="35"/>
    </row>
    <row r="32" spans="1:19" x14ac:dyDescent="0.3">
      <c r="A32" s="1">
        <v>23</v>
      </c>
      <c r="B32" s="5">
        <v>7</v>
      </c>
      <c r="C32" s="5">
        <v>11</v>
      </c>
      <c r="D32" s="5">
        <f t="shared" si="0"/>
        <v>77</v>
      </c>
      <c r="E32" s="5">
        <f t="shared" si="1"/>
        <v>49</v>
      </c>
      <c r="F32" s="5">
        <f t="shared" si="2"/>
        <v>121</v>
      </c>
      <c r="H32" s="48"/>
      <c r="I32" s="49"/>
      <c r="J32" s="49"/>
      <c r="K32" s="50"/>
      <c r="M32" s="36"/>
      <c r="N32" s="37"/>
      <c r="O32" s="38"/>
    </row>
    <row r="33" spans="1:15" x14ac:dyDescent="0.3">
      <c r="A33" s="1">
        <v>24</v>
      </c>
      <c r="B33" s="5">
        <v>20</v>
      </c>
      <c r="C33" s="5">
        <v>9</v>
      </c>
      <c r="D33" s="5">
        <f t="shared" si="0"/>
        <v>180</v>
      </c>
      <c r="E33" s="5">
        <f t="shared" si="1"/>
        <v>400</v>
      </c>
      <c r="F33" s="5">
        <f t="shared" si="2"/>
        <v>81</v>
      </c>
      <c r="H33" s="51">
        <f>_xlfn.VAR.P(B10:B49)</f>
        <v>11.237899999999991</v>
      </c>
      <c r="I33" s="52"/>
      <c r="J33" s="52"/>
      <c r="K33" s="53"/>
      <c r="M33" s="54">
        <f>SQRT(H33)</f>
        <v>3.3522977194754033</v>
      </c>
      <c r="N33" s="55"/>
      <c r="O33" s="56"/>
    </row>
    <row r="34" spans="1:15" x14ac:dyDescent="0.3">
      <c r="A34" s="1">
        <v>25</v>
      </c>
      <c r="B34" s="5">
        <v>3</v>
      </c>
      <c r="C34" s="5">
        <v>5</v>
      </c>
      <c r="D34" s="5">
        <f t="shared" si="0"/>
        <v>15</v>
      </c>
      <c r="E34" s="5">
        <f t="shared" si="1"/>
        <v>9</v>
      </c>
      <c r="F34" s="5">
        <f t="shared" si="2"/>
        <v>25</v>
      </c>
    </row>
    <row r="35" spans="1:15" x14ac:dyDescent="0.3">
      <c r="A35" s="1">
        <v>26</v>
      </c>
      <c r="B35" s="5">
        <v>6</v>
      </c>
      <c r="C35" s="5">
        <v>10</v>
      </c>
      <c r="D35" s="5">
        <f t="shared" si="0"/>
        <v>60</v>
      </c>
      <c r="E35" s="5">
        <f t="shared" si="1"/>
        <v>36</v>
      </c>
      <c r="F35" s="5">
        <f t="shared" si="2"/>
        <v>100</v>
      </c>
      <c r="G35" s="19" t="s">
        <v>8</v>
      </c>
      <c r="H35" s="42"/>
      <c r="I35" s="43"/>
      <c r="J35" s="43"/>
      <c r="K35" s="44"/>
      <c r="M35" s="30"/>
      <c r="N35" s="31"/>
      <c r="O35" s="32"/>
    </row>
    <row r="36" spans="1:15" x14ac:dyDescent="0.3">
      <c r="A36" s="1">
        <v>27</v>
      </c>
      <c r="B36" s="5">
        <v>5</v>
      </c>
      <c r="C36" s="5">
        <v>7.8</v>
      </c>
      <c r="D36" s="5">
        <f t="shared" si="0"/>
        <v>39</v>
      </c>
      <c r="E36" s="5">
        <f t="shared" si="1"/>
        <v>25</v>
      </c>
      <c r="F36" s="5">
        <f t="shared" si="2"/>
        <v>60.839999999999996</v>
      </c>
      <c r="H36" s="45"/>
      <c r="I36" s="46"/>
      <c r="J36" s="46"/>
      <c r="K36" s="47"/>
      <c r="M36" s="33"/>
      <c r="N36" s="34"/>
      <c r="O36" s="35"/>
    </row>
    <row r="37" spans="1:15" x14ac:dyDescent="0.3">
      <c r="A37" s="1">
        <v>28</v>
      </c>
      <c r="B37" s="5">
        <v>7</v>
      </c>
      <c r="C37" s="5">
        <v>6</v>
      </c>
      <c r="D37" s="5">
        <f t="shared" si="0"/>
        <v>42</v>
      </c>
      <c r="E37" s="5">
        <f t="shared" si="1"/>
        <v>49</v>
      </c>
      <c r="F37" s="5">
        <f t="shared" si="2"/>
        <v>36</v>
      </c>
      <c r="H37" s="45"/>
      <c r="I37" s="46"/>
      <c r="J37" s="46"/>
      <c r="K37" s="47"/>
      <c r="M37" s="33"/>
      <c r="N37" s="34"/>
      <c r="O37" s="35"/>
    </row>
    <row r="38" spans="1:15" x14ac:dyDescent="0.3">
      <c r="A38" s="1">
        <v>29</v>
      </c>
      <c r="B38" s="5">
        <v>2</v>
      </c>
      <c r="C38" s="5">
        <v>6</v>
      </c>
      <c r="D38" s="5">
        <f t="shared" si="0"/>
        <v>12</v>
      </c>
      <c r="E38" s="5">
        <f t="shared" si="1"/>
        <v>4</v>
      </c>
      <c r="F38" s="5">
        <f t="shared" si="2"/>
        <v>36</v>
      </c>
      <c r="H38" s="48"/>
      <c r="I38" s="49"/>
      <c r="J38" s="49"/>
      <c r="K38" s="50"/>
      <c r="M38" s="36"/>
      <c r="N38" s="37"/>
      <c r="O38" s="38"/>
    </row>
    <row r="39" spans="1:15" x14ac:dyDescent="0.3">
      <c r="A39" s="1">
        <v>30</v>
      </c>
      <c r="B39" s="5">
        <v>5.5</v>
      </c>
      <c r="C39" s="5">
        <v>7</v>
      </c>
      <c r="D39" s="5">
        <f t="shared" si="0"/>
        <v>38.5</v>
      </c>
      <c r="E39" s="5">
        <f t="shared" si="1"/>
        <v>30.25</v>
      </c>
      <c r="F39" s="5">
        <f t="shared" si="2"/>
        <v>49</v>
      </c>
      <c r="H39" s="51">
        <f>_xlfn.VAR.P(C10:C49)</f>
        <v>11.711099999999997</v>
      </c>
      <c r="I39" s="52"/>
      <c r="J39" s="52"/>
      <c r="K39" s="53"/>
      <c r="M39" s="54">
        <f>SQRT(H39)</f>
        <v>3.4221484479782576</v>
      </c>
      <c r="N39" s="55"/>
      <c r="O39" s="56"/>
    </row>
    <row r="40" spans="1:15" x14ac:dyDescent="0.3">
      <c r="A40" s="1">
        <v>31</v>
      </c>
      <c r="B40" s="5">
        <v>5</v>
      </c>
      <c r="C40" s="5">
        <v>7</v>
      </c>
      <c r="D40" s="5">
        <f t="shared" si="0"/>
        <v>35</v>
      </c>
      <c r="E40" s="5">
        <f t="shared" si="1"/>
        <v>25</v>
      </c>
      <c r="F40" s="5">
        <f t="shared" si="2"/>
        <v>49</v>
      </c>
      <c r="H40" s="29" t="s">
        <v>68</v>
      </c>
      <c r="I40" s="29"/>
      <c r="J40" s="29"/>
      <c r="K40" s="29"/>
      <c r="L40" s="29"/>
      <c r="M40" s="29"/>
      <c r="N40" s="29"/>
      <c r="O40" s="29"/>
    </row>
    <row r="41" spans="1:15" x14ac:dyDescent="0.3">
      <c r="A41" s="1">
        <v>32</v>
      </c>
      <c r="B41" s="5">
        <v>5</v>
      </c>
      <c r="C41" s="5">
        <v>7</v>
      </c>
      <c r="D41" s="5">
        <f t="shared" si="0"/>
        <v>35</v>
      </c>
      <c r="E41" s="5">
        <f t="shared" si="1"/>
        <v>25</v>
      </c>
      <c r="F41" s="5">
        <f t="shared" si="2"/>
        <v>49</v>
      </c>
      <c r="H41" s="1" t="s">
        <v>63</v>
      </c>
      <c r="N41" s="14" t="s">
        <v>16</v>
      </c>
      <c r="O41" s="14">
        <f>(SUM(D10:D49)-B50*H21*K21)/(B50*M33*M39)</f>
        <v>0.18956490089804109</v>
      </c>
    </row>
    <row r="42" spans="1:15" x14ac:dyDescent="0.3">
      <c r="A42" s="1">
        <v>33</v>
      </c>
      <c r="B42" s="5">
        <v>2.5</v>
      </c>
      <c r="C42" s="5">
        <v>5</v>
      </c>
      <c r="D42" s="5">
        <f t="shared" si="0"/>
        <v>12.5</v>
      </c>
      <c r="E42" s="5">
        <f t="shared" si="1"/>
        <v>6.25</v>
      </c>
      <c r="F42" s="5">
        <f t="shared" si="2"/>
        <v>25</v>
      </c>
      <c r="H42" s="1" t="s">
        <v>64</v>
      </c>
      <c r="N42" s="31" t="s">
        <v>24</v>
      </c>
      <c r="O42" s="31"/>
    </row>
    <row r="43" spans="1:15" x14ac:dyDescent="0.3">
      <c r="A43" s="1">
        <v>34</v>
      </c>
      <c r="B43" s="5">
        <v>4.8</v>
      </c>
      <c r="C43" s="5">
        <v>6</v>
      </c>
      <c r="D43" s="5">
        <f t="shared" si="0"/>
        <v>28.799999999999997</v>
      </c>
      <c r="E43" s="5">
        <f t="shared" si="1"/>
        <v>23.04</v>
      </c>
      <c r="F43" s="5">
        <f t="shared" si="2"/>
        <v>36</v>
      </c>
      <c r="H43" s="14" t="s">
        <v>15</v>
      </c>
      <c r="I43" s="14" t="s">
        <v>14</v>
      </c>
      <c r="K43" s="30"/>
      <c r="L43" s="31"/>
      <c r="M43" s="32"/>
    </row>
    <row r="44" spans="1:15" x14ac:dyDescent="0.3">
      <c r="A44" s="1">
        <v>35</v>
      </c>
      <c r="B44" s="5">
        <v>7</v>
      </c>
      <c r="C44" s="5">
        <v>6.5</v>
      </c>
      <c r="D44" s="5">
        <f t="shared" si="0"/>
        <v>45.5</v>
      </c>
      <c r="E44" s="5">
        <f t="shared" si="1"/>
        <v>49</v>
      </c>
      <c r="F44" s="5">
        <f t="shared" si="2"/>
        <v>42.25</v>
      </c>
      <c r="H44" s="5">
        <v>1</v>
      </c>
      <c r="I44" s="5">
        <f>5.9+0.19*H44</f>
        <v>6.0900000000000007</v>
      </c>
      <c r="K44" s="33"/>
      <c r="L44" s="34"/>
      <c r="M44" s="35"/>
    </row>
    <row r="45" spans="1:15" x14ac:dyDescent="0.3">
      <c r="A45" s="1">
        <v>36</v>
      </c>
      <c r="B45" s="5">
        <v>4</v>
      </c>
      <c r="C45" s="5">
        <v>4.5</v>
      </c>
      <c r="D45" s="5">
        <f t="shared" si="0"/>
        <v>18</v>
      </c>
      <c r="E45" s="5">
        <f t="shared" si="1"/>
        <v>16</v>
      </c>
      <c r="F45" s="5">
        <f t="shared" si="2"/>
        <v>20.25</v>
      </c>
      <c r="H45" s="5">
        <v>22</v>
      </c>
      <c r="I45" s="5">
        <f>5.9+0.19*H45</f>
        <v>10.08</v>
      </c>
      <c r="K45" s="36"/>
      <c r="L45" s="37"/>
      <c r="M45" s="38"/>
    </row>
    <row r="46" spans="1:15" x14ac:dyDescent="0.3">
      <c r="A46" s="1">
        <v>37</v>
      </c>
      <c r="B46" s="5">
        <v>2</v>
      </c>
      <c r="C46" s="5">
        <v>4</v>
      </c>
      <c r="D46" s="5">
        <f t="shared" si="0"/>
        <v>8</v>
      </c>
      <c r="E46" s="5">
        <f t="shared" si="1"/>
        <v>4</v>
      </c>
      <c r="F46" s="5">
        <f t="shared" si="2"/>
        <v>16</v>
      </c>
    </row>
    <row r="47" spans="1:15" x14ac:dyDescent="0.3">
      <c r="A47" s="1">
        <v>38</v>
      </c>
      <c r="B47" s="5">
        <v>3</v>
      </c>
      <c r="C47" s="5">
        <v>7</v>
      </c>
      <c r="D47" s="5">
        <f t="shared" si="0"/>
        <v>21</v>
      </c>
      <c r="E47" s="5">
        <f t="shared" si="1"/>
        <v>9</v>
      </c>
      <c r="F47" s="5">
        <f t="shared" si="2"/>
        <v>49</v>
      </c>
    </row>
    <row r="48" spans="1:15" x14ac:dyDescent="0.3">
      <c r="A48" s="1">
        <v>39</v>
      </c>
      <c r="B48" s="5">
        <v>6</v>
      </c>
      <c r="C48" s="5">
        <v>5</v>
      </c>
      <c r="D48" s="5">
        <f t="shared" si="0"/>
        <v>30</v>
      </c>
      <c r="E48" s="5">
        <f t="shared" si="1"/>
        <v>36</v>
      </c>
      <c r="F48" s="5">
        <f t="shared" si="2"/>
        <v>25</v>
      </c>
    </row>
    <row r="49" spans="1:15" x14ac:dyDescent="0.3">
      <c r="A49" s="1">
        <v>40</v>
      </c>
      <c r="B49" s="13">
        <v>4</v>
      </c>
      <c r="C49" s="13">
        <v>5</v>
      </c>
      <c r="D49" s="5">
        <f t="shared" si="0"/>
        <v>20</v>
      </c>
      <c r="E49" s="5">
        <f t="shared" si="1"/>
        <v>16</v>
      </c>
      <c r="F49" s="5">
        <f t="shared" si="2"/>
        <v>25</v>
      </c>
    </row>
    <row r="50" spans="1:15" x14ac:dyDescent="0.3">
      <c r="A50" s="14" t="s">
        <v>6</v>
      </c>
      <c r="B50" s="14">
        <f>COUNT(B10:B49)</f>
        <v>40</v>
      </c>
      <c r="C50" s="14">
        <f>COUNT(C10:C49)</f>
        <v>40</v>
      </c>
    </row>
    <row r="52" spans="1:15" x14ac:dyDescent="0.3">
      <c r="D52" s="30"/>
      <c r="E52" s="32"/>
    </row>
    <row r="53" spans="1:15" x14ac:dyDescent="0.3">
      <c r="D53" s="33"/>
      <c r="E53" s="35"/>
    </row>
    <row r="54" spans="1:15" x14ac:dyDescent="0.3">
      <c r="D54" s="36"/>
      <c r="E54" s="38"/>
    </row>
    <row r="55" spans="1:15" x14ac:dyDescent="0.3">
      <c r="D55" s="54">
        <f>O41*M39/M33</f>
        <v>0.19351480258767137</v>
      </c>
      <c r="E55" s="56"/>
    </row>
    <row r="57" spans="1:15" x14ac:dyDescent="0.3">
      <c r="D57" s="59"/>
      <c r="E57" s="59"/>
    </row>
    <row r="58" spans="1:15" x14ac:dyDescent="0.3">
      <c r="D58" s="59"/>
      <c r="E58" s="59"/>
    </row>
    <row r="59" spans="1:15" x14ac:dyDescent="0.3">
      <c r="D59" s="59"/>
      <c r="E59" s="59"/>
    </row>
    <row r="60" spans="1:15" x14ac:dyDescent="0.3">
      <c r="D60" s="54">
        <f>K21-O41*M39/M33*H21</f>
        <v>5.9011705923704652</v>
      </c>
      <c r="E60" s="56"/>
    </row>
    <row r="63" spans="1:15" ht="16.2" x14ac:dyDescent="0.3">
      <c r="H63" s="14" t="s">
        <v>65</v>
      </c>
      <c r="I63" s="14">
        <f>O41*O41</f>
        <v>3.593485165248414E-2</v>
      </c>
    </row>
    <row r="64" spans="1:15" ht="27" customHeight="1" x14ac:dyDescent="0.3">
      <c r="H64" s="40" t="s">
        <v>66</v>
      </c>
      <c r="I64" s="40"/>
      <c r="J64" s="40"/>
      <c r="K64" s="40"/>
      <c r="L64" s="40"/>
      <c r="M64" s="40"/>
      <c r="N64" s="40"/>
      <c r="O64" s="40"/>
    </row>
    <row r="65" spans="4:21" ht="22.2" customHeight="1" x14ac:dyDescent="0.3">
      <c r="H65" s="40"/>
      <c r="I65" s="40"/>
      <c r="J65" s="40"/>
      <c r="K65" s="40"/>
      <c r="L65" s="40"/>
      <c r="M65" s="40"/>
      <c r="N65" s="40"/>
      <c r="O65" s="40"/>
    </row>
    <row r="66" spans="4:21" ht="16.2" x14ac:dyDescent="0.3">
      <c r="H66" s="29" t="s">
        <v>78</v>
      </c>
      <c r="I66" s="29"/>
      <c r="J66" s="29"/>
      <c r="K66" s="29"/>
      <c r="L66" s="29"/>
      <c r="M66" s="29"/>
      <c r="N66" s="29"/>
      <c r="O66" s="29"/>
      <c r="Q66" s="25" t="s">
        <v>69</v>
      </c>
      <c r="R66" s="3" t="s">
        <v>81</v>
      </c>
      <c r="S66" s="3" t="s">
        <v>70</v>
      </c>
      <c r="T66" s="3" t="s">
        <v>80</v>
      </c>
      <c r="U66" s="3" t="s">
        <v>79</v>
      </c>
    </row>
    <row r="67" spans="4:21" x14ac:dyDescent="0.3">
      <c r="P67" s="1">
        <v>1</v>
      </c>
      <c r="Q67" s="1">
        <f>5.9+0.19*B10</f>
        <v>8.370000000000001</v>
      </c>
      <c r="R67" s="1">
        <f>ABS(C10-Q67)</f>
        <v>3.370000000000001</v>
      </c>
      <c r="S67" s="1">
        <f>R67*R67</f>
        <v>11.356900000000007</v>
      </c>
      <c r="T67" s="1">
        <f>ABS(C10-K21)</f>
        <v>2.0700000000000003</v>
      </c>
      <c r="U67" s="1">
        <f>T67*T67</f>
        <v>4.2849000000000013</v>
      </c>
    </row>
    <row r="68" spans="4:21" x14ac:dyDescent="0.3">
      <c r="H68" s="29" t="s">
        <v>67</v>
      </c>
      <c r="I68" s="29"/>
      <c r="J68" s="29"/>
      <c r="K68" s="29"/>
      <c r="L68" s="29"/>
      <c r="M68" s="29"/>
      <c r="N68" s="29"/>
      <c r="O68" s="29"/>
      <c r="P68" s="1">
        <v>2</v>
      </c>
      <c r="Q68" s="1">
        <f t="shared" ref="Q68:Q106" si="3">5.9+0.19*B11</f>
        <v>7.23</v>
      </c>
      <c r="R68" s="1">
        <f t="shared" ref="R68:R106" si="4">ABS(C11-Q68)</f>
        <v>2.2300000000000004</v>
      </c>
      <c r="S68" s="1">
        <f t="shared" ref="S68:S106" si="5">R68*R68</f>
        <v>4.9729000000000019</v>
      </c>
      <c r="T68" s="1">
        <f t="shared" ref="T68:T106" si="6">ABS(C11-K22)</f>
        <v>5</v>
      </c>
      <c r="U68" s="1">
        <f t="shared" ref="U68:U106" si="7">T68*T68</f>
        <v>25</v>
      </c>
    </row>
    <row r="69" spans="4:21" x14ac:dyDescent="0.3">
      <c r="D69" s="30"/>
      <c r="E69" s="31"/>
      <c r="F69" s="32"/>
      <c r="H69" s="30"/>
      <c r="I69" s="32"/>
      <c r="K69" s="30"/>
      <c r="L69" s="32"/>
      <c r="P69" s="1">
        <v>3</v>
      </c>
      <c r="Q69" s="1">
        <f t="shared" si="3"/>
        <v>7.23</v>
      </c>
      <c r="R69" s="1">
        <f t="shared" si="4"/>
        <v>3.2300000000000004</v>
      </c>
      <c r="S69" s="1">
        <f t="shared" si="5"/>
        <v>10.432900000000004</v>
      </c>
      <c r="T69" s="1">
        <f t="shared" si="6"/>
        <v>4</v>
      </c>
      <c r="U69" s="1">
        <f t="shared" si="7"/>
        <v>16</v>
      </c>
    </row>
    <row r="70" spans="4:21" x14ac:dyDescent="0.3">
      <c r="D70" s="33"/>
      <c r="E70" s="34"/>
      <c r="F70" s="35"/>
      <c r="H70" s="33"/>
      <c r="I70" s="35"/>
      <c r="K70" s="33"/>
      <c r="L70" s="35"/>
      <c r="P70" s="1">
        <v>4</v>
      </c>
      <c r="Q70" s="1">
        <f t="shared" si="3"/>
        <v>7.61</v>
      </c>
      <c r="R70" s="1">
        <f t="shared" si="4"/>
        <v>0.61000000000000032</v>
      </c>
      <c r="S70" s="1">
        <f t="shared" si="5"/>
        <v>0.37210000000000037</v>
      </c>
      <c r="T70" s="1">
        <f t="shared" si="6"/>
        <v>7</v>
      </c>
      <c r="U70" s="1">
        <f t="shared" si="7"/>
        <v>49</v>
      </c>
    </row>
    <row r="71" spans="4:21" x14ac:dyDescent="0.3">
      <c r="D71" s="33"/>
      <c r="E71" s="34"/>
      <c r="F71" s="35"/>
      <c r="H71" s="33"/>
      <c r="I71" s="35"/>
      <c r="K71" s="33"/>
      <c r="L71" s="35"/>
      <c r="P71" s="1">
        <v>5</v>
      </c>
      <c r="Q71" s="1">
        <f t="shared" si="3"/>
        <v>8.56</v>
      </c>
      <c r="R71" s="1">
        <f t="shared" si="4"/>
        <v>3.4399999999999995</v>
      </c>
      <c r="S71" s="1">
        <f t="shared" si="5"/>
        <v>11.833599999999997</v>
      </c>
      <c r="T71" s="1">
        <f t="shared" si="6"/>
        <v>12</v>
      </c>
      <c r="U71" s="1">
        <f t="shared" si="7"/>
        <v>144</v>
      </c>
    </row>
    <row r="72" spans="4:21" x14ac:dyDescent="0.3">
      <c r="D72" s="33"/>
      <c r="E72" s="34"/>
      <c r="F72" s="35"/>
      <c r="H72" s="36"/>
      <c r="I72" s="38"/>
      <c r="K72" s="36"/>
      <c r="L72" s="38"/>
      <c r="P72" s="1">
        <v>6</v>
      </c>
      <c r="Q72" s="1">
        <f t="shared" si="3"/>
        <v>6.8500000000000005</v>
      </c>
      <c r="R72" s="1">
        <f t="shared" si="4"/>
        <v>6.1499999999999995</v>
      </c>
      <c r="S72" s="1">
        <f t="shared" si="5"/>
        <v>37.822499999999991</v>
      </c>
      <c r="T72" s="1">
        <f t="shared" si="6"/>
        <v>9.5778515520217411</v>
      </c>
      <c r="U72" s="1">
        <f t="shared" si="7"/>
        <v>91.73524035256527</v>
      </c>
    </row>
    <row r="73" spans="4:21" x14ac:dyDescent="0.3">
      <c r="D73" s="36"/>
      <c r="E73" s="37"/>
      <c r="F73" s="38"/>
      <c r="H73" s="54">
        <f>SQRT(D74)/(M33*SQRT(B50))</f>
        <v>0.16260353261503491</v>
      </c>
      <c r="I73" s="56"/>
      <c r="K73" s="54">
        <f>SQRT(D74)*(SQRT(SUM(E10:E49)))/(B50*M33)</f>
        <v>1.1232538577200435</v>
      </c>
      <c r="L73" s="56"/>
      <c r="P73" s="1">
        <v>7</v>
      </c>
      <c r="Q73" s="1">
        <f t="shared" si="3"/>
        <v>7.0400000000000009</v>
      </c>
      <c r="R73" s="1">
        <f t="shared" si="4"/>
        <v>4.0400000000000009</v>
      </c>
      <c r="S73" s="1">
        <f t="shared" si="5"/>
        <v>16.321600000000007</v>
      </c>
      <c r="T73" s="1">
        <f t="shared" si="6"/>
        <v>3</v>
      </c>
      <c r="U73" s="1">
        <f t="shared" si="7"/>
        <v>9</v>
      </c>
    </row>
    <row r="74" spans="4:21" x14ac:dyDescent="0.3">
      <c r="D74" s="54">
        <f>SUM(S67:S106)/(B50-2)</f>
        <v>11.885162052631573</v>
      </c>
      <c r="E74" s="55"/>
      <c r="F74" s="56"/>
      <c r="P74" s="1">
        <v>8</v>
      </c>
      <c r="Q74" s="1">
        <f t="shared" si="3"/>
        <v>7.0400000000000009</v>
      </c>
      <c r="R74" s="1">
        <f t="shared" si="4"/>
        <v>2.5400000000000009</v>
      </c>
      <c r="S74" s="1">
        <f t="shared" si="5"/>
        <v>6.4516000000000044</v>
      </c>
      <c r="T74" s="1">
        <f t="shared" si="6"/>
        <v>4.5</v>
      </c>
      <c r="U74" s="1">
        <f t="shared" si="7"/>
        <v>20.25</v>
      </c>
    </row>
    <row r="75" spans="4:21" x14ac:dyDescent="0.3">
      <c r="H75" s="29" t="s">
        <v>73</v>
      </c>
      <c r="I75" s="29"/>
      <c r="J75" s="29"/>
      <c r="K75" s="29"/>
      <c r="L75" s="29"/>
      <c r="M75" s="29"/>
      <c r="N75" s="29"/>
      <c r="O75" s="29"/>
      <c r="P75" s="1">
        <v>9</v>
      </c>
      <c r="Q75" s="1">
        <f t="shared" si="3"/>
        <v>7.1350000000000007</v>
      </c>
      <c r="R75" s="1">
        <f t="shared" si="4"/>
        <v>3.8649999999999993</v>
      </c>
      <c r="S75" s="1">
        <f t="shared" si="5"/>
        <v>14.938224999999996</v>
      </c>
      <c r="T75" s="1">
        <f t="shared" si="6"/>
        <v>11</v>
      </c>
      <c r="U75" s="1">
        <f t="shared" si="7"/>
        <v>121</v>
      </c>
    </row>
    <row r="76" spans="4:21" ht="14.4" customHeight="1" x14ac:dyDescent="0.3">
      <c r="D76" s="30"/>
      <c r="E76" s="31"/>
      <c r="F76" s="32"/>
      <c r="I76" s="20">
        <f>D55-I80</f>
        <v>-8.0627348463514464E-2</v>
      </c>
      <c r="J76" s="26" t="s">
        <v>71</v>
      </c>
      <c r="K76" s="27" t="s">
        <v>72</v>
      </c>
      <c r="L76" s="26" t="s">
        <v>71</v>
      </c>
      <c r="M76" s="28">
        <f>D55+I80</f>
        <v>0.46765695363885718</v>
      </c>
      <c r="N76" s="40" t="s">
        <v>89</v>
      </c>
      <c r="O76" s="40"/>
      <c r="P76" s="1">
        <v>10</v>
      </c>
      <c r="Q76" s="1">
        <f t="shared" si="3"/>
        <v>6.9450000000000003</v>
      </c>
      <c r="R76" s="1">
        <f t="shared" si="4"/>
        <v>3.9450000000000003</v>
      </c>
      <c r="S76" s="1">
        <f t="shared" si="5"/>
        <v>15.563025000000001</v>
      </c>
      <c r="T76" s="1">
        <f t="shared" si="6"/>
        <v>3</v>
      </c>
      <c r="U76" s="1">
        <f t="shared" si="7"/>
        <v>9</v>
      </c>
    </row>
    <row r="77" spans="4:21" x14ac:dyDescent="0.3">
      <c r="D77" s="33"/>
      <c r="E77" s="34"/>
      <c r="F77" s="35"/>
      <c r="N77" s="40"/>
      <c r="O77" s="40"/>
      <c r="P77" s="1">
        <v>11</v>
      </c>
      <c r="Q77" s="1">
        <f t="shared" si="3"/>
        <v>6.9450000000000003</v>
      </c>
      <c r="R77" s="1">
        <f t="shared" si="4"/>
        <v>1.9450000000000003</v>
      </c>
      <c r="S77" s="1">
        <f t="shared" si="5"/>
        <v>3.7830250000000012</v>
      </c>
      <c r="T77" s="1">
        <f t="shared" si="6"/>
        <v>5</v>
      </c>
      <c r="U77" s="1">
        <f t="shared" si="7"/>
        <v>25</v>
      </c>
    </row>
    <row r="78" spans="4:21" ht="14.4" customHeight="1" x14ac:dyDescent="0.3">
      <c r="D78" s="33"/>
      <c r="E78" s="34"/>
      <c r="F78" s="35"/>
      <c r="I78" s="30"/>
      <c r="J78" s="32"/>
      <c r="L78" s="10" t="s">
        <v>5</v>
      </c>
      <c r="M78" s="11">
        <v>0.1</v>
      </c>
      <c r="N78" s="40"/>
      <c r="O78" s="40"/>
      <c r="P78" s="1">
        <v>12</v>
      </c>
      <c r="Q78" s="1">
        <f t="shared" si="3"/>
        <v>7.23</v>
      </c>
      <c r="R78" s="1">
        <f t="shared" si="4"/>
        <v>12.77</v>
      </c>
      <c r="S78" s="1">
        <f t="shared" si="5"/>
        <v>163.07289999999998</v>
      </c>
      <c r="T78" s="1">
        <f t="shared" si="6"/>
        <v>20</v>
      </c>
      <c r="U78" s="1">
        <f t="shared" si="7"/>
        <v>400</v>
      </c>
    </row>
    <row r="79" spans="4:21" x14ac:dyDescent="0.3">
      <c r="D79" s="33"/>
      <c r="E79" s="34"/>
      <c r="F79" s="35"/>
      <c r="I79" s="36"/>
      <c r="J79" s="38"/>
      <c r="L79" s="14" t="s">
        <v>75</v>
      </c>
      <c r="M79" s="14">
        <f>D55/H73</f>
        <v>1.1901020812740835</v>
      </c>
      <c r="N79" s="40"/>
      <c r="O79" s="40"/>
      <c r="P79" s="1">
        <v>13</v>
      </c>
      <c r="Q79" s="1">
        <f t="shared" si="3"/>
        <v>7.0400000000000009</v>
      </c>
      <c r="R79" s="1">
        <f t="shared" si="4"/>
        <v>1.0400000000000009</v>
      </c>
      <c r="S79" s="1">
        <f t="shared" si="5"/>
        <v>1.0816000000000019</v>
      </c>
      <c r="T79" s="1">
        <f t="shared" si="6"/>
        <v>6</v>
      </c>
      <c r="U79" s="1">
        <f t="shared" si="7"/>
        <v>36</v>
      </c>
    </row>
    <row r="80" spans="4:21" x14ac:dyDescent="0.3">
      <c r="D80" s="36"/>
      <c r="E80" s="37"/>
      <c r="F80" s="38"/>
      <c r="I80" s="54">
        <f>_xlfn.T.INV.2T(M78,B50-2)*H73</f>
        <v>0.27414215105118583</v>
      </c>
      <c r="J80" s="56"/>
      <c r="L80" s="4" t="s">
        <v>77</v>
      </c>
      <c r="M80" s="4">
        <f>_xlfn.T.INV.2T(M78,B50-2)</f>
        <v>1.6859544601667387</v>
      </c>
      <c r="N80" s="40"/>
      <c r="O80" s="40"/>
      <c r="P80" s="1">
        <v>14</v>
      </c>
      <c r="Q80" s="1">
        <f t="shared" si="3"/>
        <v>6.375</v>
      </c>
      <c r="R80" s="1">
        <f t="shared" si="4"/>
        <v>0.375</v>
      </c>
      <c r="S80" s="1">
        <f t="shared" si="5"/>
        <v>0.140625</v>
      </c>
      <c r="T80" s="1">
        <f t="shared" si="6"/>
        <v>6</v>
      </c>
      <c r="U80" s="1">
        <f t="shared" si="7"/>
        <v>36</v>
      </c>
    </row>
    <row r="81" spans="3:21" x14ac:dyDescent="0.3">
      <c r="D81" s="54">
        <f>SUM(U67:U106)/B50-1</f>
        <v>58.246503508814136</v>
      </c>
      <c r="E81" s="55"/>
      <c r="F81" s="56"/>
      <c r="N81" s="40"/>
      <c r="O81" s="40"/>
      <c r="P81" s="1">
        <v>15</v>
      </c>
      <c r="Q81" s="1">
        <f t="shared" si="3"/>
        <v>7.1920000000000002</v>
      </c>
      <c r="R81" s="1">
        <f t="shared" si="4"/>
        <v>1.1920000000000002</v>
      </c>
      <c r="S81" s="1">
        <f t="shared" si="5"/>
        <v>1.4208640000000003</v>
      </c>
      <c r="T81" s="1">
        <f t="shared" si="6"/>
        <v>6</v>
      </c>
      <c r="U81" s="1">
        <f t="shared" si="7"/>
        <v>36</v>
      </c>
    </row>
    <row r="82" spans="3:21" x14ac:dyDescent="0.3">
      <c r="I82" s="30"/>
      <c r="J82" s="32"/>
      <c r="L82" s="10" t="s">
        <v>5</v>
      </c>
      <c r="M82" s="11">
        <v>0.01</v>
      </c>
      <c r="N82" s="40"/>
      <c r="O82" s="40"/>
      <c r="P82" s="1">
        <v>16</v>
      </c>
      <c r="Q82" s="1">
        <f t="shared" si="3"/>
        <v>7.42</v>
      </c>
      <c r="R82" s="1">
        <f t="shared" si="4"/>
        <v>2.58</v>
      </c>
      <c r="S82" s="1">
        <f t="shared" si="5"/>
        <v>6.6564000000000005</v>
      </c>
      <c r="T82" s="1">
        <f t="shared" si="6"/>
        <v>10</v>
      </c>
      <c r="U82" s="1">
        <f t="shared" si="7"/>
        <v>100</v>
      </c>
    </row>
    <row r="83" spans="3:21" x14ac:dyDescent="0.3">
      <c r="D83" s="30"/>
      <c r="E83" s="31"/>
      <c r="F83" s="32"/>
      <c r="I83" s="36"/>
      <c r="J83" s="38"/>
      <c r="L83" s="14" t="s">
        <v>75</v>
      </c>
      <c r="M83" s="14">
        <f>D55/H73</f>
        <v>1.1901020812740835</v>
      </c>
      <c r="N83" s="40"/>
      <c r="O83" s="40"/>
      <c r="P83" s="1">
        <v>17</v>
      </c>
      <c r="Q83" s="1">
        <f t="shared" si="3"/>
        <v>6.66</v>
      </c>
      <c r="R83" s="1">
        <f t="shared" si="4"/>
        <v>1.3399999999999999</v>
      </c>
      <c r="S83" s="1">
        <f t="shared" si="5"/>
        <v>1.7955999999999996</v>
      </c>
      <c r="T83" s="1">
        <f t="shared" si="6"/>
        <v>8</v>
      </c>
      <c r="U83" s="1">
        <f t="shared" si="7"/>
        <v>64</v>
      </c>
    </row>
    <row r="84" spans="3:21" x14ac:dyDescent="0.3">
      <c r="D84" s="33"/>
      <c r="E84" s="34"/>
      <c r="F84" s="35"/>
      <c r="I84" s="54">
        <f>_xlfn.T.INV.2T(M82,B50-2)*H73</f>
        <v>0.44090884496021965</v>
      </c>
      <c r="J84" s="56"/>
      <c r="L84" s="4" t="s">
        <v>77</v>
      </c>
      <c r="M84" s="4">
        <f>_xlfn.T.INV.2T(M82,B50-2)</f>
        <v>2.711557601913082</v>
      </c>
      <c r="N84" s="40"/>
      <c r="O84" s="40"/>
      <c r="P84" s="1">
        <v>18</v>
      </c>
      <c r="Q84" s="1">
        <f t="shared" si="3"/>
        <v>6.28</v>
      </c>
      <c r="R84" s="1">
        <f t="shared" si="4"/>
        <v>0.71999999999999975</v>
      </c>
      <c r="S84" s="1">
        <f t="shared" si="5"/>
        <v>0.51839999999999964</v>
      </c>
      <c r="T84" s="1">
        <f t="shared" si="6"/>
        <v>7</v>
      </c>
      <c r="U84" s="1">
        <f t="shared" si="7"/>
        <v>49</v>
      </c>
    </row>
    <row r="85" spans="3:21" x14ac:dyDescent="0.3">
      <c r="D85" s="33"/>
      <c r="E85" s="34"/>
      <c r="F85" s="35"/>
      <c r="N85" s="40"/>
      <c r="O85" s="40"/>
      <c r="P85" s="1">
        <v>19</v>
      </c>
      <c r="Q85" s="1">
        <f t="shared" si="3"/>
        <v>7.23</v>
      </c>
      <c r="R85" s="1">
        <f t="shared" si="4"/>
        <v>6.23</v>
      </c>
      <c r="S85" s="1">
        <f t="shared" si="5"/>
        <v>38.812900000000006</v>
      </c>
      <c r="T85" s="1">
        <f t="shared" si="6"/>
        <v>1</v>
      </c>
      <c r="U85" s="1">
        <f t="shared" si="7"/>
        <v>1</v>
      </c>
    </row>
    <row r="86" spans="3:21" x14ac:dyDescent="0.3">
      <c r="D86" s="36"/>
      <c r="E86" s="37"/>
      <c r="F86" s="38"/>
      <c r="I86" s="20">
        <f>D55-I84</f>
        <v>-0.24739404237254828</v>
      </c>
      <c r="J86" s="26" t="s">
        <v>71</v>
      </c>
      <c r="K86" s="27" t="s">
        <v>72</v>
      </c>
      <c r="L86" s="26" t="s">
        <v>71</v>
      </c>
      <c r="M86" s="28">
        <f>D55+I84</f>
        <v>0.63442364754789105</v>
      </c>
      <c r="N86" s="40"/>
      <c r="O86" s="40"/>
      <c r="P86" s="1">
        <v>20</v>
      </c>
      <c r="Q86" s="1">
        <f t="shared" si="3"/>
        <v>7.23</v>
      </c>
      <c r="R86" s="1">
        <f t="shared" si="4"/>
        <v>1.7699999999999996</v>
      </c>
      <c r="S86" s="1">
        <f t="shared" si="5"/>
        <v>3.1328999999999985</v>
      </c>
      <c r="T86" s="1">
        <f t="shared" si="6"/>
        <v>9</v>
      </c>
      <c r="U86" s="1">
        <f t="shared" si="7"/>
        <v>81</v>
      </c>
    </row>
    <row r="87" spans="3:21" x14ac:dyDescent="0.3">
      <c r="D87" s="54">
        <f>D74/D81</f>
        <v>0.20404936496888701</v>
      </c>
      <c r="E87" s="55"/>
      <c r="F87" s="56"/>
      <c r="H87" s="40" t="s">
        <v>95</v>
      </c>
      <c r="I87" s="40"/>
      <c r="J87" s="40"/>
      <c r="K87" s="40"/>
      <c r="L87" s="40"/>
      <c r="M87" s="40"/>
      <c r="N87" s="40"/>
      <c r="P87" s="1">
        <v>21</v>
      </c>
      <c r="Q87" s="1">
        <f t="shared" si="3"/>
        <v>6.8500000000000005</v>
      </c>
      <c r="R87" s="1">
        <f t="shared" si="4"/>
        <v>1.8500000000000005</v>
      </c>
      <c r="S87" s="1">
        <f t="shared" si="5"/>
        <v>3.4225000000000021</v>
      </c>
      <c r="T87" s="1">
        <f t="shared" si="6"/>
        <v>5</v>
      </c>
      <c r="U87" s="1">
        <f t="shared" si="7"/>
        <v>25</v>
      </c>
    </row>
    <row r="88" spans="3:21" x14ac:dyDescent="0.3">
      <c r="H88" s="40"/>
      <c r="I88" s="40"/>
      <c r="J88" s="40"/>
      <c r="K88" s="40"/>
      <c r="L88" s="40"/>
      <c r="M88" s="40"/>
      <c r="N88" s="40"/>
      <c r="P88" s="1">
        <v>22</v>
      </c>
      <c r="Q88" s="1">
        <f t="shared" si="3"/>
        <v>6.4700000000000006</v>
      </c>
      <c r="R88" s="1">
        <f t="shared" si="4"/>
        <v>7.0299999999999994</v>
      </c>
      <c r="S88" s="1">
        <f t="shared" si="5"/>
        <v>49.420899999999989</v>
      </c>
      <c r="T88" s="1">
        <f t="shared" si="6"/>
        <v>13.5</v>
      </c>
      <c r="U88" s="1">
        <f t="shared" si="7"/>
        <v>182.25</v>
      </c>
    </row>
    <row r="89" spans="3:21" ht="15.6" x14ac:dyDescent="0.3">
      <c r="D89" s="63" t="s">
        <v>82</v>
      </c>
      <c r="E89" s="63"/>
      <c r="F89" s="17">
        <f>_xlfn.F.INV.RT(M78,B50-2,B50-1)</f>
        <v>1.516588875760944</v>
      </c>
      <c r="P89" s="1">
        <v>23</v>
      </c>
      <c r="Q89" s="1">
        <f t="shared" si="3"/>
        <v>7.23</v>
      </c>
      <c r="R89" s="1">
        <f t="shared" si="4"/>
        <v>3.7699999999999996</v>
      </c>
      <c r="S89" s="1">
        <f t="shared" si="5"/>
        <v>14.212899999999998</v>
      </c>
      <c r="T89" s="1">
        <f t="shared" si="6"/>
        <v>11</v>
      </c>
      <c r="U89" s="1">
        <f t="shared" si="7"/>
        <v>121</v>
      </c>
    </row>
    <row r="90" spans="3:21" x14ac:dyDescent="0.3">
      <c r="I90" s="20">
        <f>D60-I94</f>
        <v>4.007415741047863</v>
      </c>
      <c r="J90" s="26" t="s">
        <v>71</v>
      </c>
      <c r="K90" s="27" t="s">
        <v>74</v>
      </c>
      <c r="L90" s="26" t="s">
        <v>71</v>
      </c>
      <c r="M90" s="28">
        <f>D60+I94</f>
        <v>7.7949254436930673</v>
      </c>
      <c r="N90" s="40" t="s">
        <v>88</v>
      </c>
      <c r="O90" s="40"/>
      <c r="P90" s="1">
        <v>24</v>
      </c>
      <c r="Q90" s="1">
        <f t="shared" si="3"/>
        <v>9.6999999999999993</v>
      </c>
      <c r="R90" s="1">
        <f t="shared" si="4"/>
        <v>0.69999999999999929</v>
      </c>
      <c r="S90" s="1">
        <f t="shared" si="5"/>
        <v>0.48999999999999899</v>
      </c>
      <c r="T90" s="1">
        <f t="shared" si="6"/>
        <v>9</v>
      </c>
      <c r="U90" s="1">
        <f t="shared" si="7"/>
        <v>81</v>
      </c>
    </row>
    <row r="91" spans="3:21" ht="15.6" x14ac:dyDescent="0.3">
      <c r="D91" s="29" t="s">
        <v>86</v>
      </c>
      <c r="E91" s="29"/>
      <c r="F91" s="29"/>
      <c r="N91" s="40"/>
      <c r="O91" s="40"/>
      <c r="P91" s="1">
        <v>25</v>
      </c>
      <c r="Q91" s="1">
        <f t="shared" si="3"/>
        <v>6.4700000000000006</v>
      </c>
      <c r="R91" s="1">
        <f t="shared" si="4"/>
        <v>1.4700000000000006</v>
      </c>
      <c r="S91" s="1">
        <f t="shared" si="5"/>
        <v>2.160900000000002</v>
      </c>
      <c r="T91" s="1">
        <f t="shared" si="6"/>
        <v>5</v>
      </c>
      <c r="U91" s="1">
        <f t="shared" si="7"/>
        <v>25</v>
      </c>
    </row>
    <row r="92" spans="3:21" x14ac:dyDescent="0.3">
      <c r="C92" s="40" t="s">
        <v>87</v>
      </c>
      <c r="D92" s="40"/>
      <c r="E92" s="40"/>
      <c r="F92" s="40"/>
      <c r="G92" s="40"/>
      <c r="I92" s="30"/>
      <c r="J92" s="32"/>
      <c r="L92" s="10" t="s">
        <v>5</v>
      </c>
      <c r="M92" s="11">
        <v>0.1</v>
      </c>
      <c r="N92" s="40"/>
      <c r="O92" s="40"/>
      <c r="P92" s="1">
        <v>26</v>
      </c>
      <c r="Q92" s="1">
        <f t="shared" si="3"/>
        <v>7.0400000000000009</v>
      </c>
      <c r="R92" s="1">
        <f t="shared" si="4"/>
        <v>2.9599999999999991</v>
      </c>
      <c r="S92" s="1">
        <f t="shared" si="5"/>
        <v>8.7615999999999943</v>
      </c>
      <c r="T92" s="1">
        <f t="shared" si="6"/>
        <v>10</v>
      </c>
      <c r="U92" s="1">
        <f t="shared" si="7"/>
        <v>100</v>
      </c>
    </row>
    <row r="93" spans="3:21" x14ac:dyDescent="0.3">
      <c r="C93" s="40"/>
      <c r="D93" s="40"/>
      <c r="E93" s="40"/>
      <c r="F93" s="40"/>
      <c r="G93" s="40"/>
      <c r="I93" s="36"/>
      <c r="J93" s="38"/>
      <c r="L93" s="14" t="s">
        <v>76</v>
      </c>
      <c r="M93" s="14">
        <f>D60/K73</f>
        <v>5.253639283597507</v>
      </c>
      <c r="N93" s="40"/>
      <c r="O93" s="40"/>
      <c r="P93" s="1">
        <v>27</v>
      </c>
      <c r="Q93" s="1">
        <f t="shared" si="3"/>
        <v>6.8500000000000005</v>
      </c>
      <c r="R93" s="1">
        <f t="shared" si="4"/>
        <v>0.94999999999999929</v>
      </c>
      <c r="S93" s="1">
        <f t="shared" si="5"/>
        <v>0.90249999999999864</v>
      </c>
      <c r="T93" s="1">
        <f t="shared" si="6"/>
        <v>7.8</v>
      </c>
      <c r="U93" s="1">
        <f t="shared" si="7"/>
        <v>60.839999999999996</v>
      </c>
    </row>
    <row r="94" spans="3:21" x14ac:dyDescent="0.3">
      <c r="C94" s="40"/>
      <c r="D94" s="40"/>
      <c r="E94" s="40"/>
      <c r="F94" s="40"/>
      <c r="G94" s="40"/>
      <c r="I94" s="54">
        <f>_xlfn.T.INV.2T(M92,B50-2)*K73</f>
        <v>1.8937548513226026</v>
      </c>
      <c r="J94" s="56"/>
      <c r="L94" s="4" t="s">
        <v>77</v>
      </c>
      <c r="M94" s="4">
        <f>_xlfn.T.INV.2T(M92,B50-2)</f>
        <v>1.6859544601667387</v>
      </c>
      <c r="N94" s="40"/>
      <c r="O94" s="40"/>
      <c r="P94" s="1">
        <v>28</v>
      </c>
      <c r="Q94" s="1">
        <f t="shared" si="3"/>
        <v>7.23</v>
      </c>
      <c r="R94" s="1">
        <f t="shared" si="4"/>
        <v>1.2300000000000004</v>
      </c>
      <c r="S94" s="1">
        <f t="shared" si="5"/>
        <v>1.512900000000001</v>
      </c>
      <c r="T94" s="1">
        <f t="shared" si="6"/>
        <v>6</v>
      </c>
      <c r="U94" s="1">
        <f t="shared" si="7"/>
        <v>36</v>
      </c>
    </row>
    <row r="95" spans="3:21" x14ac:dyDescent="0.3">
      <c r="C95" s="40"/>
      <c r="D95" s="40"/>
      <c r="E95" s="40"/>
      <c r="F95" s="40"/>
      <c r="G95" s="40"/>
      <c r="N95" s="40"/>
      <c r="O95" s="40"/>
      <c r="P95" s="1">
        <v>29</v>
      </c>
      <c r="Q95" s="1">
        <f t="shared" si="3"/>
        <v>6.28</v>
      </c>
      <c r="R95" s="1">
        <f t="shared" si="4"/>
        <v>0.28000000000000025</v>
      </c>
      <c r="S95" s="1">
        <f t="shared" si="5"/>
        <v>7.8400000000000136E-2</v>
      </c>
      <c r="T95" s="1">
        <f t="shared" si="6"/>
        <v>6</v>
      </c>
      <c r="U95" s="1">
        <f t="shared" si="7"/>
        <v>36</v>
      </c>
    </row>
    <row r="96" spans="3:21" x14ac:dyDescent="0.3">
      <c r="C96" s="40"/>
      <c r="D96" s="40"/>
      <c r="E96" s="40"/>
      <c r="F96" s="40"/>
      <c r="G96" s="40"/>
      <c r="I96" s="30"/>
      <c r="J96" s="32"/>
      <c r="L96" s="10" t="s">
        <v>5</v>
      </c>
      <c r="M96" s="11">
        <v>0.01</v>
      </c>
      <c r="N96" s="40"/>
      <c r="O96" s="40"/>
      <c r="P96" s="1">
        <v>30</v>
      </c>
      <c r="Q96" s="1">
        <f t="shared" si="3"/>
        <v>6.9450000000000003</v>
      </c>
      <c r="R96" s="1">
        <f t="shared" si="4"/>
        <v>5.4999999999999716E-2</v>
      </c>
      <c r="S96" s="1">
        <f t="shared" si="5"/>
        <v>3.0249999999999687E-3</v>
      </c>
      <c r="T96" s="1">
        <f t="shared" si="6"/>
        <v>7</v>
      </c>
      <c r="U96" s="1">
        <f t="shared" si="7"/>
        <v>49</v>
      </c>
    </row>
    <row r="97" spans="8:21" x14ac:dyDescent="0.3">
      <c r="I97" s="36"/>
      <c r="J97" s="38"/>
      <c r="L97" s="14" t="s">
        <v>76</v>
      </c>
      <c r="M97" s="14">
        <f>D60/K73</f>
        <v>5.253639283597507</v>
      </c>
      <c r="N97" s="40"/>
      <c r="O97" s="40"/>
      <c r="P97" s="1">
        <v>31</v>
      </c>
      <c r="Q97" s="1">
        <f t="shared" si="3"/>
        <v>6.8500000000000005</v>
      </c>
      <c r="R97" s="1">
        <f t="shared" si="4"/>
        <v>0.14999999999999947</v>
      </c>
      <c r="S97" s="1">
        <f t="shared" si="5"/>
        <v>2.249999999999984E-2</v>
      </c>
      <c r="T97" s="1">
        <f t="shared" si="6"/>
        <v>7</v>
      </c>
      <c r="U97" s="1">
        <f t="shared" si="7"/>
        <v>49</v>
      </c>
    </row>
    <row r="98" spans="8:21" x14ac:dyDescent="0.3">
      <c r="I98" s="54">
        <f>_xlfn.T.INV.2T(M96,B50-2)*K73</f>
        <v>3.0457675367789796</v>
      </c>
      <c r="J98" s="56"/>
      <c r="L98" s="4" t="s">
        <v>77</v>
      </c>
      <c r="M98" s="4">
        <f>_xlfn.T.INV.2T(M96,B50-2)</f>
        <v>2.711557601913082</v>
      </c>
      <c r="N98" s="40"/>
      <c r="O98" s="40"/>
      <c r="P98" s="1">
        <v>32</v>
      </c>
      <c r="Q98" s="1">
        <f t="shared" si="3"/>
        <v>6.8500000000000005</v>
      </c>
      <c r="R98" s="1">
        <f t="shared" si="4"/>
        <v>0.14999999999999947</v>
      </c>
      <c r="S98" s="1">
        <f t="shared" si="5"/>
        <v>2.249999999999984E-2</v>
      </c>
      <c r="T98" s="1">
        <f t="shared" si="6"/>
        <v>7</v>
      </c>
      <c r="U98" s="1">
        <f t="shared" si="7"/>
        <v>49</v>
      </c>
    </row>
    <row r="99" spans="8:21" x14ac:dyDescent="0.3">
      <c r="N99" s="40"/>
      <c r="O99" s="40"/>
      <c r="P99" s="1">
        <v>33</v>
      </c>
      <c r="Q99" s="1">
        <f t="shared" si="3"/>
        <v>6.375</v>
      </c>
      <c r="R99" s="1">
        <f t="shared" si="4"/>
        <v>1.375</v>
      </c>
      <c r="S99" s="1">
        <f t="shared" si="5"/>
        <v>1.890625</v>
      </c>
      <c r="T99" s="1">
        <f t="shared" si="6"/>
        <v>5</v>
      </c>
      <c r="U99" s="1">
        <f t="shared" si="7"/>
        <v>25</v>
      </c>
    </row>
    <row r="100" spans="8:21" x14ac:dyDescent="0.3">
      <c r="I100" s="20">
        <f>D60-I98</f>
        <v>2.8554030555914856</v>
      </c>
      <c r="J100" s="26" t="s">
        <v>71</v>
      </c>
      <c r="K100" s="27" t="s">
        <v>74</v>
      </c>
      <c r="L100" s="26" t="s">
        <v>71</v>
      </c>
      <c r="M100" s="28">
        <f>D60+I98</f>
        <v>8.9469381291494443</v>
      </c>
      <c r="N100" s="40"/>
      <c r="O100" s="40"/>
      <c r="P100" s="1">
        <v>34</v>
      </c>
      <c r="Q100" s="1">
        <f t="shared" si="3"/>
        <v>6.8120000000000003</v>
      </c>
      <c r="R100" s="1">
        <f t="shared" si="4"/>
        <v>0.81200000000000028</v>
      </c>
      <c r="S100" s="1">
        <f t="shared" si="5"/>
        <v>0.65934400000000049</v>
      </c>
      <c r="T100" s="1">
        <f t="shared" si="6"/>
        <v>6</v>
      </c>
      <c r="U100" s="1">
        <f t="shared" si="7"/>
        <v>36</v>
      </c>
    </row>
    <row r="101" spans="8:21" x14ac:dyDescent="0.3">
      <c r="H101" s="40" t="s">
        <v>96</v>
      </c>
      <c r="I101" s="40"/>
      <c r="J101" s="40"/>
      <c r="K101" s="40"/>
      <c r="L101" s="40"/>
      <c r="M101" s="40"/>
      <c r="N101" s="40"/>
      <c r="P101" s="1">
        <v>35</v>
      </c>
      <c r="Q101" s="1">
        <f t="shared" si="3"/>
        <v>7.23</v>
      </c>
      <c r="R101" s="1">
        <f t="shared" si="4"/>
        <v>0.73000000000000043</v>
      </c>
      <c r="S101" s="1">
        <f t="shared" si="5"/>
        <v>0.5329000000000006</v>
      </c>
      <c r="T101" s="1">
        <f t="shared" si="6"/>
        <v>6.5</v>
      </c>
      <c r="U101" s="1">
        <f t="shared" si="7"/>
        <v>42.25</v>
      </c>
    </row>
    <row r="102" spans="8:21" x14ac:dyDescent="0.3">
      <c r="H102" s="40"/>
      <c r="I102" s="40"/>
      <c r="J102" s="40"/>
      <c r="K102" s="40"/>
      <c r="L102" s="40"/>
      <c r="M102" s="40"/>
      <c r="N102" s="40"/>
      <c r="P102" s="1">
        <v>36</v>
      </c>
      <c r="Q102" s="1">
        <f t="shared" si="3"/>
        <v>6.66</v>
      </c>
      <c r="R102" s="1">
        <f t="shared" si="4"/>
        <v>2.16</v>
      </c>
      <c r="S102" s="1">
        <f t="shared" si="5"/>
        <v>4.6656000000000004</v>
      </c>
      <c r="T102" s="1">
        <f t="shared" si="6"/>
        <v>4.5</v>
      </c>
      <c r="U102" s="1">
        <f t="shared" si="7"/>
        <v>20.25</v>
      </c>
    </row>
    <row r="103" spans="8:21" x14ac:dyDescent="0.3">
      <c r="H103" s="40" t="s">
        <v>94</v>
      </c>
      <c r="I103" s="40"/>
      <c r="J103" s="40"/>
      <c r="K103" s="40"/>
      <c r="L103" s="40"/>
      <c r="M103" s="40"/>
      <c r="N103" s="40"/>
      <c r="O103" s="40"/>
      <c r="P103" s="1">
        <v>37</v>
      </c>
      <c r="Q103" s="1">
        <f t="shared" si="3"/>
        <v>6.28</v>
      </c>
      <c r="R103" s="1">
        <f t="shared" si="4"/>
        <v>2.2800000000000002</v>
      </c>
      <c r="S103" s="1">
        <f t="shared" si="5"/>
        <v>5.1984000000000012</v>
      </c>
      <c r="T103" s="1">
        <f t="shared" si="6"/>
        <v>4</v>
      </c>
      <c r="U103" s="1">
        <f t="shared" si="7"/>
        <v>16</v>
      </c>
    </row>
    <row r="104" spans="8:21" x14ac:dyDescent="0.3">
      <c r="H104" s="40"/>
      <c r="I104" s="40"/>
      <c r="J104" s="40"/>
      <c r="K104" s="40"/>
      <c r="L104" s="40"/>
      <c r="M104" s="40"/>
      <c r="N104" s="40"/>
      <c r="O104" s="40"/>
      <c r="P104" s="1">
        <v>38</v>
      </c>
      <c r="Q104" s="1">
        <f t="shared" si="3"/>
        <v>6.4700000000000006</v>
      </c>
      <c r="R104" s="1">
        <f t="shared" si="4"/>
        <v>0.52999999999999936</v>
      </c>
      <c r="S104" s="1">
        <f t="shared" si="5"/>
        <v>0.28089999999999932</v>
      </c>
      <c r="T104" s="1">
        <f t="shared" si="6"/>
        <v>7</v>
      </c>
      <c r="U104" s="1">
        <f t="shared" si="7"/>
        <v>49</v>
      </c>
    </row>
    <row r="105" spans="8:21" x14ac:dyDescent="0.3">
      <c r="I105" s="14" t="s">
        <v>92</v>
      </c>
      <c r="J105" s="14" t="s">
        <v>93</v>
      </c>
      <c r="L105" s="10" t="s">
        <v>5</v>
      </c>
      <c r="M105" s="11">
        <v>0.1</v>
      </c>
      <c r="P105" s="1">
        <v>39</v>
      </c>
      <c r="Q105" s="1">
        <f t="shared" si="3"/>
        <v>7.0400000000000009</v>
      </c>
      <c r="R105" s="1">
        <f t="shared" si="4"/>
        <v>2.0400000000000009</v>
      </c>
      <c r="S105" s="1">
        <f t="shared" si="5"/>
        <v>4.1616000000000035</v>
      </c>
      <c r="T105" s="1">
        <f t="shared" si="6"/>
        <v>5</v>
      </c>
      <c r="U105" s="1">
        <f t="shared" si="7"/>
        <v>25</v>
      </c>
    </row>
    <row r="106" spans="8:21" x14ac:dyDescent="0.3">
      <c r="I106" s="14">
        <f>7.248</f>
        <v>7.2480000000000002</v>
      </c>
      <c r="J106" s="14">
        <f>5.9+0.19*I106</f>
        <v>7.27712</v>
      </c>
      <c r="P106" s="1">
        <v>40</v>
      </c>
      <c r="Q106" s="1">
        <f t="shared" si="3"/>
        <v>6.66</v>
      </c>
      <c r="R106" s="1">
        <f t="shared" si="4"/>
        <v>1.6600000000000001</v>
      </c>
      <c r="S106" s="1">
        <f t="shared" si="5"/>
        <v>2.7556000000000003</v>
      </c>
      <c r="T106" s="1">
        <f t="shared" si="6"/>
        <v>5</v>
      </c>
      <c r="U106" s="1">
        <f t="shared" si="7"/>
        <v>25</v>
      </c>
    </row>
    <row r="108" spans="8:21" x14ac:dyDescent="0.3">
      <c r="I108" s="30"/>
      <c r="J108" s="31"/>
      <c r="K108" s="31"/>
      <c r="L108" s="31"/>
      <c r="M108" s="32"/>
    </row>
    <row r="109" spans="8:21" x14ac:dyDescent="0.3">
      <c r="I109" s="33"/>
      <c r="J109" s="34"/>
      <c r="K109" s="34"/>
      <c r="L109" s="34"/>
      <c r="M109" s="35"/>
    </row>
    <row r="110" spans="8:21" x14ac:dyDescent="0.3">
      <c r="I110" s="33"/>
      <c r="J110" s="34"/>
      <c r="K110" s="34"/>
      <c r="L110" s="34"/>
      <c r="M110" s="35"/>
    </row>
    <row r="111" spans="8:21" x14ac:dyDescent="0.3">
      <c r="I111" s="36"/>
      <c r="J111" s="37"/>
      <c r="K111" s="37"/>
      <c r="L111" s="37"/>
      <c r="M111" s="38"/>
    </row>
    <row r="112" spans="8:21" x14ac:dyDescent="0.3">
      <c r="I112" s="54">
        <f>M94*SQRT(D74)*SQRT(1+1/B50+((I106-H21)^2)/(B50*M33*M33))</f>
        <v>5.893821398729246</v>
      </c>
      <c r="J112" s="55"/>
      <c r="K112" s="55"/>
      <c r="L112" s="55"/>
      <c r="M112" s="56"/>
    </row>
    <row r="114" spans="8:14" x14ac:dyDescent="0.3">
      <c r="I114" s="20">
        <f>J106-I112</f>
        <v>1.383298601270754</v>
      </c>
      <c r="J114" s="26" t="s">
        <v>71</v>
      </c>
      <c r="K114" s="27" t="s">
        <v>90</v>
      </c>
      <c r="L114" s="26" t="s">
        <v>71</v>
      </c>
      <c r="M114" s="28">
        <f>J106+I112</f>
        <v>13.170941398729246</v>
      </c>
    </row>
    <row r="115" spans="8:14" x14ac:dyDescent="0.3">
      <c r="H115" s="40" t="s">
        <v>91</v>
      </c>
      <c r="I115" s="40"/>
      <c r="J115" s="40"/>
      <c r="K115" s="40"/>
      <c r="L115" s="40"/>
      <c r="M115" s="40"/>
      <c r="N115" s="40"/>
    </row>
    <row r="116" spans="8:14" x14ac:dyDescent="0.3">
      <c r="H116" s="40"/>
      <c r="I116" s="40"/>
      <c r="J116" s="40"/>
      <c r="K116" s="40"/>
      <c r="L116" s="40"/>
      <c r="M116" s="40"/>
      <c r="N116" s="40"/>
    </row>
    <row r="117" spans="8:14" x14ac:dyDescent="0.3">
      <c r="H117" s="40"/>
      <c r="I117" s="40"/>
      <c r="J117" s="40"/>
      <c r="K117" s="40"/>
      <c r="L117" s="40"/>
      <c r="M117" s="40"/>
      <c r="N117" s="40"/>
    </row>
  </sheetData>
  <mergeCells count="64">
    <mergeCell ref="H103:O104"/>
    <mergeCell ref="I108:M111"/>
    <mergeCell ref="I112:M112"/>
    <mergeCell ref="H115:N117"/>
    <mergeCell ref="N18:O20"/>
    <mergeCell ref="H87:N88"/>
    <mergeCell ref="H101:N102"/>
    <mergeCell ref="D76:F80"/>
    <mergeCell ref="D81:F81"/>
    <mergeCell ref="D83:F86"/>
    <mergeCell ref="D87:F87"/>
    <mergeCell ref="D89:E89"/>
    <mergeCell ref="D91:F91"/>
    <mergeCell ref="C92:G96"/>
    <mergeCell ref="N76:O86"/>
    <mergeCell ref="N90:O100"/>
    <mergeCell ref="A1:D1"/>
    <mergeCell ref="A2:D2"/>
    <mergeCell ref="A3:D3"/>
    <mergeCell ref="H18:I20"/>
    <mergeCell ref="K18:L20"/>
    <mergeCell ref="H21:I21"/>
    <mergeCell ref="K21:L21"/>
    <mergeCell ref="N21:O21"/>
    <mergeCell ref="H23:I25"/>
    <mergeCell ref="K23:L25"/>
    <mergeCell ref="N23:O25"/>
    <mergeCell ref="H26:I26"/>
    <mergeCell ref="K26:L26"/>
    <mergeCell ref="N26:O26"/>
    <mergeCell ref="P23:S25"/>
    <mergeCell ref="H29:K32"/>
    <mergeCell ref="M29:O32"/>
    <mergeCell ref="H33:K33"/>
    <mergeCell ref="M33:O33"/>
    <mergeCell ref="H35:K38"/>
    <mergeCell ref="M35:O38"/>
    <mergeCell ref="H39:K39"/>
    <mergeCell ref="M39:O39"/>
    <mergeCell ref="H40:O40"/>
    <mergeCell ref="N42:O42"/>
    <mergeCell ref="K43:M45"/>
    <mergeCell ref="H64:O65"/>
    <mergeCell ref="H66:O66"/>
    <mergeCell ref="I78:J79"/>
    <mergeCell ref="H69:I72"/>
    <mergeCell ref="H73:I73"/>
    <mergeCell ref="K69:L72"/>
    <mergeCell ref="K73:L73"/>
    <mergeCell ref="D52:E54"/>
    <mergeCell ref="D55:E55"/>
    <mergeCell ref="D57:E59"/>
    <mergeCell ref="D60:E60"/>
    <mergeCell ref="H75:O75"/>
    <mergeCell ref="D69:F73"/>
    <mergeCell ref="D74:F74"/>
    <mergeCell ref="H68:O68"/>
    <mergeCell ref="I98:J98"/>
    <mergeCell ref="I80:J80"/>
    <mergeCell ref="I82:J83"/>
    <mergeCell ref="I84:J84"/>
    <mergeCell ref="I92:J93"/>
    <mergeCell ref="I94:J94"/>
    <mergeCell ref="I96:J97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9"/>
  <sheetViews>
    <sheetView zoomScaleNormal="100" workbookViewId="0">
      <selection activeCell="D76" sqref="D76"/>
    </sheetView>
  </sheetViews>
  <sheetFormatPr defaultRowHeight="14.4" x14ac:dyDescent="0.3"/>
  <cols>
    <col min="1" max="16384" width="8.88671875" style="1"/>
  </cols>
  <sheetData>
    <row r="2" spans="2:21" x14ac:dyDescent="0.3">
      <c r="B2" s="22" t="s">
        <v>34</v>
      </c>
    </row>
    <row r="3" spans="2:21" x14ac:dyDescent="0.3">
      <c r="B3" s="40" t="s">
        <v>43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</row>
    <row r="4" spans="2:21" x14ac:dyDescent="0.3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</row>
    <row r="5" spans="2:21" ht="14.4" customHeight="1" x14ac:dyDescent="0.3">
      <c r="B5" s="62" t="s">
        <v>44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</row>
    <row r="6" spans="2:21" x14ac:dyDescent="0.3"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</row>
    <row r="7" spans="2:21" x14ac:dyDescent="0.3">
      <c r="B7" s="23" t="s">
        <v>35</v>
      </c>
    </row>
    <row r="8" spans="2:21" ht="15" customHeight="1" x14ac:dyDescent="0.3">
      <c r="B8" s="62" t="s">
        <v>48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</row>
    <row r="9" spans="2:21" x14ac:dyDescent="0.3"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</row>
    <row r="10" spans="2:21" x14ac:dyDescent="0.3">
      <c r="B10" t="s">
        <v>56</v>
      </c>
    </row>
    <row r="11" spans="2:21" ht="28.8" customHeight="1" x14ac:dyDescent="0.3">
      <c r="B11" s="61" t="s">
        <v>55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2:21" ht="31.2" customHeight="1" x14ac:dyDescent="0.3"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4" spans="2:21" x14ac:dyDescent="0.3">
      <c r="B14" s="22" t="s">
        <v>36</v>
      </c>
    </row>
    <row r="15" spans="2:21" x14ac:dyDescent="0.3">
      <c r="B15" s="1" t="s">
        <v>45</v>
      </c>
    </row>
    <row r="16" spans="2:21" x14ac:dyDescent="0.3">
      <c r="B16" s="40" t="s">
        <v>46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</row>
    <row r="17" spans="2:21" x14ac:dyDescent="0.3"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</row>
    <row r="18" spans="2:21" x14ac:dyDescent="0.3">
      <c r="B18" s="40" t="s">
        <v>47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</row>
    <row r="19" spans="2:21" x14ac:dyDescent="0.3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</row>
    <row r="20" spans="2:21" x14ac:dyDescent="0.3">
      <c r="B20" s="7"/>
      <c r="C20" s="7"/>
      <c r="D20" s="7"/>
      <c r="E20" s="7"/>
      <c r="F20" s="7"/>
      <c r="G20" s="7"/>
      <c r="H20" s="40"/>
      <c r="I20" s="40"/>
      <c r="J20" s="40"/>
      <c r="K20" s="40"/>
      <c r="L20" s="40"/>
      <c r="M20" s="40"/>
      <c r="N20" s="40"/>
      <c r="O20" s="7"/>
      <c r="P20" s="7"/>
      <c r="Q20" s="7"/>
      <c r="R20" s="7"/>
      <c r="S20" s="7"/>
      <c r="T20" s="7"/>
      <c r="U20" s="7"/>
    </row>
    <row r="21" spans="2:21" x14ac:dyDescent="0.3">
      <c r="B21" s="7"/>
      <c r="C21" s="7"/>
      <c r="D21" s="7"/>
      <c r="E21" s="7"/>
      <c r="F21" s="7"/>
      <c r="G21" s="7"/>
      <c r="H21" s="40"/>
      <c r="I21" s="40"/>
      <c r="J21" s="40"/>
      <c r="K21" s="40"/>
      <c r="L21" s="40"/>
      <c r="M21" s="40"/>
      <c r="N21" s="40"/>
      <c r="O21" s="7"/>
      <c r="P21" s="7"/>
      <c r="Q21" s="7"/>
      <c r="R21" s="7"/>
      <c r="S21" s="7"/>
      <c r="T21" s="7"/>
      <c r="U21" s="7"/>
    </row>
    <row r="22" spans="2:21" x14ac:dyDescent="0.3">
      <c r="H22" s="40"/>
      <c r="I22" s="40"/>
      <c r="J22" s="40"/>
      <c r="K22" s="40"/>
      <c r="L22" s="40"/>
      <c r="M22" s="40"/>
      <c r="N22" s="40"/>
    </row>
    <row r="23" spans="2:21" x14ac:dyDescent="0.3">
      <c r="B23" s="22" t="s">
        <v>37</v>
      </c>
    </row>
    <row r="24" spans="2:21" x14ac:dyDescent="0.3">
      <c r="B24" s="40" t="s">
        <v>57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</row>
    <row r="25" spans="2:21" x14ac:dyDescent="0.3"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</row>
    <row r="26" spans="2:21" x14ac:dyDescent="0.3">
      <c r="H26" s="29"/>
      <c r="I26" s="29"/>
      <c r="J26" s="29"/>
      <c r="K26" s="29"/>
      <c r="L26" s="29"/>
    </row>
    <row r="27" spans="2:21" x14ac:dyDescent="0.3">
      <c r="H27" s="29"/>
      <c r="I27" s="29"/>
      <c r="J27" s="29"/>
      <c r="K27" s="29"/>
      <c r="L27" s="29"/>
    </row>
    <row r="28" spans="2:21" x14ac:dyDescent="0.3">
      <c r="H28" s="29"/>
      <c r="I28" s="29"/>
      <c r="J28" s="29"/>
      <c r="K28" s="29"/>
      <c r="L28" s="29"/>
    </row>
    <row r="29" spans="2:21" x14ac:dyDescent="0.3">
      <c r="B29" t="s">
        <v>58</v>
      </c>
      <c r="C29"/>
      <c r="D29"/>
      <c r="E29"/>
      <c r="F29" s="24"/>
      <c r="G29" t="s">
        <v>59</v>
      </c>
      <c r="H29"/>
      <c r="I29"/>
      <c r="J29"/>
      <c r="K29"/>
      <c r="L29"/>
      <c r="M29"/>
      <c r="N29"/>
      <c r="O29"/>
      <c r="P29"/>
      <c r="Q29"/>
      <c r="R29"/>
    </row>
    <row r="30" spans="2:21" x14ac:dyDescent="0.3">
      <c r="G30" s="29"/>
      <c r="H30" s="29"/>
      <c r="I30" s="29"/>
      <c r="J30" s="29"/>
      <c r="K30" s="29"/>
      <c r="L30" s="29"/>
      <c r="M30" s="29"/>
    </row>
    <row r="31" spans="2:21" x14ac:dyDescent="0.3">
      <c r="G31" s="29"/>
      <c r="H31" s="29"/>
      <c r="I31" s="29"/>
      <c r="J31" s="29"/>
      <c r="K31" s="29"/>
      <c r="L31" s="29"/>
      <c r="M31" s="29"/>
    </row>
    <row r="32" spans="2:21" x14ac:dyDescent="0.3">
      <c r="G32" s="29"/>
      <c r="H32" s="29"/>
      <c r="I32" s="29"/>
      <c r="J32" s="29"/>
      <c r="K32" s="29"/>
      <c r="L32" s="29"/>
      <c r="M32" s="29"/>
    </row>
    <row r="33" spans="2:21" x14ac:dyDescent="0.3">
      <c r="G33" s="29"/>
      <c r="H33" s="29"/>
      <c r="I33" s="29"/>
      <c r="J33" s="29"/>
      <c r="K33" s="29"/>
      <c r="L33" s="29"/>
      <c r="M33" s="29"/>
    </row>
    <row r="34" spans="2:21" x14ac:dyDescent="0.3">
      <c r="G34" s="29"/>
      <c r="H34" s="29"/>
      <c r="I34" s="29"/>
      <c r="J34" s="29"/>
      <c r="K34" s="29"/>
      <c r="L34" s="29"/>
      <c r="M34" s="29"/>
    </row>
    <row r="35" spans="2:21" x14ac:dyDescent="0.3">
      <c r="G35" s="29"/>
      <c r="H35" s="29"/>
      <c r="I35" s="29"/>
      <c r="J35" s="29"/>
      <c r="K35" s="29"/>
      <c r="L35" s="29"/>
      <c r="M35" s="29"/>
    </row>
    <row r="36" spans="2:21" x14ac:dyDescent="0.3">
      <c r="G36" s="29"/>
      <c r="H36" s="29"/>
      <c r="I36" s="29"/>
      <c r="J36" s="29"/>
      <c r="K36" s="29"/>
      <c r="L36" s="29"/>
      <c r="M36" s="29"/>
    </row>
    <row r="39" spans="2:21" x14ac:dyDescent="0.3">
      <c r="B39" s="22" t="s">
        <v>38</v>
      </c>
    </row>
    <row r="40" spans="2:21" x14ac:dyDescent="0.3">
      <c r="B40" s="1" t="s">
        <v>50</v>
      </c>
    </row>
    <row r="41" spans="2:21" x14ac:dyDescent="0.3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</row>
    <row r="42" spans="2:21" x14ac:dyDescent="0.3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2:21" x14ac:dyDescent="0.3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</row>
    <row r="44" spans="2:21" x14ac:dyDescent="0.3">
      <c r="B44" s="1" t="s">
        <v>50</v>
      </c>
    </row>
    <row r="45" spans="2:21" x14ac:dyDescent="0.3"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</row>
    <row r="46" spans="2:21" x14ac:dyDescent="0.3"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</row>
    <row r="47" spans="2:21" x14ac:dyDescent="0.3"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</row>
    <row r="48" spans="2:21" x14ac:dyDescent="0.3">
      <c r="B48" s="60" t="s">
        <v>49</v>
      </c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</row>
    <row r="49" spans="2:21" x14ac:dyDescent="0.3"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</row>
    <row r="51" spans="2:21" x14ac:dyDescent="0.3">
      <c r="B51" s="22" t="s">
        <v>39</v>
      </c>
    </row>
    <row r="52" spans="2:21" x14ac:dyDescent="0.3">
      <c r="B52" t="s">
        <v>52</v>
      </c>
      <c r="C52"/>
      <c r="D52"/>
      <c r="E52"/>
      <c r="F52"/>
      <c r="G52"/>
    </row>
    <row r="53" spans="2:21" x14ac:dyDescent="0.3">
      <c r="B53" t="s">
        <v>51</v>
      </c>
      <c r="C53"/>
      <c r="D53"/>
      <c r="E53"/>
      <c r="F53"/>
      <c r="G53"/>
    </row>
    <row r="62" spans="2:21" x14ac:dyDescent="0.3">
      <c r="B62" s="22" t="s">
        <v>40</v>
      </c>
    </row>
    <row r="63" spans="2:21" x14ac:dyDescent="0.3">
      <c r="B63" s="1" t="s">
        <v>42</v>
      </c>
    </row>
    <row r="64" spans="2:21" x14ac:dyDescent="0.3">
      <c r="B64" t="s">
        <v>54</v>
      </c>
    </row>
    <row r="65" spans="2:21" x14ac:dyDescent="0.3">
      <c r="B65" t="s">
        <v>53</v>
      </c>
    </row>
    <row r="67" spans="2:21" x14ac:dyDescent="0.3">
      <c r="B67" s="23" t="s">
        <v>41</v>
      </c>
    </row>
    <row r="68" spans="2:21" ht="32.4" customHeight="1" x14ac:dyDescent="0.3">
      <c r="B68" s="40" t="s">
        <v>60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</row>
    <row r="69" spans="2:21" ht="48" customHeight="1" x14ac:dyDescent="0.3"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</row>
  </sheetData>
  <mergeCells count="14">
    <mergeCell ref="B3:U4"/>
    <mergeCell ref="B5:U6"/>
    <mergeCell ref="B16:U17"/>
    <mergeCell ref="B18:U19"/>
    <mergeCell ref="H20:N22"/>
    <mergeCell ref="B8:U9"/>
    <mergeCell ref="B45:U47"/>
    <mergeCell ref="B41:U43"/>
    <mergeCell ref="B48:U49"/>
    <mergeCell ref="B11:U12"/>
    <mergeCell ref="B68:U69"/>
    <mergeCell ref="B24:U25"/>
    <mergeCell ref="H26:L28"/>
    <mergeCell ref="G30:M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4</vt:lpstr>
      <vt:lpstr>Задание 5</vt:lpstr>
      <vt:lpstr>Ответы на вопросы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2023-05-11T22:25:00Z</dcterms:modified>
</cp:coreProperties>
</file>