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Mitchell\Documents\Cubesat\Github documents\CubeSat\Space Segment\BOARDS\Boards -- DavidSummer2020\CustomBoard2\"/>
    </mc:Choice>
  </mc:AlternateContent>
  <xr:revisionPtr revIDLastSave="0" documentId="13_ncr:1_{CA225D79-3241-448B-89F6-0548963382E4}" xr6:coauthVersionLast="45" xr6:coauthVersionMax="45" xr10:uidLastSave="{00000000-0000-0000-0000-000000000000}"/>
  <bookViews>
    <workbookView xWindow="29850" yWindow="-120" windowWidth="27870" windowHeight="16440" xr2:uid="{4DFEC699-7C4B-4416-AE3D-A244E495FC4E}"/>
  </bookViews>
  <sheets>
    <sheet name="Magnetorquer Control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6" i="1" s="1"/>
  <c r="B21" i="1"/>
  <c r="B20" i="1"/>
  <c r="B19" i="1"/>
  <c r="B14" i="1"/>
  <c r="B15" i="1" s="1"/>
</calcChain>
</file>

<file path=xl/sharedStrings.xml><?xml version="1.0" encoding="utf-8"?>
<sst xmlns="http://schemas.openxmlformats.org/spreadsheetml/2006/main" count="45" uniqueCount="33">
  <si>
    <t xml:space="preserve">Power </t>
  </si>
  <si>
    <t>Voltage</t>
  </si>
  <si>
    <t>Current</t>
  </si>
  <si>
    <t>mW</t>
  </si>
  <si>
    <t>V</t>
  </si>
  <si>
    <t>A</t>
  </si>
  <si>
    <t>Resistance of Coil</t>
  </si>
  <si>
    <t>Length of Coil</t>
  </si>
  <si>
    <t>m</t>
  </si>
  <si>
    <t>resistivity of wire</t>
  </si>
  <si>
    <t>Ω</t>
  </si>
  <si>
    <t>Diameter of Wire</t>
  </si>
  <si>
    <t>Area of wire</t>
  </si>
  <si>
    <t>m^2</t>
  </si>
  <si>
    <t>Ωm</t>
  </si>
  <si>
    <t>P = V*I</t>
  </si>
  <si>
    <t>R = p*l/A</t>
  </si>
  <si>
    <t>V= I*R</t>
  </si>
  <si>
    <t>Required Resistance of Coil</t>
  </si>
  <si>
    <t>Any additional resistor required to control current? No</t>
  </si>
  <si>
    <t>Load Switches for Control information</t>
  </si>
  <si>
    <t>https://www.renesas.com/us/en/products/space-harsh-environment/rad-hard-power/rh-load-switches/device/ISL73061SEH.html#overviewInfo</t>
  </si>
  <si>
    <t xml:space="preserve">Issue is that we would need at least 3 devices </t>
  </si>
  <si>
    <t>https://www.ti.com/lit/an/slva716a/slva716a.pdf?ts=1601054744322&amp;ref_url=https%253A%252F%252Fwww.google.com%252F</t>
  </si>
  <si>
    <t>Load switch vs Discreet MOSFET</t>
  </si>
  <si>
    <t xml:space="preserve">Load switches possible: </t>
  </si>
  <si>
    <t>TLDR: Load switches will be smaller but more expensive (which we are struggling for space anyway)</t>
  </si>
  <si>
    <t>(d) x (2L+E) x (A)</t>
  </si>
  <si>
    <t>L = 9.4mm</t>
  </si>
  <si>
    <t>9.91 x 23.45 x 2.92 mm</t>
  </si>
  <si>
    <t>Alternative: BJT Control</t>
  </si>
  <si>
    <t>https://electronics.stackexchange.com/questions/260995/changing-a-3-3v-signal-to-a-5v-signal-using-a-bjt-transistor</t>
  </si>
  <si>
    <t xml:space="preserve">BJT control shouldn't be hard to design but will likely have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</si>
</sst>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2" fillId="0" borderId="0" xfId="1"/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129540</xdr:rowOff>
    </xdr:from>
    <xdr:to>
      <xdr:col>2</xdr:col>
      <xdr:colOff>169139</xdr:colOff>
      <xdr:row>9</xdr:row>
      <xdr:rowOff>98858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B5507-993A-4CFC-926D-E910078A1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129540"/>
          <a:ext cx="3247619" cy="1619048"/>
        </a:xfrm>
        <a:prstGeom prst="rect">
          <a:avLst/>
        </a:prstGeom>
      </xdr:spPr>
    </xdr:pic>
    <xdr:clientData/>
  </xdr:twoCellAnchor>
  <xdr:oneCellAnchor>
    <xdr:from>
      <xdr:col>8</xdr:col>
      <xdr:colOff>483870</xdr:colOff>
      <xdr:row>13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F52D32-2FD5-40ED-9C00-AD4E54A6B6AF}"/>
            </a:ext>
          </a:extLst>
        </xdr:cNvPr>
        <xdr:cNvSpPr txBox="1"/>
      </xdr:nvSpPr>
      <xdr:spPr>
        <a:xfrm>
          <a:off x="6252210" y="2377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396240</xdr:colOff>
      <xdr:row>15</xdr:row>
      <xdr:rowOff>43815</xdr:rowOff>
    </xdr:from>
    <xdr:to>
      <xdr:col>19</xdr:col>
      <xdr:colOff>201193</xdr:colOff>
      <xdr:row>51</xdr:row>
      <xdr:rowOff>149669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34F50E-022D-4AD3-809D-02EA7225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3015" y="2758440"/>
          <a:ext cx="5899048" cy="6620954"/>
        </a:xfrm>
        <a:prstGeom prst="rect">
          <a:avLst/>
        </a:prstGeom>
      </xdr:spPr>
    </xdr:pic>
    <xdr:clientData/>
  </xdr:twoCellAnchor>
  <xdr:twoCellAnchor editAs="oneCell">
    <xdr:from>
      <xdr:col>19</xdr:col>
      <xdr:colOff>238126</xdr:colOff>
      <xdr:row>28</xdr:row>
      <xdr:rowOff>169545</xdr:rowOff>
    </xdr:from>
    <xdr:to>
      <xdr:col>25</xdr:col>
      <xdr:colOff>49614</xdr:colOff>
      <xdr:row>47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034E85-5968-4887-9180-5DB4DF5B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20901" y="5236845"/>
          <a:ext cx="3467183" cy="3402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nesas.com/us/en/products/space-harsh-environment/rad-hard-power/rh-load-switches/device/ISL73061SEH.html" TargetMode="External"/><Relationship Id="rId1" Type="http://schemas.openxmlformats.org/officeDocument/2006/relationships/hyperlink" Target="https://www.ti.com/lit/an/slva716a/slva716a.pdf?ts=1601054744322&amp;ref_url=https%253A%252F%252Fwww.google.com%252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A4B-9CD7-48BB-A4E8-9C260C1938AE}">
  <dimension ref="A12:U57"/>
  <sheetViews>
    <sheetView tabSelected="1" workbookViewId="0">
      <selection activeCell="B42" sqref="B42"/>
    </sheetView>
  </sheetViews>
  <sheetFormatPr defaultRowHeight="14.4" x14ac:dyDescent="0.3"/>
  <cols>
    <col min="1" max="3" width="23.44140625" customWidth="1"/>
  </cols>
  <sheetData>
    <row r="12" spans="1:5" x14ac:dyDescent="0.3">
      <c r="A12" s="1" t="s">
        <v>0</v>
      </c>
      <c r="B12" s="1">
        <v>600</v>
      </c>
      <c r="C12" s="1" t="s">
        <v>3</v>
      </c>
      <c r="E12" t="s">
        <v>15</v>
      </c>
    </row>
    <row r="13" spans="1:5" x14ac:dyDescent="0.3">
      <c r="A13" s="1" t="s">
        <v>1</v>
      </c>
      <c r="B13" s="1">
        <v>5</v>
      </c>
      <c r="C13" s="1" t="s">
        <v>4</v>
      </c>
      <c r="E13" t="s">
        <v>17</v>
      </c>
    </row>
    <row r="14" spans="1:5" x14ac:dyDescent="0.3">
      <c r="A14" s="1" t="s">
        <v>2</v>
      </c>
      <c r="B14" s="2">
        <f>B12/1000/B13</f>
        <v>0.12</v>
      </c>
      <c r="C14" s="1" t="s">
        <v>5</v>
      </c>
    </row>
    <row r="15" spans="1:5" x14ac:dyDescent="0.3">
      <c r="A15" s="1" t="s">
        <v>18</v>
      </c>
      <c r="B15" s="3">
        <f>B13/B14</f>
        <v>41.666666666666671</v>
      </c>
      <c r="C15" s="1" t="s">
        <v>10</v>
      </c>
    </row>
    <row r="16" spans="1:5" x14ac:dyDescent="0.3">
      <c r="A16" s="4"/>
      <c r="B16" s="4"/>
      <c r="C16" s="4"/>
    </row>
    <row r="17" spans="1:5" x14ac:dyDescent="0.3">
      <c r="A17" s="1" t="s">
        <v>7</v>
      </c>
      <c r="B17" s="1">
        <v>101.06699999999999</v>
      </c>
      <c r="C17" s="1" t="s">
        <v>8</v>
      </c>
      <c r="E17" t="s">
        <v>16</v>
      </c>
    </row>
    <row r="18" spans="1:5" x14ac:dyDescent="0.3">
      <c r="A18" s="1" t="s">
        <v>9</v>
      </c>
      <c r="B18" s="5">
        <v>1.6800000000000002E-8</v>
      </c>
      <c r="C18" s="1" t="s">
        <v>14</v>
      </c>
    </row>
    <row r="19" spans="1:5" x14ac:dyDescent="0.3">
      <c r="A19" s="1" t="s">
        <v>11</v>
      </c>
      <c r="B19" s="1">
        <f>0.2305/1000</f>
        <v>2.3050000000000002E-4</v>
      </c>
      <c r="C19" s="1" t="s">
        <v>8</v>
      </c>
    </row>
    <row r="20" spans="1:5" x14ac:dyDescent="0.3">
      <c r="A20" s="1" t="s">
        <v>12</v>
      </c>
      <c r="B20" s="1">
        <f>(B19/2)^2*3.14159</f>
        <v>4.1728365524375005E-8</v>
      </c>
      <c r="C20" s="1" t="s">
        <v>13</v>
      </c>
    </row>
    <row r="21" spans="1:5" x14ac:dyDescent="0.3">
      <c r="A21" s="1" t="s">
        <v>6</v>
      </c>
      <c r="B21" s="3">
        <f>B18*B17/B20</f>
        <v>40.689961820052162</v>
      </c>
      <c r="C21" s="1" t="s">
        <v>10</v>
      </c>
    </row>
    <row r="23" spans="1:5" x14ac:dyDescent="0.3">
      <c r="A23" s="1" t="s">
        <v>7</v>
      </c>
      <c r="B23" s="1">
        <v>76.260000000000005</v>
      </c>
      <c r="C23" s="1" t="s">
        <v>8</v>
      </c>
    </row>
    <row r="24" spans="1:5" x14ac:dyDescent="0.3">
      <c r="A24" s="1" t="s">
        <v>9</v>
      </c>
      <c r="B24" s="5">
        <v>1.6800000000000002E-8</v>
      </c>
      <c r="C24" s="1" t="s">
        <v>14</v>
      </c>
    </row>
    <row r="25" spans="1:5" x14ac:dyDescent="0.3">
      <c r="A25" s="1" t="s">
        <v>11</v>
      </c>
      <c r="B25" s="1">
        <f>0.2305/1000</f>
        <v>2.3050000000000002E-4</v>
      </c>
      <c r="C25" s="1" t="s">
        <v>8</v>
      </c>
    </row>
    <row r="26" spans="1:5" x14ac:dyDescent="0.3">
      <c r="A26" s="1" t="s">
        <v>12</v>
      </c>
      <c r="B26" s="1">
        <f>(B25/2)^2*3.14159</f>
        <v>4.1728365524375005E-8</v>
      </c>
      <c r="C26" s="1" t="s">
        <v>13</v>
      </c>
    </row>
    <row r="27" spans="1:5" x14ac:dyDescent="0.3">
      <c r="A27" s="1" t="s">
        <v>6</v>
      </c>
      <c r="B27" s="3">
        <f>B24*B23/B26</f>
        <v>30.70256847830824</v>
      </c>
      <c r="C27" s="1" t="s">
        <v>10</v>
      </c>
    </row>
    <row r="29" spans="1:5" x14ac:dyDescent="0.3">
      <c r="A29" s="7" t="s">
        <v>19</v>
      </c>
      <c r="B29" s="7"/>
    </row>
    <row r="31" spans="1:5" x14ac:dyDescent="0.3">
      <c r="A31" t="s">
        <v>24</v>
      </c>
    </row>
    <row r="32" spans="1:5" x14ac:dyDescent="0.3">
      <c r="A32" s="6" t="s">
        <v>23</v>
      </c>
    </row>
    <row r="33" spans="1:2" x14ac:dyDescent="0.3">
      <c r="A33" t="s">
        <v>20</v>
      </c>
    </row>
    <row r="34" spans="1:2" x14ac:dyDescent="0.3">
      <c r="A34" s="6"/>
    </row>
    <row r="35" spans="1:2" x14ac:dyDescent="0.3">
      <c r="A35" s="6"/>
    </row>
    <row r="36" spans="1:2" x14ac:dyDescent="0.3">
      <c r="A36" t="s">
        <v>26</v>
      </c>
    </row>
    <row r="38" spans="1:2" x14ac:dyDescent="0.3">
      <c r="A38" t="s">
        <v>25</v>
      </c>
    </row>
    <row r="39" spans="1:2" x14ac:dyDescent="0.3">
      <c r="A39" s="6" t="s">
        <v>21</v>
      </c>
    </row>
    <row r="40" spans="1:2" x14ac:dyDescent="0.3">
      <c r="A40" s="6"/>
    </row>
    <row r="41" spans="1:2" x14ac:dyDescent="0.3">
      <c r="A41" t="s">
        <v>22</v>
      </c>
    </row>
    <row r="42" spans="1:2" x14ac:dyDescent="0.3">
      <c r="A42" t="s">
        <v>27</v>
      </c>
      <c r="B42" t="s">
        <v>29</v>
      </c>
    </row>
    <row r="49" spans="1:21" x14ac:dyDescent="0.3">
      <c r="U49" t="s">
        <v>28</v>
      </c>
    </row>
    <row r="55" spans="1:21" x14ac:dyDescent="0.3">
      <c r="A55" t="s">
        <v>30</v>
      </c>
    </row>
    <row r="56" spans="1:21" x14ac:dyDescent="0.3">
      <c r="A56" t="s">
        <v>31</v>
      </c>
    </row>
    <row r="57" spans="1:21" x14ac:dyDescent="0.3">
      <c r="A57" t="s">
        <v>32</v>
      </c>
    </row>
  </sheetData>
  <mergeCells count="1">
    <mergeCell ref="A29:B29"/>
  </mergeCells>
  <hyperlinks>
    <hyperlink ref="A32" r:id="rId1" xr:uid="{9F521FED-8E95-4C94-B4F6-E5A4577D218C}"/>
    <hyperlink ref="A39" r:id="rId2" location="overviewInfo" xr:uid="{213327B8-DA5A-4521-BD0C-137FC8C98F8D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0E23-B3BD-42DE-85C0-77BB9953E6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Magnetorquer Control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2020-09-24T16:27:22Z</dcterms:created>
  <dcterms:modified xsi:type="dcterms:W3CDTF">2020-10-05T15:48:32Z</dcterms:modified>
</cp:coreProperties>
</file>