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FE11A689-954C-4929-B57B-BC1EA9C65B82}"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Method'!$E$1:$J$1001</definedName>
    <definedName name="ExternalData_1" localSheetId="5" hidden="1">Export!$A$1:$K$16</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B2" i="4" s="1"/>
  <c r="C2" i="4" a="1"/>
  <c r="C2" i="4" s="1"/>
  <c r="D2" i="4" a="1"/>
  <c r="D2" i="4" s="1"/>
  <c r="E2" i="4" s="1"/>
  <c r="A2" i="4" a="1"/>
  <c r="A2" i="4" s="1"/>
  <c r="C5" i="11" a="1"/>
  <c r="C5" i="11" s="1"/>
  <c r="E16" i="4" l="1"/>
  <c r="E15" i="4"/>
  <c r="E14" i="4"/>
  <c r="E13" i="4"/>
  <c r="E12" i="4"/>
  <c r="E11" i="4"/>
  <c r="E9" i="4"/>
  <c r="E10" i="4"/>
  <c r="E8" i="4"/>
  <c r="E7" i="4"/>
  <c r="E3" i="4"/>
  <c r="E6" i="4"/>
  <c r="E5" i="4"/>
  <c r="E4"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<sst xmlns="http://schemas.openxmlformats.org/spreadsheetml/2006/main" count="2543" uniqueCount="754">
  <si>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</si>
  <si>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</si>
  <si>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</si>
  <si>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</si>
  <si>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</si>
  <si>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</si>
  <si>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</si>
  <si>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</si>
  <si>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</si>
  <si>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</si>
  <si>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</si>
  <si>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</si>
  <si>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</si>
  <si>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</si>
  <si>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</si>
  <si>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</si>
  <si>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</si>
  <si>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</si>
  <si>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</si>
  <si>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</si>
  <si>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</si>
  <si>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</si>
  <si>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</si>
  <si>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</si>
  <si>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</si>
  <si>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</si>
  <si>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</si>
  <si>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</si>
  <si>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</si>
  <si>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</si>
  <si>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</si>
  <si>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</si>
  <si>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</si>
  <si>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</si>
  <si>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</si>
  <si>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</si>
  <si>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</si>
  <si>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</si>
  <si>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</si>
  <si>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</si>
  <si>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</si>
  <si>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</si>
  <si>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</si>
  <si>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</si>
  <si>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</si>
  <si>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</si>
  <si>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</si>
  <si>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</si>
  <si>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</si>
  <si>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</si>
  <si>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</si>
  <si>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</si>
  <si>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</si>
  <si>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</si>
  <si>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</si>
  <si>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</si>
  <si>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</si>
  <si>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</si>
  <si>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</si>
  <si>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</si>
  <si>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</si>
  <si>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</si>
  <si>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</si>
  <si>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</si>
  <si>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</si>
  <si>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</si>
  <si>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</si>
  <si>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</si>
  <si>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</si>
  <si>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</si>
  <si>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</si>
  <si>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</si>
  <si>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</si>
  <si>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</si>
  <si>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</si>
  <si>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</si>
  <si>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</si>
  <si>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</si>
  <si>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</si>
  <si>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</si>
  <si>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</si>
  <si>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</si>
  <si>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</si>
  <si>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</si>
  <si>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</si>
  <si>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</si>
  <si>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</si>
  <si>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</si>
  <si>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</si>
  <si>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</si>
  <si>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</si>
  <si>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</si>
  <si>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</si>
  <si>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</si>
  <si>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</si>
  <si>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</si>
  <si>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</si>
  <si>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</si>
  <si>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</si>
  <si>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</si>
  <si>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</si>
  <si>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</si>
  <si>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</si>
  <si>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</si>
  <si>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</si>
  <si>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</si>
  <si>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</si>
  <si>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</si>
  <si>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</si>
  <si>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</si>
  <si>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</si>
  <si>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</si>
  <si>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</si>
  <si>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</si>
  <si>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</si>
  <si>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</si>
  <si>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</si>
  <si>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</si>
  <si>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</si>
  <si>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</si>
  <si>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</si>
  <si>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</si>
  <si>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</si>
  <si>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</si>
  <si>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</si>
  <si>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</si>
  <si>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</si>
  <si>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</si>
  <si>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</si>
  <si>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</si>
  <si>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</si>
  <si>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</si>
  <si>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</si>
  <si>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</si>
  <si>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</si>
  <si>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</si>
  <si>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</si>
  <si>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</si>
  <si>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</si>
  <si>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</si>
  <si>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</si>
  <si>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</si>
  <si>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</si>
  <si>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</si>
  <si>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</si>
  <si>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</si>
  <si>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</si>
  <si>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</si>
  <si>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</si>
  <si>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</si>
  <si>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</si>
  <si>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</si>
  <si>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</si>
  <si>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</si>
  <si>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</si>
  <si>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</si>
  <si>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</si>
  <si>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</si>
  <si>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</si>
  <si>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</si>
  <si>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</si>
  <si>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</si>
  <si>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</si>
  <si>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</si>
  <si>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</si>
  <si>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</si>
  <si>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</si>
  <si>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</si>
  <si>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</si>
  <si>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</si>
  <si>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</si>
  <si>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</si>
  <si>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</si>
  <si>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</si>
  <si>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</si>
  <si>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</si>
  <si>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</si>
  <si>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</si>
  <si>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</si>
  <si>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</si>
  <si>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</si>
  <si>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</si>
  <si>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</si>
  <si>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</si>
  <si>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</si>
  <si>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</si>
  <si>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</si>
  <si>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</si>
  <si>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</si>
  <si>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</si>
  <si>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</si>
  <si>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</si>
  <si>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</si>
  <si>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</si>
  <si>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</si>
  <si>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</si>
  <si>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</si>
  <si>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</si>
  <si>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</si>
  <si>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</si>
  <si>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</si>
  <si>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</si>
  <si>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</si>
  <si>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</si>
  <si>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</si>
  <si>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</si>
  <si>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</si>
  <si>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</si>
  <si>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</si>
  <si>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</si>
  <si>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</si>
  <si>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</si>
  <si>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</si>
  <si>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</si>
  <si>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</si>
  <si>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</si>
  <si>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</si>
  <si>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</si>
  <si>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</si>
  <si>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</si>
  <si>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</si>
  <si>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</si>
  <si>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</si>
  <si>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</si>
  <si>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</si>
  <si>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</si>
  <si>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</si>
  <si>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</si>
  <si>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</si>
  <si>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</si>
  <si>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</si>
  <si>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</si>
  <si>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</si>
  <si>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</si>
  <si>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</si>
  <si>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</si>
  <si>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</si>
  <si>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</si>
  <si>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</si>
  <si>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</si>
  <si>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</si>
  <si>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</si>
  <si>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</si>
  <si>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</si>
  <si>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</si>
  <si>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</si>
  <si>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</si>
  <si>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</si>
  <si>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</si>
  <si>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</si>
  <si>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</si>
  <si>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</si>
  <si>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</si>
  <si>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</si>
  <si>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</si>
  <si>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</si>
  <si>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</si>
  <si>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</si>
  <si>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</si>
  <si>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</si>
  <si>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</si>
  <si>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</si>
  <si>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</si>
  <si>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</si>
  <si>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</si>
  <si>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</si>
  <si>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</si>
  <si>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</si>
  <si>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</si>
  <si>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</si>
  <si>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</si>
  <si>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</si>
  <si>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</si>
  <si>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</si>
  <si>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</si>
  <si>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</si>
  <si>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</si>
  <si>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</si>
  <si>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</si>
  <si>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</si>
  <si>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</si>
  <si>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</si>
  <si>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</si>
  <si>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</si>
  <si>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</si>
  <si>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</si>
  <si>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</si>
  <si>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</si>
  <si>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</si>
  <si>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</si>
  <si>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</si>
  <si>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</si>
  <si>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</si>
  <si>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</si>
  <si>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</si>
  <si>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</si>
  <si>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</si>
  <si>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</si>
  <si>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</si>
  <si>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</si>
  <si>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</si>
  <si>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</si>
  <si>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</si>
  <si>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</si>
  <si>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</si>
  <si>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</si>
  <si>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</si>
  <si>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</si>
  <si>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</si>
  <si>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</si>
  <si>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</si>
  <si>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</si>
  <si>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</si>
  <si>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</si>
  <si>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</si>
  <si>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</si>
  <si>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</si>
  <si>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</si>
  <si>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</si>
  <si>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</si>
  <si>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</si>
  <si>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</si>
  <si>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</si>
  <si>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</si>
  <si>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</si>
  <si>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</si>
  <si>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</si>
  <si>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</si>
  <si>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</si>
  <si>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</si>
  <si>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</si>
  <si>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</si>
  <si>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</si>
  <si>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</si>
  <si>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</si>
  <si>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</si>
  <si>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</si>
  <si>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</si>
  <si>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</si>
  <si>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</si>
  <si>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</si>
  <si>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</si>
  <si>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</si>
  <si>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</si>
  <si>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</si>
  <si>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</si>
  <si>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</si>
  <si>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</si>
  <si>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</si>
  <si>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</si>
  <si>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</si>
  <si>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</si>
  <si>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</si>
  <si>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</si>
  <si>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</si>
  <si>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</si>
  <si>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</si>
  <si>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</si>
  <si>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</si>
  <si>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</si>
  <si>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</si>
  <si>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</si>
  <si>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</si>
  <si>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</si>
  <si>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</si>
  <si>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</si>
  <si>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</si>
  <si>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</si>
  <si>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</si>
  <si>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</si>
  <si>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</si>
  <si>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</si>
  <si>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</si>
  <si>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</si>
  <si>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</si>
  <si>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</si>
  <si>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</si>
  <si>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</si>
  <si>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</si>
  <si>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</si>
  <si>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</si>
  <si>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</si>
  <si>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</si>
  <si>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</si>
  <si>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</si>
  <si>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</si>
  <si>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</si>
  <si>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</si>
  <si>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</si>
  <si>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</si>
  <si>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</si>
  <si>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</si>
  <si>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</si>
  <si>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</si>
  <si>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</si>
  <si>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</si>
  <si>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</si>
  <si>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</si>
  <si>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</si>
  <si>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</si>
  <si>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</si>
  <si>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</si>
  <si>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</si>
  <si>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</si>
  <si>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</si>
  <si>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</si>
  <si>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</si>
  <si>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</si>
  <si>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</si>
  <si>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</si>
  <si>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</si>
  <si>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</si>
  <si>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</si>
  <si>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</si>
  <si>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</si>
  <si>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</si>
  <si>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</si>
  <si>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</si>
  <si>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</si>
  <si>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</si>
  <si>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</si>
  <si>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</si>
  <si>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</si>
  <si>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</si>
  <si>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</si>
  <si>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</si>
  <si>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</si>
  <si>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</si>
  <si>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</si>
  <si>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</si>
  <si>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</si>
  <si>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</si>
  <si>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</si>
  <si>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</si>
  <si>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</si>
  <si>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</si>
  <si>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</si>
  <si>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</si>
  <si>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</si>
  <si>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</si>
  <si>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</si>
  <si>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</si>
  <si>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</si>
  <si>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</si>
  <si>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</si>
  <si>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</si>
  <si>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</si>
  <si>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</si>
  <si>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</si>
  <si>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</si>
  <si>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</si>
  <si>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</si>
  <si>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</si>
  <si>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</si>
  <si>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</si>
  <si>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</si>
  <si>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</si>
  <si>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</si>
  <si>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</si>
  <si>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</si>
  <si>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</si>
  <si>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</si>
  <si>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</si>
  <si>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</si>
  <si>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</si>
  <si>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</si>
  <si>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</si>
  <si>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</si>
  <si>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</si>
  <si>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</si>
  <si>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</si>
  <si>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</si>
  <si>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</si>
  <si>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</si>
  <si>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</si>
  <si>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</si>
  <si>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</si>
  <si>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</si>
  <si>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</si>
  <si>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</si>
  <si>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</si>
  <si>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</si>
  <si>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</si>
  <si>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</si>
  <si>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</si>
  <si>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</si>
  <si>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</si>
  <si>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</si>
  <si>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</si>
  <si>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</si>
  <si>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</si>
  <si>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</si>
  <si>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</si>
  <si>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</si>
  <si>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</si>
  <si>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</si>
  <si>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</si>
  <si>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</si>
  <si>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</si>
  <si>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</si>
  <si>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</si>
  <si>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</si>
  <si>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</si>
  <si>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</si>
  <si>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</si>
  <si>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</si>
  <si>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</si>
  <si>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</si>
  <si>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</si>
  <si>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</si>
  <si>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</si>
  <si>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</si>
  <si>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</si>
  <si>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</si>
  <si>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</si>
  <si>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</si>
  <si>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</si>
  <si>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</si>
  <si>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</si>
  <si>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</si>
  <si>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</si>
  <si>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</si>
  <si>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</si>
  <si>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</si>
  <si>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</si>
  <si>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</si>
  <si>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</si>
  <si>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</si>
  <si>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</si>
  <si>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</si>
  <si>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</si>
  <si>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</si>
  <si>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</si>
  <si>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</si>
  <si>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</si>
  <si>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</si>
  <si>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</si>
  <si>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</si>
  <si>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</si>
  <si>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</si>
  <si>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</si>
  <si>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</si>
  <si>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</si>
  <si>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</si>
  <si>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</si>
  <si>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</si>
  <si>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</si>
  <si>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</si>
  <si>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</si>
  <si>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</si>
  <si>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</si>
  <si>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</si>
  <si>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</si>
  <si>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</si>
  <si>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</si>
  <si>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</si>
  <si>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</si>
  <si>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</si>
  <si>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</si>
  <si>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</si>
  <si>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</si>
  <si>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</si>
  <si>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</si>
  <si>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</si>
  <si>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</si>
  <si>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</si>
  <si>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</si>
  <si>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</si>
  <si>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</si>
  <si>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</si>
  <si>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</si>
  <si>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</si>
  <si>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</si>
  <si>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</si>
  <si>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</si>
  <si>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</si>
  <si>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</si>
  <si>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</si>
  <si>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</si>
  <si>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</si>
  <si>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</si>
  <si>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</si>
  <si>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</si>
  <si>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</si>
  <si>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</si>
  <si>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</si>
  <si>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</si>
  <si>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</si>
  <si>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</si>
  <si>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</si>
  <si>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</si>
  <si>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</si>
  <si>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</si>
  <si>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</si>
  <si>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</si>
  <si>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</si>
  <si>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</si>
  <si>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</si>
  <si>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</si>
  <si>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</si>
  <si>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</si>
  <si>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</si>
  <si>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</si>
  <si>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</si>
  <si>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</si>
  <si>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</si>
  <si>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</si>
  <si>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</si>
  <si>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</si>
  <si>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</si>
  <si>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</si>
  <si>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</si>
  <si>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</si>
  <si>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</si>
  <si>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</si>
  <si>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</si>
  <si>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</si>
  <si>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</si>
  <si>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</si>
  <si>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</si>
  <si>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</si>
  <si>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</si>
  <si>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</si>
  <si>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</si>
  <si>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</si>
  <si>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</si>
  <si>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</si>
  <si>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</si>
  <si>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</si>
  <si>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</si>
  <si>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</si>
  <si>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</si>
  <si>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</si>
  <si>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</si>
  <si>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</si>
  <si>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</si>
  <si>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</si>
  <si>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</si>
  <si>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</si>
  <si>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</si>
  <si>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</si>
  <si>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</si>
  <si>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</si>
  <si>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</si>
  <si>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</si>
  <si>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</si>
  <si>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</si>
  <si>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</si>
  <si>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</si>
  <si>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</si>
  <si>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</si>
  <si>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</si>
  <si>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</si>
  <si>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</si>
  <si>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</si>
  <si>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</si>
  <si>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</si>
  <si>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</si>
  <si>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</si>
  <si>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</si>
  <si>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</si>
  <si>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</si>
  <si>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</si>
  <si>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</si>
  <si>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</si>
  <si>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</si>
  <si>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</si>
  <si>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</si>
  <si>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</si>
  <si>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</si>
  <si>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</si>
  <si>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</si>
  <si>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</si>
  <si>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</si>
  <si>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</si>
  <si>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</si>
  <si>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</si>
  <si>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</si>
  <si>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</si>
  <si>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</si>
  <si>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</si>
  <si>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</si>
  <si>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</si>
  <si>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</si>
  <si>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</si>
  <si>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</si>
  <si>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</si>
  <si>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</si>
  <si>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</si>
  <si>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</si>
  <si>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</si>
  <si>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</si>
  <si>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</si>
  <si>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</si>
  <si>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CLIN ID</t>
  </si>
  <si>
    <t>Product or Service</t>
  </si>
  <si>
    <t>Category</t>
  </si>
  <si>
    <t>Percentage</t>
  </si>
  <si>
    <t>Allocation.Cost Pool</t>
  </si>
  <si>
    <t>Allocation.Cost Sub Pool</t>
  </si>
  <si>
    <t>Allocation.Tower</t>
  </si>
  <si>
    <t>Allocation.Sub-Tower</t>
  </si>
  <si>
    <t>Allocation.Sub-Tower Element</t>
  </si>
  <si>
    <t>Allocation.Percentage</t>
  </si>
  <si>
    <t>John Smith</t>
  </si>
  <si>
    <t>SourceInfo.Source Date</t>
  </si>
  <si>
    <t>SourceInfo.Source POC</t>
  </si>
  <si>
    <t xml:space="preserve">File Name (Auto): </t>
  </si>
  <si>
    <t>SourceInfo.Spend Plan Allocation Method Template</t>
  </si>
  <si>
    <t xml:space="preserve">Allocation Method Name: </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</si>
  <si>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</si>
  <si>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</si>
  <si>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</si>
  <si>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</si>
  <si>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</si>
  <si>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</si>
  <si>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</si>
  <si>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</si>
  <si>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</si>
  <si>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</si>
  <si>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</si>
  <si>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</si>
  <si>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</si>
  <si>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</si>
  <si>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Business requirements collection</t>
  </si>
  <si>
    <t>Stakeholder interviews</t>
  </si>
  <si>
    <t>Project scoping and documentation</t>
  </si>
  <si>
    <t>System design specifics</t>
  </si>
  <si>
    <t>Architectural planning</t>
  </si>
  <si>
    <t>User interface and user experience design</t>
  </si>
  <si>
    <t>Implementation of features</t>
  </si>
  <si>
    <t>Coding and programming</t>
  </si>
  <si>
    <t>Backend integration</t>
  </si>
  <si>
    <t>System testing</t>
  </si>
  <si>
    <t>Automated and manual testing</t>
  </si>
  <si>
    <t>Performance and security assessments</t>
  </si>
  <si>
    <t>User training sessions</t>
  </si>
  <si>
    <t>Deployment logistics</t>
  </si>
  <si>
    <t>Initial post-deployment support</t>
  </si>
  <si>
    <t>Requirements Analysis</t>
  </si>
  <si>
    <t>Design and Architecture</t>
  </si>
  <si>
    <t>Development and Coding</t>
  </si>
  <si>
    <t>Testing and Quality Assurance</t>
  </si>
  <si>
    <t>Training and Deployment</t>
  </si>
  <si>
    <t>CLIN Subcategory</t>
  </si>
  <si>
    <t>CLIN Line Item</t>
  </si>
  <si>
    <t>"CRM Contract Breakdown Example.xlsx"</t>
  </si>
  <si>
    <t>Breakdown of line item 003 by CLIN and underlying products and services.</t>
  </si>
  <si>
    <t>User Training</t>
  </si>
  <si>
    <t>Deployment</t>
  </si>
  <si>
    <t>CRM Software Development</t>
  </si>
  <si>
    <t>003</t>
  </si>
  <si>
    <t>Develop New CRM Software</t>
  </si>
  <si>
    <t>"SPAM Template - Example - CRM Development.xlsx"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</si>
</sst>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0"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43">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top"/>
    </xf>
    <xf numFmtId="0" fontId="0" fillId="0" borderId="0" xfId="0" applyAlignment="1">
      <alignment horizontal="left" vertical="top"/>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44" fontId="0" fillId="0" borderId="0" xfId="6" applyFont="1"/>
    <xf numFmtId="0" fontId="0" fillId="0" borderId="0" xfId="0" applyAlignment="1">
      <alignment horizontal="left" vertical="top" wrapText="1"/>
    </xf>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8">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16" tableType="queryTable" totalsRowShown="0">
  <autoFilter ref="A1:K16"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dataDxfId="17"/>
    <tableColumn id="2" xr3:uid="{8BE4003A-72FF-424C-A333-786C30BF13D8}" uniqueName="2" name="Allocation.Cost Pool" queryTableFieldId="2" dataDxfId="16"/>
    <tableColumn id="3" xr3:uid="{90953D13-62EC-480B-8F57-94EA834AA9C7}" uniqueName="3" name="Allocation.Cost Sub Pool" queryTableFieldId="3" dataDxfId="15"/>
    <tableColumn id="4" xr3:uid="{208A14C6-80DE-4EAD-9055-B0E98F91767F}" uniqueName="4" name="Allocation.Tower" queryTableFieldId="4" dataDxfId="14"/>
    <tableColumn id="5" xr3:uid="{BCCF9298-FC48-4BCE-BCF9-3C7833BF3103}" uniqueName="5" name="Allocation.Sub-Tower" queryTableFieldId="5" dataDxfId="13"/>
    <tableColumn id="6" xr3:uid="{FF2047D9-248A-42F1-BEBA-2825F942C6A0}" uniqueName="6" name="Allocation.Sub-Tower Element" queryTableFieldId="6" dataDxfId="12"/>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1" headerRowCellStyle="Normal">
  <autoFilter ref="A34:F107" xr:uid="{A0D1BDAF-DFAB-433D-8DC5-F3103BD7372A}"/>
  <tableColumns count="6">
    <tableColumn id="1" xr3:uid="{F157E34D-FE2B-4F59-BEAF-DB5830A4AB36}" name="Tower" dataDxfId="10"/>
    <tableColumn id="2" xr3:uid="{2D0B91B1-DE8B-4BDD-BE7D-BB3A56FA8725}" name="Sub-Tower" dataDxfId="9"/>
    <tableColumn id="3" xr3:uid="{EA07FD19-7804-45A9-BA7B-09BF4DC1EAD0}" name="Sub-Tower Element"/>
    <tableColumn id="4" xr3:uid="{63FAFFE4-7EB8-4EE6-9F68-DB1DC907DFA8}" name="Delivery Method" dataDxfId="8"/>
    <tableColumn id="5" xr3:uid="{7ABCF833-8C42-4AE8-8BC0-A8AABD7E6890}" name="Description"/>
    <tableColumn id="6" xr3:uid="{53561B50-5212-4F2D-8F47-BAAE2A459F29}" name="X"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6" headerRowCellStyle="Normal">
  <autoFilter ref="A110:E428" xr:uid="{E40F58F6-0A00-44EA-9FD1-B22E0C5EC489}"/>
  <tableColumns count="5">
    <tableColumn id="1" xr3:uid="{7962AC87-1ECB-4944-A167-042BD36FB070}" name="Solution Type" dataDxfId="5"/>
    <tableColumn id="2" xr3:uid="{900B1E53-F8C2-45EE-9983-FA9DDB58D4AA}" name="Solution Category" dataDxfId="4"/>
    <tableColumn id="3" xr3:uid="{7214E95D-1630-4D98-9B4D-764163393644}" name="Solution Name " dataDxfId="3"/>
    <tableColumn id="4" xr3:uid="{EC8FEE15-D607-43D3-B1D8-D289C00E5512}" name="Solution Definition" dataDxfId="2"/>
    <tableColumn id="5" xr3:uid="{83E3ED52-69AF-464E-8721-F2026392D366}" name="Solution Offering"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tabSelected="1"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721</v>
      </c>
    </row>
    <row r="8" spans="2:4" x14ac:dyDescent="0.25">
      <c r="C8" t="s">
        <v>722</v>
      </c>
    </row>
    <row r="10" spans="2:4" x14ac:dyDescent="0.25">
      <c r="C10" t="s">
        <v>712</v>
      </c>
    </row>
    <row r="11" spans="2:4" x14ac:dyDescent="0.25">
      <c r="D11" s="18" t="s">
        <v>713</v>
      </c>
    </row>
    <row r="13" spans="2:4" x14ac:dyDescent="0.25">
      <c r="C13" t="s">
        <v>714</v>
      </c>
    </row>
    <row r="15" spans="2:4" x14ac:dyDescent="0.25">
      <c r="C15" t="s">
        <v>720</v>
      </c>
    </row>
    <row r="16" spans="2:4" x14ac:dyDescent="0.25">
      <c r="D16" s="18" t="s">
        <v>711</v>
      </c>
    </row>
    <row r="18" spans="3:4" x14ac:dyDescent="0.25">
      <c r="C18" t="s">
        <v>717</v>
      </c>
    </row>
    <row r="20" spans="3:4" x14ac:dyDescent="0.25">
      <c r="C20" t="s">
        <v>718</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G16"/>
  <sheetViews>
    <sheetView workbookViewId="0"/>
  </sheetViews>
  <sheetFormatPr defaultRowHeight="15" x14ac:dyDescent="0.25"/>
  <cols>
    <col min="1" max="1" width="8.7109375" bestFit="1" customWidth="1"/>
    <col min="2" max="2" width="29.42578125" bestFit="1" customWidth="1"/>
    <col min="3" max="3" width="42" style="29" bestFit="1" customWidth="1"/>
    <col min="4" max="4" width="10" style="30" bestFit="1" customWidth="1"/>
    <col min="6" max="6" width="77.140625" bestFit="1" customWidth="1"/>
  </cols>
  <sheetData>
    <row r="1" spans="1:7" x14ac:dyDescent="0.25">
      <c r="A1" t="s">
        <v>694</v>
      </c>
      <c r="B1" t="s">
        <v>744</v>
      </c>
      <c r="C1" s="29" t="s">
        <v>745</v>
      </c>
      <c r="D1" s="30" t="s">
        <v>2</v>
      </c>
    </row>
    <row r="2" spans="1:7" x14ac:dyDescent="0.25">
      <c r="A2">
        <v>231001</v>
      </c>
      <c r="B2" t="s">
        <v>739</v>
      </c>
      <c r="C2" s="28" t="s">
        <v>724</v>
      </c>
      <c r="D2" s="30">
        <v>30000</v>
      </c>
      <c r="G2" s="4"/>
    </row>
    <row r="3" spans="1:7" x14ac:dyDescent="0.25">
      <c r="A3">
        <v>231001</v>
      </c>
      <c r="B3" t="s">
        <v>739</v>
      </c>
      <c r="C3" s="28" t="s">
        <v>725</v>
      </c>
      <c r="D3" s="30">
        <v>40000</v>
      </c>
      <c r="G3" s="4"/>
    </row>
    <row r="4" spans="1:7" x14ac:dyDescent="0.25">
      <c r="A4">
        <v>231001</v>
      </c>
      <c r="B4" t="s">
        <v>739</v>
      </c>
      <c r="C4" s="28" t="s">
        <v>726</v>
      </c>
      <c r="D4" s="30">
        <v>50000</v>
      </c>
      <c r="G4" s="4"/>
    </row>
    <row r="5" spans="1:7" x14ac:dyDescent="0.25">
      <c r="A5">
        <v>231002</v>
      </c>
      <c r="B5" t="s">
        <v>740</v>
      </c>
      <c r="C5" s="28" t="s">
        <v>727</v>
      </c>
      <c r="D5" s="30">
        <v>50000</v>
      </c>
      <c r="G5" s="4"/>
    </row>
    <row r="6" spans="1:7" x14ac:dyDescent="0.25">
      <c r="A6">
        <v>231002</v>
      </c>
      <c r="B6" t="s">
        <v>740</v>
      </c>
      <c r="C6" s="29" t="s">
        <v>728</v>
      </c>
      <c r="D6" s="30">
        <v>60000</v>
      </c>
      <c r="G6" s="4"/>
    </row>
    <row r="7" spans="1:7" x14ac:dyDescent="0.25">
      <c r="A7">
        <v>231002</v>
      </c>
      <c r="B7" t="s">
        <v>740</v>
      </c>
      <c r="C7" s="29" t="s">
        <v>729</v>
      </c>
      <c r="D7" s="30">
        <v>40000</v>
      </c>
    </row>
    <row r="8" spans="1:7" x14ac:dyDescent="0.25">
      <c r="A8">
        <v>231003</v>
      </c>
      <c r="B8" t="s">
        <v>741</v>
      </c>
      <c r="C8" s="29" t="s">
        <v>730</v>
      </c>
      <c r="D8" s="30">
        <v>100000</v>
      </c>
    </row>
    <row r="9" spans="1:7" x14ac:dyDescent="0.25">
      <c r="A9">
        <v>231003</v>
      </c>
      <c r="B9" t="s">
        <v>741</v>
      </c>
      <c r="C9" s="29" t="s">
        <v>731</v>
      </c>
      <c r="D9" s="30">
        <v>50000</v>
      </c>
    </row>
    <row r="10" spans="1:7" x14ac:dyDescent="0.25">
      <c r="A10">
        <v>231003</v>
      </c>
      <c r="B10" t="s">
        <v>741</v>
      </c>
      <c r="C10" s="29" t="s">
        <v>732</v>
      </c>
      <c r="D10" s="30">
        <v>30000</v>
      </c>
    </row>
    <row r="11" spans="1:7" x14ac:dyDescent="0.25">
      <c r="A11">
        <v>231004</v>
      </c>
      <c r="B11" t="s">
        <v>742</v>
      </c>
      <c r="C11" s="29" t="s">
        <v>733</v>
      </c>
      <c r="D11" s="30">
        <v>40000</v>
      </c>
    </row>
    <row r="12" spans="1:7" x14ac:dyDescent="0.25">
      <c r="A12">
        <v>231004</v>
      </c>
      <c r="B12" t="s">
        <v>742</v>
      </c>
      <c r="C12" s="29" t="s">
        <v>734</v>
      </c>
      <c r="D12" s="30">
        <v>30000</v>
      </c>
    </row>
    <row r="13" spans="1:7" x14ac:dyDescent="0.25">
      <c r="A13">
        <v>231004</v>
      </c>
      <c r="B13" t="s">
        <v>742</v>
      </c>
      <c r="C13" s="29" t="s">
        <v>735</v>
      </c>
      <c r="D13" s="30">
        <v>20000</v>
      </c>
    </row>
    <row r="14" spans="1:7" x14ac:dyDescent="0.25">
      <c r="A14">
        <v>231004</v>
      </c>
      <c r="B14" t="s">
        <v>743</v>
      </c>
      <c r="C14" s="29" t="s">
        <v>736</v>
      </c>
      <c r="D14" s="30">
        <v>20000</v>
      </c>
    </row>
    <row r="15" spans="1:7" x14ac:dyDescent="0.25">
      <c r="A15">
        <v>231004</v>
      </c>
      <c r="B15" t="s">
        <v>743</v>
      </c>
      <c r="C15" s="29" t="s">
        <v>737</v>
      </c>
      <c r="D15" s="30">
        <v>25000</v>
      </c>
    </row>
    <row r="16" spans="1:7" x14ac:dyDescent="0.25">
      <c r="A16">
        <v>231004</v>
      </c>
      <c r="B16" t="s">
        <v>743</v>
      </c>
      <c r="C16" s="29" t="s">
        <v>738</v>
      </c>
      <c r="D16" s="30">
        <v>15000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election activeCell="C2" sqref="C2"/>
    </sheetView>
  </sheetViews>
  <sheetFormatPr defaultRowHeight="15" x14ac:dyDescent="0.25"/>
  <cols>
    <col min="2" max="2" width="17.7109375" bestFit="1" customWidth="1"/>
    <col min="3" max="3" width="9.7109375" bestFit="1" customWidth="1"/>
  </cols>
  <sheetData>
    <row r="2" spans="2:11" x14ac:dyDescent="0.25">
      <c r="B2" s="2" t="s">
        <v>692</v>
      </c>
      <c r="C2" t="s">
        <v>746</v>
      </c>
    </row>
    <row r="3" spans="2:11" x14ac:dyDescent="0.25">
      <c r="B3" s="2" t="s">
        <v>690</v>
      </c>
      <c r="C3" s="34">
        <v>45200</v>
      </c>
    </row>
    <row r="4" spans="2:11" x14ac:dyDescent="0.25">
      <c r="B4" s="2" t="s">
        <v>691</v>
      </c>
      <c r="C4" t="s">
        <v>704</v>
      </c>
    </row>
    <row r="5" spans="2:11" x14ac:dyDescent="0.25">
      <c r="B5" s="2" t="s">
        <v>693</v>
      </c>
    </row>
    <row r="6" spans="2:11" x14ac:dyDescent="0.25">
      <c r="B6" s="42" t="s">
        <v>747</v>
      </c>
      <c r="C6" s="42"/>
      <c r="D6" s="42"/>
      <c r="E6" s="42"/>
      <c r="F6" s="42"/>
      <c r="G6" s="42"/>
      <c r="H6" s="42"/>
      <c r="I6" s="42"/>
      <c r="J6" s="42"/>
      <c r="K6" s="42"/>
    </row>
    <row r="7" spans="2:11" x14ac:dyDescent="0.25">
      <c r="B7" s="42"/>
      <c r="C7" s="42"/>
      <c r="D7" s="42"/>
      <c r="E7" s="42"/>
      <c r="F7" s="42"/>
      <c r="G7" s="42"/>
      <c r="H7" s="42"/>
      <c r="I7" s="42"/>
      <c r="J7" s="42"/>
      <c r="K7" s="42"/>
    </row>
    <row r="8" spans="2:11" x14ac:dyDescent="0.25">
      <c r="B8" s="42"/>
      <c r="C8" s="42"/>
      <c r="D8" s="42"/>
      <c r="E8" s="42"/>
      <c r="F8" s="42"/>
      <c r="G8" s="42"/>
      <c r="H8" s="42"/>
      <c r="I8" s="42"/>
      <c r="J8" s="42"/>
      <c r="K8" s="42"/>
    </row>
    <row r="9" spans="2:11" x14ac:dyDescent="0.25">
      <c r="B9" s="42"/>
      <c r="C9" s="42"/>
      <c r="D9" s="42"/>
      <c r="E9" s="42"/>
      <c r="F9" s="42"/>
      <c r="G9" s="42"/>
      <c r="H9" s="42"/>
      <c r="I9" s="42"/>
      <c r="J9" s="42"/>
      <c r="K9" s="42"/>
    </row>
    <row r="10" spans="2:11" x14ac:dyDescent="0.25">
      <c r="B10" s="42"/>
      <c r="C10" s="42"/>
      <c r="D10" s="42"/>
      <c r="E10" s="42"/>
      <c r="F10" s="42"/>
      <c r="G10" s="42"/>
      <c r="H10" s="42"/>
      <c r="I10" s="42"/>
      <c r="J10" s="42"/>
      <c r="K10" s="42"/>
    </row>
    <row r="11" spans="2:11" x14ac:dyDescent="0.25">
      <c r="B11" s="42"/>
      <c r="C11" s="42"/>
      <c r="D11" s="42"/>
      <c r="E11" s="42"/>
      <c r="F11" s="42"/>
      <c r="G11" s="42"/>
      <c r="H11" s="42"/>
      <c r="I11" s="42"/>
      <c r="J11" s="42"/>
      <c r="K11" s="42"/>
    </row>
    <row r="12" spans="2:11" x14ac:dyDescent="0.25">
      <c r="B12" s="42"/>
      <c r="C12" s="42"/>
      <c r="D12" s="42"/>
      <c r="E12" s="42"/>
      <c r="F12" s="42"/>
      <c r="G12" s="42"/>
      <c r="H12" s="42"/>
      <c r="I12" s="42"/>
      <c r="J12" s="42"/>
      <c r="K12" s="42"/>
    </row>
    <row r="13" spans="2:11" x14ac:dyDescent="0.25">
      <c r="B13" s="42"/>
      <c r="C13" s="42"/>
      <c r="D13" s="42"/>
      <c r="E13" s="42"/>
      <c r="F13" s="42"/>
      <c r="G13" s="42"/>
      <c r="H13" s="42"/>
      <c r="I13" s="42"/>
      <c r="J13" s="42"/>
      <c r="K13" s="42"/>
    </row>
    <row r="14" spans="2:11" x14ac:dyDescent="0.25">
      <c r="B14" s="42"/>
      <c r="C14" s="42"/>
      <c r="D14" s="42"/>
      <c r="E14" s="42"/>
      <c r="F14" s="42"/>
      <c r="G14" s="42"/>
      <c r="H14" s="42"/>
      <c r="I14" s="42"/>
      <c r="J14" s="42"/>
      <c r="K14" s="42"/>
    </row>
    <row r="15" spans="2:11" x14ac:dyDescent="0.25">
      <c r="B15" s="42"/>
      <c r="C15" s="42"/>
      <c r="D15" s="42"/>
      <c r="E15" s="42"/>
      <c r="F15" s="42"/>
      <c r="G15" s="42"/>
      <c r="H15" s="42"/>
      <c r="I15" s="42"/>
      <c r="J15" s="42"/>
      <c r="K15" s="42"/>
    </row>
    <row r="16" spans="2:11" x14ac:dyDescent="0.25">
      <c r="B16" s="42"/>
      <c r="C16" s="42"/>
      <c r="D16" s="42"/>
      <c r="E16" s="42"/>
      <c r="F16" s="42"/>
      <c r="G16" s="42"/>
      <c r="H16" s="42"/>
      <c r="I16" s="42"/>
      <c r="J16" s="42"/>
      <c r="K16" s="42"/>
    </row>
    <row r="17" spans="2:11" x14ac:dyDescent="0.25">
      <c r="B17" s="42"/>
      <c r="C17" s="42"/>
      <c r="D17" s="42"/>
      <c r="E17" s="42"/>
      <c r="F17" s="42"/>
      <c r="G17" s="42"/>
      <c r="H17" s="42"/>
      <c r="I17" s="42"/>
      <c r="J17" s="42"/>
      <c r="K17" s="42"/>
    </row>
    <row r="18" spans="2:11" x14ac:dyDescent="0.25">
      <c r="B18" s="42"/>
      <c r="C18" s="42"/>
      <c r="D18" s="42"/>
      <c r="E18" s="42"/>
      <c r="F18" s="42"/>
      <c r="G18" s="42"/>
      <c r="H18" s="42"/>
      <c r="I18" s="42"/>
      <c r="J18" s="42"/>
      <c r="K18" s="42"/>
    </row>
    <row r="19" spans="2:11" x14ac:dyDescent="0.25">
      <c r="B19" s="42"/>
      <c r="C19" s="42"/>
      <c r="D19" s="42"/>
      <c r="E19" s="42"/>
      <c r="F19" s="42"/>
      <c r="G19" s="42"/>
      <c r="H19" s="42"/>
      <c r="I19" s="42"/>
      <c r="J19" s="42"/>
      <c r="K19" s="42"/>
    </row>
    <row r="20" spans="2:11" x14ac:dyDescent="0.25">
      <c r="B20" s="42"/>
      <c r="C20" s="42"/>
      <c r="D20" s="42"/>
      <c r="E20" s="42"/>
      <c r="F20" s="42"/>
      <c r="G20" s="42"/>
      <c r="H20" s="42"/>
      <c r="I20" s="42"/>
      <c r="J20" s="42"/>
      <c r="K20" s="42"/>
    </row>
    <row r="21" spans="2:11" x14ac:dyDescent="0.25">
      <c r="B21" s="42"/>
      <c r="C21" s="42"/>
      <c r="D21" s="42"/>
      <c r="E21" s="42"/>
      <c r="F21" s="42"/>
      <c r="G21" s="42"/>
      <c r="H21" s="42"/>
      <c r="I21" s="42"/>
      <c r="J21" s="42"/>
      <c r="K21" s="42"/>
    </row>
    <row r="22" spans="2:11" x14ac:dyDescent="0.25">
      <c r="B22" s="42"/>
      <c r="C22" s="42"/>
      <c r="D22" s="42"/>
      <c r="E22" s="42"/>
      <c r="F22" s="42"/>
      <c r="G22" s="42"/>
      <c r="H22" s="42"/>
      <c r="I22" s="42"/>
      <c r="J22" s="42"/>
      <c r="K22" s="42"/>
    </row>
    <row r="23" spans="2:11" x14ac:dyDescent="0.25">
      <c r="B23" s="42"/>
      <c r="C23" s="42"/>
      <c r="D23" s="42"/>
      <c r="E23" s="42"/>
      <c r="F23" s="42"/>
      <c r="G23" s="42"/>
      <c r="H23" s="42"/>
      <c r="I23" s="42"/>
      <c r="J23" s="42"/>
      <c r="K23" s="42"/>
    </row>
    <row r="24" spans="2:11" x14ac:dyDescent="0.25">
      <c r="B24" s="42"/>
      <c r="C24" s="42"/>
      <c r="D24" s="42"/>
      <c r="E24" s="42"/>
      <c r="F24" s="42"/>
      <c r="G24" s="42"/>
      <c r="H24" s="42"/>
      <c r="I24" s="42"/>
      <c r="J24" s="42"/>
      <c r="K24" s="42"/>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6"/>
  <sheetViews>
    <sheetView workbookViewId="0">
      <pane ySplit="1" topLeftCell="A2" activePane="bottomLeft" state="frozen"/>
      <selection pane="bottomLeft" activeCell="F2" sqref="F2"/>
    </sheetView>
  </sheetViews>
  <sheetFormatPr defaultRowHeight="15" x14ac:dyDescent="0.25"/>
  <cols>
    <col min="1" max="1" width="7" style="3" bestFit="1" customWidth="1"/>
    <col min="2" max="2" width="28" bestFit="1" customWidth="1"/>
    <col min="3" max="3" width="39.140625" bestFit="1" customWidth="1"/>
    <col min="4" max="4" width="12.5703125" style="6" bestFit="1" customWidth="1"/>
    <col min="5" max="5" width="12.5703125" style="33"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696</v>
      </c>
      <c r="C1" s="2" t="s">
        <v>695</v>
      </c>
      <c r="D1" s="5" t="s">
        <v>2</v>
      </c>
      <c r="E1" s="31" t="s">
        <v>697</v>
      </c>
      <c r="F1" s="13" t="s">
        <v>4</v>
      </c>
      <c r="G1" s="2" t="s">
        <v>60</v>
      </c>
      <c r="H1" s="13" t="s">
        <v>139</v>
      </c>
      <c r="I1" s="2" t="s">
        <v>140</v>
      </c>
      <c r="J1" s="2" t="s">
        <v>141</v>
      </c>
    </row>
    <row r="2" spans="1:10" x14ac:dyDescent="0.25">
      <c r="A2" cm="1">
        <f t="array" ref="A2:A16">'Raw Data'!A2:A16</f>
        <v>231001</v>
      </c>
      <c r="B2" t="str" cm="1">
        <f t="array" ref="B2:B16">'Raw Data'!B2:B16</f>
        <v>Requirements Analysis</v>
      </c>
      <c r="C2" t="str" cm="1">
        <f t="array" ref="C2:C16">'Raw Data'!C2:C16</f>
        <v>Business requirements collection</v>
      </c>
      <c r="D2" s="41" cm="1">
        <f t="array" ref="D2:D16">'Raw Data'!D2:D16</f>
        <v>30000</v>
      </c>
      <c r="E2" s="32">
        <f t="shared" ref="E2:E16" si="0">D2/SUM(D:D)</f>
        <v>0.05</v>
      </c>
      <c r="F2" s="14" t="s">
        <v>5</v>
      </c>
      <c r="G2" s="12" t="s">
        <v>6</v>
      </c>
      <c r="H2" s="14" t="s">
        <v>61</v>
      </c>
      <c r="I2" s="8" t="s">
        <v>62</v>
      </c>
      <c r="J2" s="12" t="s">
        <v>126</v>
      </c>
    </row>
    <row r="3" spans="1:10" x14ac:dyDescent="0.25">
      <c r="A3" s="3">
        <v>231001</v>
      </c>
      <c r="B3" t="str">
        <v>Requirements Analysis</v>
      </c>
      <c r="C3" t="str">
        <v>Stakeholder interviews</v>
      </c>
      <c r="D3" s="6">
        <v>40000</v>
      </c>
      <c r="E3" s="32">
        <f t="shared" si="0"/>
        <v>6.6666666666666666E-2</v>
      </c>
      <c r="F3" s="14" t="s">
        <v>9</v>
      </c>
      <c r="G3" s="12" t="s">
        <v>6</v>
      </c>
      <c r="H3" s="14" t="s">
        <v>61</v>
      </c>
      <c r="I3" s="8" t="s">
        <v>62</v>
      </c>
      <c r="J3" s="12" t="s">
        <v>126</v>
      </c>
    </row>
    <row r="4" spans="1:10" x14ac:dyDescent="0.25">
      <c r="A4" s="3">
        <v>231001</v>
      </c>
      <c r="B4" t="str">
        <v>Requirements Analysis</v>
      </c>
      <c r="C4" t="str">
        <v>Project scoping and documentation</v>
      </c>
      <c r="D4" s="6">
        <v>50000</v>
      </c>
      <c r="E4" s="32">
        <f t="shared" si="0"/>
        <v>8.3333333333333329E-2</v>
      </c>
      <c r="F4" s="14" t="s">
        <v>9</v>
      </c>
      <c r="G4" s="12" t="s">
        <v>6</v>
      </c>
      <c r="H4" s="14" t="s">
        <v>61</v>
      </c>
      <c r="I4" s="8" t="s">
        <v>62</v>
      </c>
      <c r="J4" s="12" t="s">
        <v>126</v>
      </c>
    </row>
    <row r="5" spans="1:10" x14ac:dyDescent="0.25">
      <c r="A5" s="3">
        <v>231002</v>
      </c>
      <c r="B5" t="str">
        <v>Design and Architecture</v>
      </c>
      <c r="C5" t="str">
        <v>System design specifics</v>
      </c>
      <c r="D5" s="6">
        <v>50000</v>
      </c>
      <c r="E5" s="32">
        <f t="shared" si="0"/>
        <v>8.3333333333333329E-2</v>
      </c>
      <c r="F5" s="14" t="s">
        <v>9</v>
      </c>
      <c r="G5" s="12" t="s">
        <v>6</v>
      </c>
      <c r="H5" s="14" t="s">
        <v>61</v>
      </c>
      <c r="I5" s="8" t="s">
        <v>62</v>
      </c>
      <c r="J5" s="12" t="s">
        <v>126</v>
      </c>
    </row>
    <row r="6" spans="1:10" x14ac:dyDescent="0.25">
      <c r="A6" s="3">
        <v>231002</v>
      </c>
      <c r="B6" t="str">
        <v>Design and Architecture</v>
      </c>
      <c r="C6" t="str">
        <v>Architectural planning</v>
      </c>
      <c r="D6" s="6">
        <v>60000</v>
      </c>
      <c r="E6" s="32">
        <f t="shared" si="0"/>
        <v>0.1</v>
      </c>
      <c r="F6" s="14" t="s">
        <v>9</v>
      </c>
      <c r="G6" s="12" t="s">
        <v>6</v>
      </c>
      <c r="H6" s="14" t="s">
        <v>61</v>
      </c>
      <c r="I6" s="8" t="s">
        <v>62</v>
      </c>
      <c r="J6" s="12" t="s">
        <v>126</v>
      </c>
    </row>
    <row r="7" spans="1:10" x14ac:dyDescent="0.25">
      <c r="A7" s="3">
        <v>231002</v>
      </c>
      <c r="B7" t="str">
        <v>Design and Architecture</v>
      </c>
      <c r="C7" t="str">
        <v>User interface and user experience design</v>
      </c>
      <c r="D7" s="6">
        <v>40000</v>
      </c>
      <c r="E7" s="32">
        <f t="shared" si="0"/>
        <v>6.6666666666666666E-2</v>
      </c>
      <c r="F7" s="14" t="s">
        <v>9</v>
      </c>
      <c r="G7" s="12" t="s">
        <v>6</v>
      </c>
      <c r="H7" s="14" t="s">
        <v>61</v>
      </c>
      <c r="I7" s="8" t="s">
        <v>62</v>
      </c>
      <c r="J7" s="12" t="s">
        <v>126</v>
      </c>
    </row>
    <row r="8" spans="1:10" x14ac:dyDescent="0.25">
      <c r="A8" s="3">
        <v>231003</v>
      </c>
      <c r="B8" t="str">
        <v>Development and Coding</v>
      </c>
      <c r="C8" t="str">
        <v>Implementation of features</v>
      </c>
      <c r="D8" s="6">
        <v>100000</v>
      </c>
      <c r="E8" s="32">
        <f t="shared" si="0"/>
        <v>0.16666666666666666</v>
      </c>
      <c r="F8" s="14" t="s">
        <v>9</v>
      </c>
      <c r="G8" s="12" t="s">
        <v>6</v>
      </c>
      <c r="H8" s="14" t="s">
        <v>61</v>
      </c>
      <c r="I8" s="8" t="s">
        <v>62</v>
      </c>
      <c r="J8" s="12" t="s">
        <v>126</v>
      </c>
    </row>
    <row r="9" spans="1:10" x14ac:dyDescent="0.25">
      <c r="A9" s="3">
        <v>231003</v>
      </c>
      <c r="B9" t="str">
        <v>Development and Coding</v>
      </c>
      <c r="C9" t="str">
        <v>Coding and programming</v>
      </c>
      <c r="D9" s="6">
        <v>50000</v>
      </c>
      <c r="E9" s="32">
        <f t="shared" si="0"/>
        <v>8.3333333333333329E-2</v>
      </c>
      <c r="F9" s="14" t="s">
        <v>9</v>
      </c>
      <c r="G9" s="12" t="s">
        <v>6</v>
      </c>
      <c r="H9" s="14" t="s">
        <v>61</v>
      </c>
      <c r="I9" s="8" t="s">
        <v>62</v>
      </c>
      <c r="J9" s="12" t="s">
        <v>126</v>
      </c>
    </row>
    <row r="10" spans="1:10" x14ac:dyDescent="0.25">
      <c r="A10" s="3">
        <v>231003</v>
      </c>
      <c r="B10" t="str">
        <v>Development and Coding</v>
      </c>
      <c r="C10" t="str">
        <v>Backend integration</v>
      </c>
      <c r="D10" s="6">
        <v>30000</v>
      </c>
      <c r="E10" s="32">
        <f t="shared" si="0"/>
        <v>0.05</v>
      </c>
      <c r="F10" s="14" t="s">
        <v>9</v>
      </c>
      <c r="G10" s="12" t="s">
        <v>6</v>
      </c>
      <c r="H10" s="14" t="s">
        <v>61</v>
      </c>
      <c r="I10" s="8" t="s">
        <v>62</v>
      </c>
      <c r="J10" s="12" t="s">
        <v>126</v>
      </c>
    </row>
    <row r="11" spans="1:10" x14ac:dyDescent="0.25">
      <c r="A11" s="3">
        <v>231004</v>
      </c>
      <c r="B11" t="str">
        <v>Testing and Quality Assurance</v>
      </c>
      <c r="C11" t="str">
        <v>System testing</v>
      </c>
      <c r="D11" s="6">
        <v>40000</v>
      </c>
      <c r="E11" s="32">
        <f t="shared" si="0"/>
        <v>6.6666666666666666E-2</v>
      </c>
      <c r="F11" s="14" t="s">
        <v>9</v>
      </c>
      <c r="G11" s="12" t="s">
        <v>6</v>
      </c>
      <c r="H11" s="14" t="s">
        <v>61</v>
      </c>
      <c r="I11" s="8" t="s">
        <v>62</v>
      </c>
      <c r="J11" s="12" t="s">
        <v>132</v>
      </c>
    </row>
    <row r="12" spans="1:10" x14ac:dyDescent="0.25">
      <c r="A12" s="3">
        <v>231004</v>
      </c>
      <c r="B12" t="str">
        <v>Testing and Quality Assurance</v>
      </c>
      <c r="C12" t="str">
        <v>Automated and manual testing</v>
      </c>
      <c r="D12" s="6">
        <v>30000</v>
      </c>
      <c r="E12" s="32">
        <f t="shared" si="0"/>
        <v>0.05</v>
      </c>
      <c r="F12" s="14" t="s">
        <v>9</v>
      </c>
      <c r="G12" s="12" t="s">
        <v>6</v>
      </c>
      <c r="H12" s="14" t="s">
        <v>61</v>
      </c>
      <c r="I12" s="8" t="s">
        <v>62</v>
      </c>
      <c r="J12" s="12" t="s">
        <v>132</v>
      </c>
    </row>
    <row r="13" spans="1:10" x14ac:dyDescent="0.25">
      <c r="A13" s="3">
        <v>231004</v>
      </c>
      <c r="B13" t="str">
        <v>Testing and Quality Assurance</v>
      </c>
      <c r="C13" t="str">
        <v>Performance and security assessments</v>
      </c>
      <c r="D13" s="6">
        <v>20000</v>
      </c>
      <c r="E13" s="32">
        <f t="shared" si="0"/>
        <v>3.3333333333333333E-2</v>
      </c>
      <c r="F13" s="14" t="s">
        <v>9</v>
      </c>
      <c r="G13" s="12" t="s">
        <v>6</v>
      </c>
      <c r="H13" s="14" t="s">
        <v>61</v>
      </c>
      <c r="I13" s="8" t="s">
        <v>62</v>
      </c>
      <c r="J13" s="12" t="s">
        <v>132</v>
      </c>
    </row>
    <row r="14" spans="1:10" x14ac:dyDescent="0.25">
      <c r="A14" s="3">
        <v>231004</v>
      </c>
      <c r="B14" t="str">
        <v>Training and Deployment</v>
      </c>
      <c r="C14" t="str">
        <v>User training sessions</v>
      </c>
      <c r="D14" s="6">
        <v>20000</v>
      </c>
      <c r="E14" s="32">
        <f t="shared" si="0"/>
        <v>3.3333333333333333E-2</v>
      </c>
      <c r="F14" s="14" t="s">
        <v>9</v>
      </c>
      <c r="G14" s="12" t="s">
        <v>6</v>
      </c>
      <c r="H14" s="14" t="s">
        <v>61</v>
      </c>
      <c r="I14" s="8" t="s">
        <v>63</v>
      </c>
      <c r="J14" s="12" t="s">
        <v>748</v>
      </c>
    </row>
    <row r="15" spans="1:10" x14ac:dyDescent="0.25">
      <c r="A15" s="3">
        <v>231004</v>
      </c>
      <c r="B15" t="str">
        <v>Training and Deployment</v>
      </c>
      <c r="C15" t="str">
        <v>Deployment logistics</v>
      </c>
      <c r="D15" s="6">
        <v>25000</v>
      </c>
      <c r="E15" s="32">
        <f t="shared" si="0"/>
        <v>4.1666666666666664E-2</v>
      </c>
      <c r="F15" s="14" t="s">
        <v>9</v>
      </c>
      <c r="G15" s="12" t="s">
        <v>6</v>
      </c>
      <c r="H15" s="14" t="s">
        <v>61</v>
      </c>
      <c r="I15" s="8" t="s">
        <v>63</v>
      </c>
      <c r="J15" s="12" t="s">
        <v>749</v>
      </c>
    </row>
    <row r="16" spans="1:10" x14ac:dyDescent="0.25">
      <c r="A16" s="3">
        <v>231004</v>
      </c>
      <c r="B16" t="str">
        <v>Training and Deployment</v>
      </c>
      <c r="C16" t="str">
        <v>Initial post-deployment support</v>
      </c>
      <c r="D16" s="6">
        <v>15000</v>
      </c>
      <c r="E16" s="32">
        <f t="shared" si="0"/>
        <v>2.5000000000000001E-2</v>
      </c>
      <c r="F16" s="14" t="s">
        <v>9</v>
      </c>
      <c r="G16" s="12" t="s">
        <v>6</v>
      </c>
      <c r="H16" s="14" t="s">
        <v>61</v>
      </c>
      <c r="I16" s="8" t="s">
        <v>63</v>
      </c>
      <c r="J16" s="12" t="s">
        <v>749</v>
      </c>
    </row>
  </sheetData>
  <conditionalFormatting sqref="G1:G1048576 I1:I1048576">
    <cfRule type="expression" dxfId="0" priority="2">
      <formula>COUNTIFS(_xlfn.ANCHORARRAY(_xlfn.XLOOKUP(F1,Tier1,Tier2)),G1)=0</formula>
    </cfRule>
  </conditionalFormatting>
  <dataValidations count="2">
    <dataValidation type="list" allowBlank="1" showInputMessage="1" showErrorMessage="1" sqref="G2:G16 I2:I16" xr:uid="{D3DD9682-A30C-4A20-A1E6-1C258425C0B2}">
      <formula1>_xlfn.ANCHORARRAY(_xlfn.XLOOKUP(F2,Tier1,Tier2))</formula1>
    </dataValidation>
    <dataValidation type="list" allowBlank="1" showInputMessage="1" sqref="J2:J16"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F2:F16</xm:sqref>
        </x14:dataValidation>
        <x14:dataValidation type="list" allowBlank="1" showInputMessage="1" showErrorMessage="1" xr:uid="{DD80281C-92E4-4DEB-8114-F6E8B4FDBCB5}">
          <x14:formula1>
            <xm:f>_xlfn.ANCHORARRAY(TBM!$H$35)</xm:f>
          </x14:formula1>
          <xm:sqref>H2:H16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sheetView>
  </sheetViews>
  <sheetFormatPr defaultRowHeight="15" x14ac:dyDescent="0.25"/>
  <cols>
    <col min="2" max="2" width="24.7109375" style="3" bestFit="1" customWidth="1"/>
    <col min="3" max="3" width="64.140625" style="35" customWidth="1"/>
  </cols>
  <sheetData>
    <row r="2" spans="2:19" x14ac:dyDescent="0.25">
      <c r="B2" s="2" t="s">
        <v>709</v>
      </c>
      <c r="C2" s="35" t="s">
        <v>750</v>
      </c>
      <c r="E2" s="2" t="s">
        <v>719</v>
      </c>
    </row>
    <row r="3" spans="2:19" x14ac:dyDescent="0.25">
      <c r="B3" s="2" t="s">
        <v>715</v>
      </c>
      <c r="C3" s="36">
        <v>45200</v>
      </c>
      <c r="E3" s="42"/>
      <c r="F3" s="42"/>
      <c r="G3" s="42"/>
      <c r="H3" s="42"/>
      <c r="I3" s="42"/>
      <c r="J3" s="42"/>
      <c r="K3" s="42"/>
      <c r="L3" s="42"/>
      <c r="M3" s="42"/>
      <c r="N3" s="42"/>
      <c r="O3" s="42"/>
      <c r="P3" s="42"/>
      <c r="Q3" s="42"/>
      <c r="R3" s="42"/>
      <c r="S3" s="42"/>
    </row>
    <row r="4" spans="2:19" x14ac:dyDescent="0.25">
      <c r="B4" s="2" t="s">
        <v>716</v>
      </c>
      <c r="C4" s="35" t="s">
        <v>704</v>
      </c>
      <c r="E4" s="42"/>
      <c r="F4" s="42"/>
      <c r="G4" s="42"/>
      <c r="H4" s="42"/>
      <c r="I4" s="42"/>
      <c r="J4" s="42"/>
      <c r="K4" s="42"/>
      <c r="L4" s="42"/>
      <c r="M4" s="42"/>
      <c r="N4" s="42"/>
      <c r="O4" s="42"/>
      <c r="P4" s="42"/>
      <c r="Q4" s="42"/>
      <c r="R4" s="42"/>
      <c r="S4" s="42"/>
    </row>
    <row r="5" spans="2:19" x14ac:dyDescent="0.25">
      <c r="B5" s="2" t="s">
        <v>707</v>
      </c>
      <c r="C5" s="40" t="str" cm="1">
        <f t="array" aca="1" ref="C5" ca="1">""""&amp;MID(CELL("filename"),SEARCH("[",CELL("filename"))+1, SEARCH("]",CELL("filename"))-SEARCH("[",CELL("filename"))-1)&amp;""""</f>
        <v>"SPAM Template - Example - CRM Development.xlsx"</v>
      </c>
      <c r="E5" s="42"/>
      <c r="F5" s="42"/>
      <c r="G5" s="42"/>
      <c r="H5" s="42"/>
      <c r="I5" s="42"/>
      <c r="J5" s="42"/>
      <c r="K5" s="42"/>
      <c r="L5" s="42"/>
      <c r="M5" s="42"/>
      <c r="N5" s="42"/>
      <c r="O5" s="42"/>
      <c r="P5" s="42"/>
      <c r="Q5" s="42"/>
      <c r="R5" s="42"/>
      <c r="S5" s="42"/>
    </row>
    <row r="6" spans="2:19" x14ac:dyDescent="0.25">
      <c r="E6" s="42"/>
      <c r="F6" s="42"/>
      <c r="G6" s="42"/>
      <c r="H6" s="42"/>
      <c r="I6" s="42"/>
      <c r="J6" s="42"/>
      <c r="K6" s="42"/>
      <c r="L6" s="42"/>
      <c r="M6" s="42"/>
      <c r="N6" s="42"/>
      <c r="O6" s="42"/>
      <c r="P6" s="42"/>
      <c r="Q6" s="42"/>
      <c r="R6" s="42"/>
      <c r="S6" s="42"/>
    </row>
    <row r="8" spans="2:19" ht="15.75" thickBot="1" x14ac:dyDescent="0.3">
      <c r="B8" s="38" t="s">
        <v>1</v>
      </c>
      <c r="C8" s="39" t="s">
        <v>58</v>
      </c>
    </row>
    <row r="9" spans="2:19" x14ac:dyDescent="0.25">
      <c r="B9" s="3" t="s">
        <v>751</v>
      </c>
      <c r="C9" s="4" t="s">
        <v>752</v>
      </c>
    </row>
    <row r="10" spans="2:19" x14ac:dyDescent="0.25">
      <c r="C10" s="37"/>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16"/>
  <sheetViews>
    <sheetView workbookViewId="0">
      <selection activeCell="A2" sqref="A2"/>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18.5703125" bestFit="1" customWidth="1"/>
    <col min="7" max="7" width="31.42578125" bestFit="1" customWidth="1"/>
    <col min="8" max="8" width="30.855468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710</v>
      </c>
      <c r="C1" t="s">
        <v>703</v>
      </c>
      <c r="D1" t="s">
        <v>698</v>
      </c>
      <c r="E1" t="s">
        <v>699</v>
      </c>
      <c r="F1" t="s">
        <v>700</v>
      </c>
      <c r="G1" t="s">
        <v>701</v>
      </c>
      <c r="H1" t="s">
        <v>702</v>
      </c>
      <c r="I1" t="s">
        <v>705</v>
      </c>
      <c r="J1" t="s">
        <v>706</v>
      </c>
      <c r="K1" t="s">
        <v>708</v>
      </c>
    </row>
    <row r="2" spans="1:11" x14ac:dyDescent="0.25">
      <c r="A2" t="s">
        <v>751</v>
      </c>
      <c r="B2" t="s">
        <v>750</v>
      </c>
      <c r="C2">
        <v>0.05</v>
      </c>
      <c r="D2" t="s">
        <v>9</v>
      </c>
      <c r="E2" t="s">
        <v>6</v>
      </c>
      <c r="F2" t="s">
        <v>61</v>
      </c>
      <c r="G2" t="s">
        <v>62</v>
      </c>
      <c r="H2" t="s">
        <v>132</v>
      </c>
      <c r="I2">
        <v>45200</v>
      </c>
      <c r="J2" t="s">
        <v>704</v>
      </c>
      <c r="K2" t="s">
        <v>753</v>
      </c>
    </row>
    <row r="3" spans="1:11" x14ac:dyDescent="0.25">
      <c r="A3" t="s">
        <v>751</v>
      </c>
      <c r="B3" t="s">
        <v>750</v>
      </c>
      <c r="C3">
        <v>6.6666666666666666E-2</v>
      </c>
      <c r="D3" t="s">
        <v>9</v>
      </c>
      <c r="E3" t="s">
        <v>6</v>
      </c>
      <c r="F3" t="s">
        <v>61</v>
      </c>
      <c r="G3" t="s">
        <v>62</v>
      </c>
      <c r="H3" t="s">
        <v>132</v>
      </c>
      <c r="I3">
        <v>45200</v>
      </c>
      <c r="J3" t="s">
        <v>704</v>
      </c>
      <c r="K3" t="s">
        <v>753</v>
      </c>
    </row>
    <row r="4" spans="1:11" x14ac:dyDescent="0.25">
      <c r="A4" t="s">
        <v>751</v>
      </c>
      <c r="B4" t="s">
        <v>750</v>
      </c>
      <c r="C4">
        <v>0.05</v>
      </c>
      <c r="D4" t="s">
        <v>9</v>
      </c>
      <c r="E4" t="s">
        <v>6</v>
      </c>
      <c r="F4" t="s">
        <v>61</v>
      </c>
      <c r="G4" t="s">
        <v>62</v>
      </c>
      <c r="H4" t="s">
        <v>126</v>
      </c>
      <c r="I4">
        <v>45200</v>
      </c>
      <c r="J4" t="s">
        <v>704</v>
      </c>
      <c r="K4" t="s">
        <v>753</v>
      </c>
    </row>
    <row r="5" spans="1:11" x14ac:dyDescent="0.25">
      <c r="A5" t="s">
        <v>751</v>
      </c>
      <c r="B5" t="s">
        <v>750</v>
      </c>
      <c r="C5">
        <v>3.3333333333333333E-2</v>
      </c>
      <c r="D5" t="s">
        <v>9</v>
      </c>
      <c r="E5" t="s">
        <v>6</v>
      </c>
      <c r="F5" t="s">
        <v>61</v>
      </c>
      <c r="G5" t="s">
        <v>62</v>
      </c>
      <c r="H5" t="s">
        <v>132</v>
      </c>
      <c r="I5">
        <v>45200</v>
      </c>
      <c r="J5" t="s">
        <v>704</v>
      </c>
      <c r="K5" t="s">
        <v>753</v>
      </c>
    </row>
    <row r="6" spans="1:11" x14ac:dyDescent="0.25">
      <c r="A6" t="s">
        <v>751</v>
      </c>
      <c r="B6" t="s">
        <v>750</v>
      </c>
      <c r="C6">
        <v>2.5000000000000001E-2</v>
      </c>
      <c r="D6" t="s">
        <v>9</v>
      </c>
      <c r="E6" t="s">
        <v>6</v>
      </c>
      <c r="F6" t="s">
        <v>61</v>
      </c>
      <c r="G6" t="s">
        <v>63</v>
      </c>
      <c r="H6" t="s">
        <v>749</v>
      </c>
      <c r="I6">
        <v>45200</v>
      </c>
      <c r="J6" t="s">
        <v>704</v>
      </c>
      <c r="K6" t="s">
        <v>753</v>
      </c>
    </row>
    <row r="7" spans="1:11" x14ac:dyDescent="0.25">
      <c r="A7" t="s">
        <v>751</v>
      </c>
      <c r="B7" t="s">
        <v>750</v>
      </c>
      <c r="C7">
        <v>4.1666666666666664E-2</v>
      </c>
      <c r="D7" t="s">
        <v>9</v>
      </c>
      <c r="E7" t="s">
        <v>6</v>
      </c>
      <c r="F7" t="s">
        <v>61</v>
      </c>
      <c r="G7" t="s">
        <v>63</v>
      </c>
      <c r="H7" t="s">
        <v>749</v>
      </c>
      <c r="I7">
        <v>45200</v>
      </c>
      <c r="J7" t="s">
        <v>704</v>
      </c>
      <c r="K7" t="s">
        <v>753</v>
      </c>
    </row>
    <row r="8" spans="1:11" x14ac:dyDescent="0.25">
      <c r="A8" t="s">
        <v>751</v>
      </c>
      <c r="B8" t="s">
        <v>750</v>
      </c>
      <c r="C8">
        <v>3.3333333333333333E-2</v>
      </c>
      <c r="D8" t="s">
        <v>9</v>
      </c>
      <c r="E8" t="s">
        <v>6</v>
      </c>
      <c r="F8" t="s">
        <v>61</v>
      </c>
      <c r="G8" t="s">
        <v>63</v>
      </c>
      <c r="H8" t="s">
        <v>748</v>
      </c>
      <c r="I8">
        <v>45200</v>
      </c>
      <c r="J8" t="s">
        <v>704</v>
      </c>
      <c r="K8" t="s">
        <v>753</v>
      </c>
    </row>
    <row r="9" spans="1:11" x14ac:dyDescent="0.25">
      <c r="A9" t="s">
        <v>751</v>
      </c>
      <c r="B9" t="s">
        <v>750</v>
      </c>
      <c r="C9">
        <v>8.3333333333333329E-2</v>
      </c>
      <c r="D9" t="s">
        <v>9</v>
      </c>
      <c r="E9" t="s">
        <v>6</v>
      </c>
      <c r="F9" t="s">
        <v>61</v>
      </c>
      <c r="G9" t="s">
        <v>62</v>
      </c>
      <c r="H9" t="s">
        <v>126</v>
      </c>
      <c r="I9">
        <v>45200</v>
      </c>
      <c r="J9" t="s">
        <v>704</v>
      </c>
      <c r="K9" t="s">
        <v>753</v>
      </c>
    </row>
    <row r="10" spans="1:11" x14ac:dyDescent="0.25">
      <c r="A10" t="s">
        <v>751</v>
      </c>
      <c r="B10" t="s">
        <v>750</v>
      </c>
      <c r="C10">
        <v>8.3333333333333329E-2</v>
      </c>
      <c r="D10" t="s">
        <v>9</v>
      </c>
      <c r="E10" t="s">
        <v>6</v>
      </c>
      <c r="F10" t="s">
        <v>61</v>
      </c>
      <c r="G10" t="s">
        <v>62</v>
      </c>
      <c r="H10" t="s">
        <v>126</v>
      </c>
      <c r="I10">
        <v>45200</v>
      </c>
      <c r="J10" t="s">
        <v>704</v>
      </c>
      <c r="K10" t="s">
        <v>753</v>
      </c>
    </row>
    <row r="11" spans="1:11" x14ac:dyDescent="0.25">
      <c r="A11" t="s">
        <v>751</v>
      </c>
      <c r="B11" t="s">
        <v>750</v>
      </c>
      <c r="C11">
        <v>6.6666666666666666E-2</v>
      </c>
      <c r="D11" t="s">
        <v>9</v>
      </c>
      <c r="E11" t="s">
        <v>6</v>
      </c>
      <c r="F11" t="s">
        <v>61</v>
      </c>
      <c r="G11" t="s">
        <v>62</v>
      </c>
      <c r="H11" t="s">
        <v>126</v>
      </c>
      <c r="I11">
        <v>45200</v>
      </c>
      <c r="J11" t="s">
        <v>704</v>
      </c>
      <c r="K11" t="s">
        <v>753</v>
      </c>
    </row>
    <row r="12" spans="1:11" x14ac:dyDescent="0.25">
      <c r="A12" t="s">
        <v>751</v>
      </c>
      <c r="B12" t="s">
        <v>750</v>
      </c>
      <c r="C12">
        <v>0.05</v>
      </c>
      <c r="D12" t="s">
        <v>5</v>
      </c>
      <c r="E12" t="s">
        <v>6</v>
      </c>
      <c r="F12" t="s">
        <v>61</v>
      </c>
      <c r="G12" t="s">
        <v>62</v>
      </c>
      <c r="H12" t="s">
        <v>126</v>
      </c>
      <c r="I12">
        <v>45200</v>
      </c>
      <c r="J12" t="s">
        <v>704</v>
      </c>
      <c r="K12" t="s">
        <v>753</v>
      </c>
    </row>
    <row r="13" spans="1:11" x14ac:dyDescent="0.25">
      <c r="A13" t="s">
        <v>751</v>
      </c>
      <c r="B13" t="s">
        <v>750</v>
      </c>
      <c r="C13">
        <v>8.3333333333333329E-2</v>
      </c>
      <c r="D13" t="s">
        <v>9</v>
      </c>
      <c r="E13" t="s">
        <v>6</v>
      </c>
      <c r="F13" t="s">
        <v>61</v>
      </c>
      <c r="G13" t="s">
        <v>62</v>
      </c>
      <c r="H13" t="s">
        <v>126</v>
      </c>
      <c r="I13">
        <v>45200</v>
      </c>
      <c r="J13" t="s">
        <v>704</v>
      </c>
      <c r="K13" t="s">
        <v>753</v>
      </c>
    </row>
    <row r="14" spans="1:11" x14ac:dyDescent="0.25">
      <c r="A14" t="s">
        <v>751</v>
      </c>
      <c r="B14" t="s">
        <v>750</v>
      </c>
      <c r="C14">
        <v>0.16666666666666666</v>
      </c>
      <c r="D14" t="s">
        <v>9</v>
      </c>
      <c r="E14" t="s">
        <v>6</v>
      </c>
      <c r="F14" t="s">
        <v>61</v>
      </c>
      <c r="G14" t="s">
        <v>62</v>
      </c>
      <c r="H14" t="s">
        <v>126</v>
      </c>
      <c r="I14">
        <v>45200</v>
      </c>
      <c r="J14" t="s">
        <v>704</v>
      </c>
      <c r="K14" t="s">
        <v>753</v>
      </c>
    </row>
    <row r="15" spans="1:11" x14ac:dyDescent="0.25">
      <c r="A15" t="s">
        <v>751</v>
      </c>
      <c r="B15" t="s">
        <v>750</v>
      </c>
      <c r="C15">
        <v>6.6666666666666666E-2</v>
      </c>
      <c r="D15" t="s">
        <v>9</v>
      </c>
      <c r="E15" t="s">
        <v>6</v>
      </c>
      <c r="F15" t="s">
        <v>61</v>
      </c>
      <c r="G15" t="s">
        <v>62</v>
      </c>
      <c r="H15" t="s">
        <v>126</v>
      </c>
      <c r="I15">
        <v>45200</v>
      </c>
      <c r="J15" t="s">
        <v>704</v>
      </c>
      <c r="K15" t="s">
        <v>753</v>
      </c>
    </row>
    <row r="16" spans="1:11" x14ac:dyDescent="0.25">
      <c r="A16" t="s">
        <v>751</v>
      </c>
      <c r="B16" t="s">
        <v>750</v>
      </c>
      <c r="C16">
        <v>0.1</v>
      </c>
      <c r="D16" t="s">
        <v>9</v>
      </c>
      <c r="E16" t="s">
        <v>6</v>
      </c>
      <c r="F16" t="s">
        <v>61</v>
      </c>
      <c r="G16" t="s">
        <v>62</v>
      </c>
      <c r="H16" t="s">
        <v>126</v>
      </c>
      <c r="I16">
        <v>45200</v>
      </c>
      <c r="J16" t="s">
        <v>704</v>
      </c>
      <c r="K16" t="s">
        <v>753</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723</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2024-05-20T18:10:05Z</dcterms:modified>
</cp:coreProperties>
</file>