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494BDF5D-743A-4FD5-A563-BDC51893F189}" xr6:coauthVersionLast="47" xr6:coauthVersionMax="47" xr10:uidLastSave="{00000000-0000-0000-0000-000000000000}"/>
  <bookViews>
    <workbookView xWindow="-120" yWindow="-120" windowWidth="29040" windowHeight="15720" xr2:uid="{00000000-000D-0000-FFFF-FFFF00000000}"/>
  </bookViews>
  <sheets>
    <sheet name="Instructions" sheetId="2" r:id="rId1"/>
    <sheet name="Raw Spend Plan Data" sheetId="3" r:id="rId2"/>
    <sheet name="Spend Plan Alignment Review" sheetId="4" r:id="rId3"/>
    <sheet name="Export" sheetId="10" r:id="rId4"/>
    <sheet name="TBM" sheetId="5" r:id="rId5"/>
    <sheet name="Legal" sheetId="1" r:id="rId6"/>
    <sheet name="Document" sheetId="7" r:id="rId7"/>
  </sheets>
  <definedNames>
    <definedName name="DocumentData">Document!$C$2:$C$3</definedName>
    <definedName name="ExternalData_1" localSheetId="3" hidden="1">Export!$A$1:$Q$11</definedName>
    <definedName name="FromArray_1">_xlfn.ANCHORARRAY(Document!$C$2)</definedName>
    <definedName name="SPAR">'Spend Plan Alignment Review'!$A$1:$O$1001</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7" l="1" a="1"/>
  <c r="C2" i="7" s="1"/>
  <c r="C3" i="7"/>
  <c r="B2" i="4" a="1"/>
  <c r="B2" i="4" s="1"/>
  <c r="C2" i="4" a="1"/>
  <c r="C2" i="4" s="1"/>
  <c r="D2" i="4" a="1"/>
  <c r="D2" i="4" s="1"/>
  <c r="E2" i="4" a="1"/>
  <c r="E2" i="4" s="1"/>
  <c r="F2" i="4" a="1"/>
  <c r="F2" i="4" s="1"/>
  <c r="A2" i="4" a="1"/>
  <c r="A2" i="4" s="1"/>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22090F-A61E-4723-87FE-7B563EA26A6F}" keepAlive="1" name="Query - DocumentData" description="Connection to the 'DocumentData' query in the workbook." type="5" refreshedVersion="0" background="1" saveData="1">
    <dbPr connection="Provider=Microsoft.Mashup.OleDb.1;Data Source=$Workbook$;Location=DocumentData;Extended Properties=&quot;&quot;" command="SELECT * FROM [DocumentData]"/>
  </connection>
  <connection id="2" xr16:uid="{1B9F32B7-4EC8-47BC-BD6E-1A076EFCC0FF}"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C90CC3FE-D1EE-4044-BB7E-5133E44830B9}" keepAlive="1" name="Query - SPAR" description="Connection to the 'SPAR' query in the workbook." type="5" refreshedVersion="0" background="1" saveData="1">
    <dbPr connection="Provider=Microsoft.Mashup.OleDb.1;Data Source=$Workbook$;Location=SPAR;Extended Properties=&quot;&quot;" command="SELECT * FROM [SPA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<sst xmlns="http://schemas.openxmlformats.org/spreadsheetml/2006/main" count="2604" uniqueCount="746">
  <si>
    <t>ID</t>
  </si>
  <si>
    <t>Fiscal Year</t>
  </si>
  <si>
    <t>Organization</t>
  </si>
  <si>
    <t>Division</t>
  </si>
  <si>
    <t>Line Item</t>
  </si>
  <si>
    <t>Amount</t>
  </si>
  <si>
    <t>001</t>
  </si>
  <si>
    <t>FY23</t>
  </si>
  <si>
    <t>Chief Information Officer</t>
  </si>
  <si>
    <t>Network Services</t>
  </si>
  <si>
    <t>Upgrade Network Infrastructure</t>
  </si>
  <si>
    <t>002</t>
  </si>
  <si>
    <t>Implement Wi-Fi 6</t>
  </si>
  <si>
    <t>003</t>
  </si>
  <si>
    <t>Software Development</t>
  </si>
  <si>
    <t>Develop New CRM Software</t>
  </si>
  <si>
    <t>004</t>
  </si>
  <si>
    <t>Update Legacy Systems</t>
  </si>
  <si>
    <t>005</t>
  </si>
  <si>
    <t>Cyber Security</t>
  </si>
  <si>
    <t>Enhance Intrusion Detection</t>
  </si>
  <si>
    <t>006</t>
  </si>
  <si>
    <t>Firewall Upgrades</t>
  </si>
  <si>
    <t>007</t>
  </si>
  <si>
    <t>Data Management</t>
  </si>
  <si>
    <t>Cloud Storage Expansion</t>
  </si>
  <si>
    <t>008</t>
  </si>
  <si>
    <t>Database Optimization</t>
  </si>
  <si>
    <t>009</t>
  </si>
  <si>
    <t>User Support</t>
  </si>
  <si>
    <t>Help Desk Staffing</t>
  </si>
  <si>
    <t>010</t>
  </si>
  <si>
    <t>Training Programs</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</si>
  <si>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</si>
  <si>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</si>
  <si>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</si>
  <si>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</si>
  <si>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</si>
  <si>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</si>
  <si>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</si>
  <si>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</si>
  <si>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</si>
  <si>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</si>
  <si>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</si>
  <si>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</si>
  <si>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</si>
  <si>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</si>
  <si>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</si>
  <si>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</si>
  <si>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</si>
  <si>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</si>
  <si>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</si>
  <si>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</si>
  <si>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</si>
  <si>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</si>
  <si>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</si>
  <si>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</si>
  <si>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</si>
  <si>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</si>
  <si>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</si>
  <si>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</si>
  <si>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</si>
  <si>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</si>
  <si>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</si>
  <si>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</si>
  <si>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</si>
  <si>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</si>
  <si>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</si>
  <si>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</si>
  <si>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</si>
  <si>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</si>
  <si>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</si>
  <si>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</si>
  <si>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</si>
  <si>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</si>
  <si>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</si>
  <si>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</si>
  <si>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</si>
  <si>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</si>
  <si>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</si>
  <si>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</si>
  <si>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</si>
  <si>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</si>
  <si>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</si>
  <si>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</si>
  <si>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</si>
  <si>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</si>
  <si>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</si>
  <si>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</si>
  <si>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</si>
  <si>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</si>
  <si>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</si>
  <si>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</si>
  <si>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</si>
  <si>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</si>
  <si>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</si>
  <si>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</si>
  <si>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</si>
  <si>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</si>
  <si>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</si>
  <si>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</si>
  <si>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</si>
  <si>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</si>
  <si>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</si>
  <si>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</si>
  <si>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</si>
  <si>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</si>
  <si>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</si>
  <si>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</si>
  <si>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</si>
  <si>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</si>
  <si>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</si>
  <si>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</si>
  <si>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</si>
  <si>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</si>
  <si>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</si>
  <si>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</si>
  <si>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</si>
  <si>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</si>
  <si>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</si>
  <si>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</si>
  <si>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</si>
  <si>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</si>
  <si>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</si>
  <si>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</si>
  <si>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</si>
  <si>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</si>
  <si>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</si>
  <si>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</si>
  <si>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</si>
  <si>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</si>
  <si>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</si>
  <si>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</si>
  <si>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</si>
  <si>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</si>
  <si>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</si>
  <si>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</si>
  <si>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</si>
  <si>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</si>
  <si>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</si>
  <si>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</si>
  <si>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</si>
  <si>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</si>
  <si>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</si>
  <si>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</si>
  <si>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</si>
  <si>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</si>
  <si>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</si>
  <si>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</si>
  <si>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</si>
  <si>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</si>
  <si>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</si>
  <si>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</si>
  <si>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</si>
  <si>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</si>
  <si>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</si>
  <si>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</si>
  <si>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</si>
  <si>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</si>
  <si>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</si>
  <si>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</si>
  <si>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</si>
  <si>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</si>
  <si>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</si>
  <si>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</si>
  <si>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</si>
  <si>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</si>
  <si>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</si>
  <si>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</si>
  <si>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</si>
  <si>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</si>
  <si>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</si>
  <si>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</si>
  <si>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</si>
  <si>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</si>
  <si>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</si>
  <si>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</si>
  <si>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</si>
  <si>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</si>
  <si>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</si>
  <si>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</si>
  <si>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</si>
  <si>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</si>
  <si>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</si>
  <si>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</si>
  <si>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</si>
  <si>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</si>
  <si>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</si>
  <si>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</si>
  <si>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</si>
  <si>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</si>
  <si>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</si>
  <si>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</si>
  <si>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</si>
  <si>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</si>
  <si>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</si>
  <si>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</si>
  <si>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</si>
  <si>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</si>
  <si>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</si>
  <si>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</si>
  <si>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</si>
  <si>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</si>
  <si>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</si>
  <si>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</si>
  <si>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</si>
  <si>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</si>
  <si>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</si>
  <si>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</si>
  <si>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</si>
  <si>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</si>
  <si>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</si>
  <si>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</si>
  <si>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</si>
  <si>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</si>
  <si>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</si>
  <si>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</si>
  <si>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</si>
  <si>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</si>
  <si>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</si>
  <si>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</si>
  <si>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</si>
  <si>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</si>
  <si>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</si>
  <si>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</si>
  <si>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</si>
  <si>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</si>
  <si>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</si>
  <si>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</si>
  <si>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</si>
  <si>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</si>
  <si>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</si>
  <si>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</si>
  <si>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</si>
  <si>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</si>
  <si>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</si>
  <si>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</si>
  <si>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</si>
  <si>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</si>
  <si>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</si>
  <si>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</si>
  <si>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</si>
  <si>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</si>
  <si>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</si>
  <si>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</si>
  <si>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</si>
  <si>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</si>
  <si>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</si>
  <si>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</si>
  <si>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</si>
  <si>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</si>
  <si>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</si>
  <si>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</si>
  <si>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</si>
  <si>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</si>
  <si>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</si>
  <si>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</si>
  <si>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</si>
  <si>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</si>
  <si>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</si>
  <si>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</si>
  <si>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</si>
  <si>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</si>
  <si>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</si>
  <si>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</si>
  <si>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</si>
  <si>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</si>
  <si>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</si>
  <si>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</si>
  <si>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</si>
  <si>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</si>
  <si>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</si>
  <si>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</si>
  <si>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</si>
  <si>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</si>
  <si>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</si>
  <si>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</si>
  <si>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</si>
  <si>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</si>
  <si>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</si>
  <si>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</si>
  <si>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</si>
  <si>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</si>
  <si>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</si>
  <si>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</si>
  <si>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</si>
  <si>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</si>
  <si>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</si>
  <si>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</si>
  <si>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</si>
  <si>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</si>
  <si>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</si>
  <si>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</si>
  <si>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</si>
  <si>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</si>
  <si>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</si>
  <si>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</si>
  <si>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</si>
  <si>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</si>
  <si>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</si>
  <si>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</si>
  <si>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</si>
  <si>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</si>
  <si>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</si>
  <si>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</si>
  <si>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</si>
  <si>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</si>
  <si>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</si>
  <si>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</si>
  <si>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</si>
  <si>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</si>
  <si>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</si>
  <si>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</si>
  <si>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</si>
  <si>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</si>
  <si>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</si>
  <si>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</si>
  <si>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</si>
  <si>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</si>
  <si>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</si>
  <si>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</si>
  <si>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</si>
  <si>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</si>
  <si>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</si>
  <si>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</si>
  <si>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</si>
  <si>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</si>
  <si>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</si>
  <si>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</si>
  <si>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</si>
  <si>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</si>
  <si>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</si>
  <si>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</si>
  <si>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</si>
  <si>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</si>
  <si>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</si>
  <si>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</si>
  <si>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</si>
  <si>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</si>
  <si>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</si>
  <si>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</si>
  <si>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</si>
  <si>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</si>
  <si>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</si>
  <si>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</si>
  <si>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</si>
  <si>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</si>
  <si>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</si>
  <si>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</si>
  <si>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</si>
  <si>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</si>
  <si>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</si>
  <si>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</si>
  <si>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</si>
  <si>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</si>
  <si>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</si>
  <si>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</si>
  <si>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</si>
  <si>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</si>
  <si>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</si>
  <si>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</si>
  <si>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</si>
  <si>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</si>
  <si>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</si>
  <si>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</si>
  <si>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</si>
  <si>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</si>
  <si>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</si>
  <si>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</si>
  <si>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</si>
  <si>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</si>
  <si>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</si>
  <si>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</si>
  <si>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</si>
  <si>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</si>
  <si>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</si>
  <si>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</si>
  <si>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</si>
  <si>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</si>
  <si>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</si>
  <si>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</si>
  <si>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</si>
  <si>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</si>
  <si>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</si>
  <si>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</si>
  <si>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</si>
  <si>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</si>
  <si>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</si>
  <si>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</si>
  <si>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</si>
  <si>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</si>
  <si>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</si>
  <si>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</si>
  <si>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</si>
  <si>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</si>
  <si>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</si>
  <si>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</si>
  <si>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</si>
  <si>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</si>
  <si>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</si>
  <si>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</si>
  <si>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</si>
  <si>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</si>
  <si>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</si>
  <si>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</si>
  <si>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</si>
  <si>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</si>
  <si>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</si>
  <si>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</si>
  <si>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</si>
  <si>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</si>
  <si>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</si>
  <si>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</si>
  <si>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</si>
  <si>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</si>
  <si>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</si>
  <si>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</si>
  <si>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</si>
  <si>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</si>
  <si>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</si>
  <si>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</si>
  <si>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</si>
  <si>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</si>
  <si>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</si>
  <si>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</si>
  <si>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</si>
  <si>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</si>
  <si>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</si>
  <si>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</si>
  <si>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</si>
  <si>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</si>
  <si>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</si>
  <si>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</si>
  <si>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</si>
  <si>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</si>
  <si>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</si>
  <si>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</si>
  <si>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</si>
  <si>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</si>
  <si>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</si>
  <si>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</si>
  <si>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</si>
  <si>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</si>
  <si>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</si>
  <si>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</si>
  <si>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</si>
  <si>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</si>
  <si>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</si>
  <si>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</si>
  <si>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</si>
  <si>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</si>
  <si>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</si>
  <si>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</si>
  <si>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</si>
  <si>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</si>
  <si>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</si>
  <si>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</si>
  <si>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</si>
  <si>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</si>
  <si>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</si>
  <si>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</si>
  <si>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</si>
  <si>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</si>
  <si>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</si>
  <si>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</si>
  <si>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</si>
  <si>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</si>
  <si>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</si>
  <si>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</si>
  <si>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</si>
  <si>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</si>
  <si>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</si>
  <si>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</si>
  <si>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</si>
  <si>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</si>
  <si>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</si>
  <si>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</si>
  <si>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</si>
  <si>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</si>
  <si>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</si>
  <si>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</si>
  <si>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</si>
  <si>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</si>
  <si>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</si>
  <si>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</si>
  <si>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</si>
  <si>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</si>
  <si>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</si>
  <si>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</si>
  <si>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</si>
  <si>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</si>
  <si>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</si>
  <si>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</si>
  <si>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</si>
  <si>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</si>
  <si>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</si>
  <si>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</si>
  <si>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</si>
  <si>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</si>
  <si>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</si>
  <si>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</si>
  <si>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</si>
  <si>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</si>
  <si>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</si>
  <si>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</si>
  <si>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</si>
  <si>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</si>
  <si>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</si>
  <si>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</si>
  <si>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</si>
  <si>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</si>
  <si>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</si>
  <si>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</si>
  <si>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</si>
  <si>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</si>
  <si>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</si>
  <si>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</si>
  <si>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</si>
  <si>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</si>
  <si>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</si>
  <si>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</si>
  <si>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</si>
  <si>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</si>
  <si>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</si>
  <si>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</si>
  <si>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</si>
  <si>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</si>
  <si>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</si>
  <si>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</si>
  <si>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</si>
  <si>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</si>
  <si>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</si>
  <si>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</si>
  <si>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</si>
  <si>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</si>
  <si>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</si>
  <si>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</si>
  <si>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</si>
  <si>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</si>
  <si>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</si>
  <si>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</si>
  <si>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</si>
  <si>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</si>
  <si>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</si>
  <si>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</si>
  <si>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</si>
  <si>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</si>
  <si>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</si>
  <si>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</si>
  <si>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</si>
  <si>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</si>
  <si>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</si>
  <si>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</si>
  <si>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</si>
  <si>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</si>
  <si>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</si>
  <si>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</si>
  <si>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</si>
  <si>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</si>
  <si>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</si>
  <si>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</si>
  <si>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</si>
  <si>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</si>
  <si>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</si>
  <si>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</si>
  <si>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</si>
  <si>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</si>
  <si>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</si>
  <si>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</si>
  <si>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</si>
  <si>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</si>
  <si>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</si>
  <si>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</si>
  <si>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</si>
  <si>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</si>
  <si>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</si>
  <si>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</si>
  <si>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</si>
  <si>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</si>
  <si>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</si>
  <si>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</si>
  <si>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</si>
  <si>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</si>
  <si>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</si>
  <si>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</si>
  <si>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</si>
  <si>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</si>
  <si>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</si>
  <si>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</si>
  <si>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</si>
  <si>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</si>
  <si>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</si>
  <si>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</si>
  <si>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</si>
  <si>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</si>
  <si>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</si>
  <si>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</si>
  <si>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</si>
  <si>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</si>
  <si>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</si>
  <si>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</si>
  <si>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</si>
  <si>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</si>
  <si>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</si>
  <si>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</si>
  <si>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</si>
  <si>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</si>
  <si>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</si>
  <si>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</si>
  <si>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</si>
  <si>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</si>
  <si>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</si>
  <si>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</si>
  <si>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</si>
  <si>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</si>
  <si>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</si>
  <si>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</si>
  <si>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</si>
  <si>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</si>
  <si>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</si>
  <si>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</si>
  <si>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</si>
  <si>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</si>
  <si>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</si>
  <si>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</si>
  <si>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</si>
  <si>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</si>
  <si>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</si>
  <si>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</si>
  <si>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</si>
  <si>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</si>
  <si>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</si>
  <si>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</si>
  <si>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</si>
  <si>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</si>
  <si>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</si>
  <si>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</si>
  <si>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</si>
  <si>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</si>
  <si>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</si>
  <si>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</si>
  <si>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</si>
  <si>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</si>
  <si>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</si>
  <si>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</si>
  <si>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</si>
  <si>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</si>
  <si>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</si>
  <si>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</si>
  <si>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</si>
  <si>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</si>
  <si>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</si>
  <si>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</si>
  <si>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</si>
  <si>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</si>
  <si>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</si>
  <si>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</si>
  <si>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</si>
  <si>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</si>
  <si>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</si>
  <si>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</si>
  <si>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</si>
  <si>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</si>
  <si>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</si>
  <si>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</si>
  <si>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</si>
  <si>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</si>
  <si>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</si>
  <si>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</si>
  <si>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</si>
  <si>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</si>
  <si>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</si>
  <si>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</si>
  <si>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</si>
  <si>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</si>
  <si>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</si>
  <si>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</si>
  <si>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</si>
  <si>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</si>
  <si>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1. Copy raw spend plan data into 'Raw Spend Plan Data' tab</t>
  </si>
  <si>
    <t>2. In the 'Spend Plan Alignment Review' tab, make the following changes to configure the tool:</t>
  </si>
  <si>
    <t>a) Change the formula in A2 to fit the appropriate range in your raw spend plan data</t>
  </si>
  <si>
    <t>b) Change the formula in b2 to fit the appropriate range in your raw spend plan data</t>
  </si>
  <si>
    <t>c) Change the formula in A2 to fit the appropriate range in your raw spend plan data</t>
  </si>
  <si>
    <t>d) Change the formula in A2 to fit the appropriate range in your raw spend plan data</t>
  </si>
  <si>
    <t>e) Change the formula in A2 to fit the appropriate range in your raw spend plan data</t>
  </si>
  <si>
    <t>f) Change the formula in A2 to fit the appropriate range in your raw spend plan data</t>
  </si>
  <si>
    <t>3. In the 'Spend Plan Alignment Review' tab, use the Drop Down Lists to elect your TBM categories for each line item</t>
  </si>
  <si>
    <t>Spend Plan Alignment Review (SPAR) Tool</t>
  </si>
  <si>
    <t>Source</t>
  </si>
  <si>
    <t>"Raw Spend Plan Data - Dummy Data.xlsx", CostAnalyst.Net Team, 1/1/2099</t>
  </si>
  <si>
    <t>NOTE: While you may choose a vertical range that is larger than your data set, choosing the entire column or a range that spans more than one column will cause an error.</t>
  </si>
  <si>
    <t>NOTE: Mismatches between TBM sub-layers (e.g., Cost Pool and Cost Sub-Pool) will be highlighted in red. Please resolve these mismatches before exporting your data.</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</si>
  <si>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</si>
  <si>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</si>
  <si>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</si>
  <si>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</si>
  <si>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</si>
  <si>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</si>
  <si>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</si>
  <si>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</si>
  <si>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</si>
  <si>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</si>
  <si>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</si>
  <si>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</si>
  <si>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</si>
  <si>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</si>
  <si>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</si>
  <si>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</si>
  <si>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</si>
  <si>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</si>
  <si>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</si>
  <si>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</si>
  <si>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</si>
  <si>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</si>
  <si>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</si>
  <si>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</si>
  <si>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</si>
  <si>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</si>
  <si>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</si>
  <si>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</si>
  <si>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</si>
  <si>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</si>
  <si>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</si>
  <si>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</si>
  <si>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</si>
  <si>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</si>
  <si>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</si>
  <si>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</si>
  <si>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</si>
  <si>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</si>
  <si>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Modernization</t>
  </si>
  <si>
    <t>Enhancement</t>
  </si>
  <si>
    <t>Intrusion Detection</t>
  </si>
  <si>
    <t>Upgrade</t>
  </si>
  <si>
    <t>Firewall</t>
  </si>
  <si>
    <t>Optimization</t>
  </si>
  <si>
    <t>Help Desk Staff</t>
  </si>
  <si>
    <t>Application Training</t>
  </si>
  <si>
    <t>4. In the 'Export' tab, review the formula in cell A2 to ensure all data from your spend plan alignment review is included in the range.</t>
  </si>
  <si>
    <t>Version 1.0</t>
  </si>
  <si>
    <t xml:space="preserve">File Name: </t>
  </si>
  <si>
    <t>Date:</t>
  </si>
  <si>
    <t>Document Name</t>
  </si>
  <si>
    <t>Document Date</t>
  </si>
  <si>
    <t>"SPAR Tool - Live.xlsx"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</si>
</sst>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4" formatCode="_(&quot;$&quot;* #,##0.00_);_(&quot;$&quot;* \(#,##0.00\);_(&quot;$&quot;* &quot;-&quot;??_);_(@_)"/>
  </numFmts>
  <fonts count="16"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s>
  <cellStyleXfs count="6">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cellStyleXfs>
  <cellXfs count="29">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14" fontId="0" fillId="0" borderId="0" xfId="0" applyNumberFormat="1"/>
  </cellXfs>
  <cellStyles count="6">
    <cellStyle name="Calculation" xfId="2" builtinId="22"/>
    <cellStyle name="Check Cell" xfId="3" builtinId="23"/>
    <cellStyle name="Hyperlink" xfId="5" builtinId="8"/>
    <cellStyle name="Input" xfId="1" builtinId="20"/>
    <cellStyle name="Normal" xfId="0" builtinId="0"/>
    <cellStyle name="Normal 2" xfId="4" xr:uid="{80895BD6-85C8-4F5D-B7FE-50C84273B954}"/>
  </cellStyles>
  <dxfs count="15">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3C7AD78-93F4-46BD-9618-B82A3030C393}" autoFormatId="16" applyNumberFormats="0" applyBorderFormats="0" applyFontFormats="0" applyPatternFormats="0" applyAlignmentFormats="0" applyWidthHeightFormats="0">
  <queryTableRefresh nextId="22">
    <queryTableFields count="17">
      <queryTableField id="1" name="ID" tableColumnId="1"/>
      <queryTableField id="2" name="Fiscal Year" tableColumnId="2"/>
      <queryTableField id="3" name="Organization" tableColumnId="3"/>
      <queryTableField id="4" name="Division" tableColumnId="4"/>
      <queryTableField id="5" name="Line Item" tableColumnId="5"/>
      <queryTableField id="6" name="Amount" tableColumnId="6"/>
      <queryTableField id="7" name="Cost Pool" tableColumnId="7"/>
      <queryTableField id="20" name="Cost Sub-Pool" tableColumnId="8"/>
      <queryTableField id="9" name="Tower" tableColumnId="9"/>
      <queryTableField id="10" name="Sub-Tower" tableColumnId="10"/>
      <queryTableField id="11" name="Sub-Tower Element" tableColumnId="11"/>
      <queryTableField id="12" name="Solution Type" tableColumnId="12"/>
      <queryTableField id="13" name="Solution Category" tableColumnId="13"/>
      <queryTableField id="14" name="Solution Name " tableColumnId="14"/>
      <queryTableField id="15" name="Solution Offering" tableColumnId="15"/>
      <queryTableField id="18" name="Document Name" tableColumnId="18"/>
      <queryTableField id="19" name="Document Date"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AF93AE-FACC-41B2-8CCB-5E126C9FF5C7}" name="Export" displayName="Export" ref="A1:Q11" tableType="queryTable" totalsRowShown="0">
  <autoFilter ref="A1:Q11" xr:uid="{58AF93AE-FACC-41B2-8CCB-5E126C9FF5C7}"/>
  <tableColumns count="17">
    <tableColumn id="1" xr3:uid="{9CA48FB9-8919-4918-A0F2-24D3053056AC}" uniqueName="1" name="ID" queryTableFieldId="1"/>
    <tableColumn id="2" xr3:uid="{5D39D0A2-BEFE-4302-B1AF-FEAA351AAB34}" uniqueName="2" name="Fiscal Year" queryTableFieldId="2"/>
    <tableColumn id="3" xr3:uid="{99F39D42-C67A-4F32-9C35-AFA8CC09BD4A}" uniqueName="3" name="Organization" queryTableFieldId="3"/>
    <tableColumn id="4" xr3:uid="{DCEC76CD-D743-4E5C-B7D9-396C9F030DAD}" uniqueName="4" name="Division" queryTableFieldId="4"/>
    <tableColumn id="5" xr3:uid="{118B518E-02FE-44AF-819A-D5D49D527413}" uniqueName="5" name="Line Item" queryTableFieldId="5"/>
    <tableColumn id="6" xr3:uid="{954242CD-87B1-4F49-BAB5-CB21281E4BA0}" uniqueName="6" name="Amount" queryTableFieldId="6"/>
    <tableColumn id="7" xr3:uid="{B80EE594-3F09-486C-9938-B9B2AD162CF3}" uniqueName="7" name="Cost Pool" queryTableFieldId="7"/>
    <tableColumn id="8" xr3:uid="{3FF468C3-CADF-4D81-9870-A2A178434497}" uniqueName="8" name="Cost Sub-Pool" queryTableFieldId="20"/>
    <tableColumn id="9" xr3:uid="{3D9D04F1-04E4-4AC7-A22B-1D0A6FFF5CF7}" uniqueName="9" name="Tower" queryTableFieldId="9"/>
    <tableColumn id="10" xr3:uid="{D9E065BC-B4E9-458E-8032-19C1166D005C}" uniqueName="10" name="Sub-Tower" queryTableFieldId="10"/>
    <tableColumn id="11" xr3:uid="{F003249B-1C27-44FD-B329-41A6F5C1C7EA}" uniqueName="11" name="Sub-Tower Element" queryTableFieldId="11"/>
    <tableColumn id="12" xr3:uid="{58852572-56F7-485C-99E4-3BA3D764D2BD}" uniqueName="12" name="Solution Type" queryTableFieldId="12"/>
    <tableColumn id="13" xr3:uid="{3E4B1FDA-31EE-488E-8DC4-CF309B0B42A6}" uniqueName="13" name="Solution Category" queryTableFieldId="13"/>
    <tableColumn id="14" xr3:uid="{E373CFB8-89BA-4667-8690-590BE38AA545}" uniqueName="14" name="Solution Name " queryTableFieldId="14"/>
    <tableColumn id="15" xr3:uid="{CC28BEC8-7B02-4627-9896-4DF7503515C6}" uniqueName="15" name="Solution Offering" queryTableFieldId="15"/>
    <tableColumn id="18" xr3:uid="{791389BE-0B3F-49A3-BB6C-F539D39691EF}" uniqueName="18" name="Document Name" queryTableFieldId="18"/>
    <tableColumn id="19" xr3:uid="{9FEC95AA-83E0-4772-947B-4AC008C9DFDF}" uniqueName="19" name="Document Date" queryTableField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4" headerRowCellStyle="Normal">
  <autoFilter ref="A34:F107" xr:uid="{A0D1BDAF-DFAB-433D-8DC5-F3103BD7372A}"/>
  <tableColumns count="6">
    <tableColumn id="1" xr3:uid="{F157E34D-FE2B-4F59-BEAF-DB5830A4AB36}" name="Tower" dataDxfId="13"/>
    <tableColumn id="2" xr3:uid="{2D0B91B1-DE8B-4BDD-BE7D-BB3A56FA8725}" name="Sub-Tower" dataDxfId="12"/>
    <tableColumn id="3" xr3:uid="{EA07FD19-7804-45A9-BA7B-09BF4DC1EAD0}" name="Sub-Tower Element"/>
    <tableColumn id="4" xr3:uid="{63FAFFE4-7EB8-4EE6-9F68-DB1DC907DFA8}" name="Delivery Method" dataDxfId="11"/>
    <tableColumn id="5" xr3:uid="{7ABCF833-8C42-4AE8-8BC0-A8AABD7E6890}" name="Description"/>
    <tableColumn id="6" xr3:uid="{53561B50-5212-4F2D-8F47-BAAE2A459F29}" name="X"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9" headerRowCellStyle="Normal">
  <autoFilter ref="A110:E428" xr:uid="{E40F58F6-0A00-44EA-9FD1-B22E0C5EC489}"/>
  <tableColumns count="5">
    <tableColumn id="1" xr3:uid="{7962AC87-1ECB-4944-A167-042BD36FB070}" name="Solution Type" dataDxfId="8"/>
    <tableColumn id="2" xr3:uid="{900B1E53-F8C2-45EE-9983-FA9DDB58D4AA}" name="Solution Category" dataDxfId="7"/>
    <tableColumn id="3" xr3:uid="{7214E95D-1630-4D98-9B4D-764163393644}" name="Solution Name " dataDxfId="6"/>
    <tableColumn id="4" xr3:uid="{EC8FEE15-D607-43D3-B1D8-D289C00E5512}" name="Solution Definition" dataDxfId="5"/>
    <tableColumn id="5" xr3:uid="{83E3ED52-69AF-464E-8721-F2026392D366}" name="Solution Offering"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2"/>
  <sheetViews>
    <sheetView showGridLines="0" tabSelected="1" workbookViewId="0"/>
  </sheetViews>
  <sheetFormatPr defaultRowHeight="15" x14ac:dyDescent="0.25"/>
  <cols>
    <col min="2" max="2" width="3" customWidth="1"/>
    <col min="3" max="3" width="4.7109375" customWidth="1"/>
  </cols>
  <sheetData>
    <row r="2" spans="2:4" ht="21" x14ac:dyDescent="0.35">
      <c r="B2" s="16" t="s">
        <v>688</v>
      </c>
    </row>
    <row r="4" spans="2:4" ht="18.75" x14ac:dyDescent="0.3">
      <c r="B4" s="17" t="s">
        <v>678</v>
      </c>
    </row>
    <row r="6" spans="2:4" x14ac:dyDescent="0.25">
      <c r="C6" t="s">
        <v>679</v>
      </c>
    </row>
    <row r="8" spans="2:4" x14ac:dyDescent="0.25">
      <c r="C8" t="s">
        <v>680</v>
      </c>
    </row>
    <row r="9" spans="2:4" x14ac:dyDescent="0.25">
      <c r="D9" t="s">
        <v>681</v>
      </c>
    </row>
    <row r="10" spans="2:4" x14ac:dyDescent="0.25">
      <c r="D10" t="s">
        <v>682</v>
      </c>
    </row>
    <row r="11" spans="2:4" x14ac:dyDescent="0.25">
      <c r="D11" t="s">
        <v>683</v>
      </c>
    </row>
    <row r="12" spans="2:4" x14ac:dyDescent="0.25">
      <c r="D12" t="s">
        <v>684</v>
      </c>
    </row>
    <row r="13" spans="2:4" x14ac:dyDescent="0.25">
      <c r="D13" t="s">
        <v>685</v>
      </c>
    </row>
    <row r="14" spans="2:4" x14ac:dyDescent="0.25">
      <c r="D14" t="s">
        <v>686</v>
      </c>
    </row>
    <row r="16" spans="2:4" x14ac:dyDescent="0.25">
      <c r="D16" s="18" t="s">
        <v>691</v>
      </c>
    </row>
    <row r="18" spans="3:4" x14ac:dyDescent="0.25">
      <c r="C18" t="s">
        <v>687</v>
      </c>
    </row>
    <row r="20" spans="3:4" x14ac:dyDescent="0.25">
      <c r="D20" s="18" t="s">
        <v>692</v>
      </c>
    </row>
    <row r="22" spans="3:4" x14ac:dyDescent="0.25">
      <c r="C22" t="s">
        <v>739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78829-54F6-4CAF-AF0D-697775076CAC}">
  <dimension ref="A1:G11"/>
  <sheetViews>
    <sheetView workbookViewId="0"/>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9.28515625" bestFit="1" customWidth="1"/>
    <col min="7" max="7" width="69.28515625" bestFit="1" customWidth="1"/>
  </cols>
  <sheetData>
    <row r="1" spans="1:7" x14ac:dyDescent="0.25">
      <c r="A1" s="1" t="s">
        <v>0</v>
      </c>
      <c r="B1" s="2" t="s">
        <v>1</v>
      </c>
      <c r="C1" s="2" t="s">
        <v>2</v>
      </c>
      <c r="D1" s="2" t="s">
        <v>3</v>
      </c>
      <c r="E1" s="2" t="s">
        <v>4</v>
      </c>
      <c r="F1" s="2" t="s">
        <v>5</v>
      </c>
      <c r="G1" s="2" t="s">
        <v>689</v>
      </c>
    </row>
    <row r="2" spans="1:7" x14ac:dyDescent="0.25">
      <c r="A2" s="3" t="s">
        <v>6</v>
      </c>
      <c r="B2" t="s">
        <v>7</v>
      </c>
      <c r="C2" t="s">
        <v>8</v>
      </c>
      <c r="D2" t="s">
        <v>9</v>
      </c>
      <c r="E2" s="4" t="s">
        <v>10</v>
      </c>
      <c r="F2" s="4">
        <v>500000</v>
      </c>
      <c r="G2" t="s">
        <v>690</v>
      </c>
    </row>
    <row r="3" spans="1:7" x14ac:dyDescent="0.25">
      <c r="A3" s="3" t="s">
        <v>11</v>
      </c>
      <c r="B3" t="s">
        <v>7</v>
      </c>
      <c r="C3" t="s">
        <v>8</v>
      </c>
      <c r="D3" t="s">
        <v>9</v>
      </c>
      <c r="E3" s="4" t="s">
        <v>12</v>
      </c>
      <c r="F3" s="4">
        <v>300000</v>
      </c>
      <c r="G3" t="s">
        <v>690</v>
      </c>
    </row>
    <row r="4" spans="1:7" x14ac:dyDescent="0.25">
      <c r="A4" s="3" t="s">
        <v>13</v>
      </c>
      <c r="B4" t="s">
        <v>7</v>
      </c>
      <c r="C4" t="s">
        <v>8</v>
      </c>
      <c r="D4" t="s">
        <v>14</v>
      </c>
      <c r="E4" s="4" t="s">
        <v>15</v>
      </c>
      <c r="F4" s="4">
        <v>600000</v>
      </c>
      <c r="G4" t="s">
        <v>690</v>
      </c>
    </row>
    <row r="5" spans="1:7" x14ac:dyDescent="0.25">
      <c r="A5" s="3" t="s">
        <v>16</v>
      </c>
      <c r="B5" t="s">
        <v>7</v>
      </c>
      <c r="C5" t="s">
        <v>8</v>
      </c>
      <c r="D5" t="s">
        <v>14</v>
      </c>
      <c r="E5" s="4" t="s">
        <v>17</v>
      </c>
      <c r="F5" s="4">
        <v>400000</v>
      </c>
      <c r="G5" t="s">
        <v>690</v>
      </c>
    </row>
    <row r="6" spans="1:7" x14ac:dyDescent="0.25">
      <c r="A6" s="3" t="s">
        <v>18</v>
      </c>
      <c r="B6" t="s">
        <v>7</v>
      </c>
      <c r="C6" t="s">
        <v>8</v>
      </c>
      <c r="D6" t="s">
        <v>19</v>
      </c>
      <c r="E6" s="4" t="s">
        <v>20</v>
      </c>
      <c r="F6" s="4">
        <v>350000</v>
      </c>
      <c r="G6" t="s">
        <v>690</v>
      </c>
    </row>
    <row r="7" spans="1:7" x14ac:dyDescent="0.25">
      <c r="A7" s="3" t="s">
        <v>21</v>
      </c>
      <c r="B7" t="s">
        <v>7</v>
      </c>
      <c r="C7" t="s">
        <v>8</v>
      </c>
      <c r="D7" t="s">
        <v>19</v>
      </c>
      <c r="E7" s="4" t="s">
        <v>22</v>
      </c>
      <c r="F7" s="4">
        <v>250000</v>
      </c>
      <c r="G7" t="s">
        <v>690</v>
      </c>
    </row>
    <row r="8" spans="1:7" x14ac:dyDescent="0.25">
      <c r="A8" s="3" t="s">
        <v>23</v>
      </c>
      <c r="B8" t="s">
        <v>7</v>
      </c>
      <c r="C8" t="s">
        <v>8</v>
      </c>
      <c r="D8" t="s">
        <v>24</v>
      </c>
      <c r="E8" s="4" t="s">
        <v>25</v>
      </c>
      <c r="F8" s="4">
        <v>450000</v>
      </c>
      <c r="G8" t="s">
        <v>690</v>
      </c>
    </row>
    <row r="9" spans="1:7" x14ac:dyDescent="0.25">
      <c r="A9" s="3" t="s">
        <v>26</v>
      </c>
      <c r="B9" t="s">
        <v>7</v>
      </c>
      <c r="C9" t="s">
        <v>8</v>
      </c>
      <c r="D9" t="s">
        <v>24</v>
      </c>
      <c r="E9" s="4" t="s">
        <v>27</v>
      </c>
      <c r="F9" s="4">
        <v>200000</v>
      </c>
      <c r="G9" t="s">
        <v>690</v>
      </c>
    </row>
    <row r="10" spans="1:7" x14ac:dyDescent="0.25">
      <c r="A10" s="3" t="s">
        <v>28</v>
      </c>
      <c r="B10" t="s">
        <v>7</v>
      </c>
      <c r="C10" t="s">
        <v>8</v>
      </c>
      <c r="D10" t="s">
        <v>29</v>
      </c>
      <c r="E10" s="4" t="s">
        <v>30</v>
      </c>
      <c r="F10" s="4">
        <v>150000</v>
      </c>
      <c r="G10" t="s">
        <v>690</v>
      </c>
    </row>
    <row r="11" spans="1:7" x14ac:dyDescent="0.25">
      <c r="A11" s="3" t="s">
        <v>31</v>
      </c>
      <c r="B11" t="s">
        <v>7</v>
      </c>
      <c r="C11" t="s">
        <v>8</v>
      </c>
      <c r="D11" t="s">
        <v>29</v>
      </c>
      <c r="E11" s="4" t="s">
        <v>32</v>
      </c>
      <c r="F11" s="4">
        <v>180000</v>
      </c>
      <c r="G11" t="s">
        <v>690</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O11"/>
  <sheetViews>
    <sheetView workbookViewId="0">
      <pane xSplit="6" ySplit="1" topLeftCell="G2" activePane="bottomRight" state="frozen"/>
      <selection pane="topRight" activeCell="G1" sqref="G1"/>
      <selection pane="bottomLeft" activeCell="A2" sqref="A2"/>
      <selection pane="bottomRight" activeCell="G2" sqref="G2"/>
    </sheetView>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12.5703125" style="6" bestFit="1" customWidth="1"/>
    <col min="7" max="7" width="17" style="15" bestFit="1" customWidth="1"/>
    <col min="8" max="8" width="26.85546875" bestFit="1" customWidth="1"/>
    <col min="9" max="9" width="21.140625" style="15" bestFit="1" customWidth="1"/>
    <col min="10" max="10" width="24.140625" bestFit="1" customWidth="1"/>
    <col min="11" max="11" width="28.7109375" bestFit="1" customWidth="1"/>
    <col min="12" max="12" width="21.140625" style="15" bestFit="1" customWidth="1"/>
    <col min="13" max="13" width="16.85546875" bestFit="1" customWidth="1"/>
    <col min="14" max="14" width="21.85546875" bestFit="1" customWidth="1"/>
    <col min="15" max="15" width="19.42578125" bestFit="1" customWidth="1"/>
  </cols>
  <sheetData>
    <row r="1" spans="1:15" x14ac:dyDescent="0.25">
      <c r="A1" s="1" t="s">
        <v>0</v>
      </c>
      <c r="B1" s="2" t="s">
        <v>1</v>
      </c>
      <c r="C1" s="2" t="s">
        <v>2</v>
      </c>
      <c r="D1" s="2" t="s">
        <v>3</v>
      </c>
      <c r="E1" s="2" t="s">
        <v>4</v>
      </c>
      <c r="F1" s="5" t="s">
        <v>5</v>
      </c>
      <c r="G1" s="13" t="s">
        <v>33</v>
      </c>
      <c r="H1" s="2" t="s">
        <v>85</v>
      </c>
      <c r="I1" s="13" t="s">
        <v>167</v>
      </c>
      <c r="J1" s="2" t="s">
        <v>168</v>
      </c>
      <c r="K1" s="2" t="s">
        <v>169</v>
      </c>
      <c r="L1" s="13" t="s">
        <v>670</v>
      </c>
      <c r="M1" s="2" t="s">
        <v>671</v>
      </c>
      <c r="N1" s="2" t="s">
        <v>672</v>
      </c>
      <c r="O1" s="2" t="s">
        <v>674</v>
      </c>
    </row>
    <row r="2" spans="1:15" x14ac:dyDescent="0.25">
      <c r="A2" t="str" cm="1">
        <f t="array" ref="A2:A11">IF('Raw Spend Plan Data'!A2:A11=0,"",'Raw Spend Plan Data'!A2:A11)</f>
        <v>001</v>
      </c>
      <c r="B2" t="str" cm="1">
        <f t="array" ref="B2:B11">IF('Raw Spend Plan Data'!B2:B11=0,"",'Raw Spend Plan Data'!B2:B11)</f>
        <v>FY23</v>
      </c>
      <c r="C2" t="str" cm="1">
        <f t="array" ref="C2:C11">IF('Raw Spend Plan Data'!C2:C11=0,"",'Raw Spend Plan Data'!C2:C11)</f>
        <v>Chief Information Officer</v>
      </c>
      <c r="D2" t="str" cm="1">
        <f t="array" ref="D2:D11">IF('Raw Spend Plan Data'!D2:D11=0,"",'Raw Spend Plan Data'!D2:D11)</f>
        <v>Network Services</v>
      </c>
      <c r="E2" t="str" cm="1">
        <f t="array" ref="E2:E11">IF('Raw Spend Plan Data'!E2:E11=0,"",'Raw Spend Plan Data'!E2:E11)</f>
        <v>Upgrade Network Infrastructure</v>
      </c>
      <c r="F2" s="6" cm="1">
        <f t="array" ref="F2:F11">IF('Raw Spend Plan Data'!F2:F11=0,"",'Raw Spend Plan Data'!F2:F11)</f>
        <v>500000</v>
      </c>
      <c r="G2" s="14" t="s">
        <v>47</v>
      </c>
      <c r="H2" s="12" t="s">
        <v>35</v>
      </c>
      <c r="I2" s="14" t="s">
        <v>121</v>
      </c>
      <c r="J2" s="8" t="s">
        <v>122</v>
      </c>
      <c r="K2" s="12" t="s">
        <v>158</v>
      </c>
      <c r="L2" s="14" t="s">
        <v>299</v>
      </c>
      <c r="M2" s="8" t="s">
        <v>121</v>
      </c>
      <c r="N2" s="8" t="s">
        <v>312</v>
      </c>
      <c r="O2" s="8" t="s">
        <v>515</v>
      </c>
    </row>
    <row r="3" spans="1:15" x14ac:dyDescent="0.25">
      <c r="A3" t="str">
        <v>002</v>
      </c>
      <c r="B3" t="str">
        <v>FY23</v>
      </c>
      <c r="C3" t="str">
        <v>Chief Information Officer</v>
      </c>
      <c r="D3" t="str">
        <v>Network Services</v>
      </c>
      <c r="E3" t="str">
        <v>Implement Wi-Fi 6</v>
      </c>
      <c r="F3" s="6">
        <v>300000</v>
      </c>
      <c r="G3" s="14" t="s">
        <v>47</v>
      </c>
      <c r="H3" s="12" t="s">
        <v>35</v>
      </c>
      <c r="I3" s="14" t="s">
        <v>121</v>
      </c>
      <c r="J3" s="8" t="s">
        <v>122</v>
      </c>
      <c r="K3" s="12" t="s">
        <v>163</v>
      </c>
      <c r="L3" s="14" t="s">
        <v>299</v>
      </c>
      <c r="M3" s="8" t="s">
        <v>121</v>
      </c>
      <c r="N3" s="8" t="s">
        <v>312</v>
      </c>
      <c r="O3" s="8" t="s">
        <v>634</v>
      </c>
    </row>
    <row r="4" spans="1:15" x14ac:dyDescent="0.25">
      <c r="A4" t="str">
        <v>003</v>
      </c>
      <c r="B4" t="str">
        <v>FY23</v>
      </c>
      <c r="C4" t="str">
        <v>Chief Information Officer</v>
      </c>
      <c r="D4" t="str">
        <v>Software Development</v>
      </c>
      <c r="E4" t="str">
        <v>Develop New CRM Software</v>
      </c>
      <c r="F4" s="6">
        <v>600000</v>
      </c>
      <c r="G4" s="14" t="s">
        <v>38</v>
      </c>
      <c r="H4" s="12" t="s">
        <v>35</v>
      </c>
      <c r="I4" s="14" t="s">
        <v>89</v>
      </c>
      <c r="J4" s="8" t="s">
        <v>90</v>
      </c>
      <c r="K4" s="12" t="s">
        <v>154</v>
      </c>
      <c r="L4" s="14" t="s">
        <v>225</v>
      </c>
      <c r="M4" s="8" t="s">
        <v>154</v>
      </c>
      <c r="N4" s="8" t="s">
        <v>226</v>
      </c>
      <c r="O4" s="8" t="s">
        <v>486</v>
      </c>
    </row>
    <row r="5" spans="1:15" x14ac:dyDescent="0.25">
      <c r="A5" t="str">
        <v>004</v>
      </c>
      <c r="B5" t="str">
        <v>FY23</v>
      </c>
      <c r="C5" t="str">
        <v>Chief Information Officer</v>
      </c>
      <c r="D5" t="str">
        <v>Software Development</v>
      </c>
      <c r="E5" t="str">
        <v>Update Legacy Systems</v>
      </c>
      <c r="F5" s="6">
        <v>400000</v>
      </c>
      <c r="G5" s="14" t="s">
        <v>38</v>
      </c>
      <c r="H5" s="12" t="s">
        <v>35</v>
      </c>
      <c r="I5" s="14" t="s">
        <v>89</v>
      </c>
      <c r="J5" s="8" t="s">
        <v>90</v>
      </c>
      <c r="K5" s="12" t="s">
        <v>731</v>
      </c>
      <c r="L5" s="14" t="s">
        <v>225</v>
      </c>
      <c r="M5" s="8" t="s">
        <v>154</v>
      </c>
      <c r="N5" s="8" t="s">
        <v>230</v>
      </c>
      <c r="O5" s="8" t="s">
        <v>488</v>
      </c>
    </row>
    <row r="6" spans="1:15" x14ac:dyDescent="0.25">
      <c r="A6" t="str">
        <v>005</v>
      </c>
      <c r="B6" t="str">
        <v>FY23</v>
      </c>
      <c r="C6" t="str">
        <v>Chief Information Officer</v>
      </c>
      <c r="D6" t="str">
        <v>Cyber Security</v>
      </c>
      <c r="E6" t="str">
        <v>Enhance Intrusion Detection</v>
      </c>
      <c r="F6" s="6">
        <v>350000</v>
      </c>
      <c r="G6" s="14" t="s">
        <v>38</v>
      </c>
      <c r="H6" s="12" t="s">
        <v>35</v>
      </c>
      <c r="I6" s="14" t="s">
        <v>134</v>
      </c>
      <c r="J6" s="8" t="s">
        <v>137</v>
      </c>
      <c r="K6" s="12" t="s">
        <v>732</v>
      </c>
      <c r="L6" s="14" t="s">
        <v>225</v>
      </c>
      <c r="M6" s="8" t="s">
        <v>134</v>
      </c>
      <c r="N6" s="8" t="s">
        <v>252</v>
      </c>
      <c r="O6" s="8" t="s">
        <v>733</v>
      </c>
    </row>
    <row r="7" spans="1:15" x14ac:dyDescent="0.25">
      <c r="A7" t="str">
        <v>006</v>
      </c>
      <c r="B7" t="str">
        <v>FY23</v>
      </c>
      <c r="C7" t="str">
        <v>Chief Information Officer</v>
      </c>
      <c r="D7" t="str">
        <v>Cyber Security</v>
      </c>
      <c r="E7" t="str">
        <v>Firewall Upgrades</v>
      </c>
      <c r="F7" s="6">
        <v>250000</v>
      </c>
      <c r="G7" s="14" t="s">
        <v>38</v>
      </c>
      <c r="H7" s="12" t="s">
        <v>35</v>
      </c>
      <c r="I7" s="14" t="s">
        <v>134</v>
      </c>
      <c r="J7" s="8" t="s">
        <v>137</v>
      </c>
      <c r="K7" s="12" t="s">
        <v>734</v>
      </c>
      <c r="L7" s="14" t="s">
        <v>225</v>
      </c>
      <c r="M7" s="8" t="s">
        <v>134</v>
      </c>
      <c r="N7" s="8" t="s">
        <v>252</v>
      </c>
      <c r="O7" s="8" t="s">
        <v>735</v>
      </c>
    </row>
    <row r="8" spans="1:15" x14ac:dyDescent="0.25">
      <c r="A8" t="str">
        <v>007</v>
      </c>
      <c r="B8" t="str">
        <v>FY23</v>
      </c>
      <c r="C8" t="str">
        <v>Chief Information Officer</v>
      </c>
      <c r="D8" t="str">
        <v>Data Management</v>
      </c>
      <c r="E8" t="str">
        <v>Cloud Storage Expansion</v>
      </c>
      <c r="F8" s="6">
        <v>450000</v>
      </c>
      <c r="G8" s="14" t="s">
        <v>40</v>
      </c>
      <c r="H8" s="12" t="s">
        <v>45</v>
      </c>
      <c r="I8" s="14" t="s">
        <v>138</v>
      </c>
      <c r="J8" s="8" t="s">
        <v>142</v>
      </c>
      <c r="K8" s="12" t="s">
        <v>153</v>
      </c>
      <c r="L8" s="14" t="s">
        <v>299</v>
      </c>
      <c r="M8" s="8" t="s">
        <v>138</v>
      </c>
      <c r="N8" s="8" t="s">
        <v>326</v>
      </c>
      <c r="O8" s="8" t="s">
        <v>521</v>
      </c>
    </row>
    <row r="9" spans="1:15" x14ac:dyDescent="0.25">
      <c r="A9" t="str">
        <v>008</v>
      </c>
      <c r="B9" t="str">
        <v>FY23</v>
      </c>
      <c r="C9" t="str">
        <v>Chief Information Officer</v>
      </c>
      <c r="D9" t="str">
        <v>Data Management</v>
      </c>
      <c r="E9" t="str">
        <v>Database Optimization</v>
      </c>
      <c r="F9" s="6">
        <v>200000</v>
      </c>
      <c r="G9" s="14" t="s">
        <v>38</v>
      </c>
      <c r="H9" s="12" t="s">
        <v>35</v>
      </c>
      <c r="I9" s="14" t="s">
        <v>127</v>
      </c>
      <c r="J9" s="8" t="s">
        <v>128</v>
      </c>
      <c r="K9" s="12" t="s">
        <v>736</v>
      </c>
      <c r="L9" s="14" t="s">
        <v>334</v>
      </c>
      <c r="M9" s="8" t="s">
        <v>352</v>
      </c>
      <c r="N9" s="8" t="s">
        <v>128</v>
      </c>
      <c r="O9" s="8" t="s">
        <v>531</v>
      </c>
    </row>
    <row r="10" spans="1:15" x14ac:dyDescent="0.25">
      <c r="A10" t="str">
        <v>009</v>
      </c>
      <c r="B10" t="str">
        <v>FY23</v>
      </c>
      <c r="C10" t="str">
        <v>Chief Information Officer</v>
      </c>
      <c r="D10" t="str">
        <v>User Support</v>
      </c>
      <c r="E10" t="str">
        <v>Help Desk Staffing</v>
      </c>
      <c r="F10" s="6">
        <v>150000</v>
      </c>
      <c r="G10" s="14" t="s">
        <v>38</v>
      </c>
      <c r="H10" s="12" t="s">
        <v>35</v>
      </c>
      <c r="I10" s="14" t="s">
        <v>108</v>
      </c>
      <c r="J10" s="8" t="s">
        <v>112</v>
      </c>
      <c r="K10" s="12" t="s">
        <v>737</v>
      </c>
      <c r="L10" s="14" t="s">
        <v>225</v>
      </c>
      <c r="M10" s="8" t="s">
        <v>269</v>
      </c>
      <c r="N10" s="8" t="s">
        <v>275</v>
      </c>
      <c r="O10" s="8" t="s">
        <v>499</v>
      </c>
    </row>
    <row r="11" spans="1:15" x14ac:dyDescent="0.25">
      <c r="A11" t="str">
        <v>010</v>
      </c>
      <c r="B11" t="str">
        <v>FY23</v>
      </c>
      <c r="C11" t="str">
        <v>Chief Information Officer</v>
      </c>
      <c r="D11" t="str">
        <v>User Support</v>
      </c>
      <c r="E11" t="str">
        <v>Training Programs</v>
      </c>
      <c r="F11" s="6">
        <v>180000</v>
      </c>
      <c r="G11" s="14" t="s">
        <v>40</v>
      </c>
      <c r="H11" s="12" t="s">
        <v>43</v>
      </c>
      <c r="I11" s="14" t="s">
        <v>89</v>
      </c>
      <c r="J11" s="8" t="s">
        <v>91</v>
      </c>
      <c r="K11" s="12" t="s">
        <v>738</v>
      </c>
      <c r="L11" s="14" t="s">
        <v>225</v>
      </c>
      <c r="M11" s="8" t="s">
        <v>269</v>
      </c>
      <c r="N11" s="8" t="s">
        <v>273</v>
      </c>
      <c r="O11" s="8" t="s">
        <v>587</v>
      </c>
    </row>
  </sheetData>
  <conditionalFormatting sqref="H1:H1048576">
    <cfRule type="expression" dxfId="3" priority="2">
      <formula>COUNTIFS(_xlfn.ANCHORARRAY(_xlfn.XLOOKUP(G1,Tier1,Tier2)),H1)=0</formula>
    </cfRule>
  </conditionalFormatting>
  <conditionalFormatting sqref="J1:J1048576">
    <cfRule type="expression" dxfId="2" priority="3">
      <formula>COUNTIFS(_xlfn.ANCHORARRAY(_xlfn.XLOOKUP(I1,Tier1,Tier2)),J1)=0</formula>
    </cfRule>
  </conditionalFormatting>
  <conditionalFormatting sqref="M1:M1048576">
    <cfRule type="expression" dxfId="1" priority="4">
      <formula>COUNTIFS(_xlfn.ANCHORARRAY(_xlfn.XLOOKUP(L1,Tier1,Tier2)),M1)=0</formula>
    </cfRule>
  </conditionalFormatting>
  <conditionalFormatting sqref="N1:N1048576">
    <cfRule type="expression" dxfId="0" priority="6">
      <formula>COUNTIFS(_xlfn.ANCHORARRAY(_xlfn.XLOOKUP(M1,Tier2Choice,Tier3)),N1)=0</formula>
    </cfRule>
  </conditionalFormatting>
  <dataValidations count="4">
    <dataValidation type="list" allowBlank="1" showInputMessage="1" showErrorMessage="1" sqref="H2:H11 J2:J11 M2:M11" xr:uid="{D3DD9682-A30C-4A20-A1E6-1C258425C0B2}">
      <formula1>_xlfn.ANCHORARRAY(_xlfn.XLOOKUP(G2,Tier1,Tier2))</formula1>
    </dataValidation>
    <dataValidation type="list" allowBlank="1" showInputMessage="1" showErrorMessage="1" sqref="O2:O11" xr:uid="{D03406A3-D7C2-4B5B-8504-3F71098D070A}">
      <formula1>_xlfn.ANCHORARRAY(_xlfn.XLOOKUP(N2,Tier3Choice,Tier4))</formula1>
    </dataValidation>
    <dataValidation type="list" allowBlank="1" showInputMessage="1" showErrorMessage="1" sqref="N2:N11" xr:uid="{2ED3761C-8AA7-418C-921B-8E7D5C92642E}">
      <formula1>_xlfn.ANCHORARRAY(_xlfn.XLOOKUP(M2,Tier2Choice,Tier3))</formula1>
    </dataValidation>
    <dataValidation type="list" allowBlank="1" showInputMessage="1" sqref="K2:K11" xr:uid="{7C76DCFA-7EDA-48A5-8EB2-056EF31BE47B}">
      <formula1>_xlfn.ANCHORARRAY(_xlfn.XLOOKUP(J2,Tier2Choice,Tier3))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AF3376E-B089-44AC-8D08-41FAA8F4F9CB}">
          <x14:formula1>
            <xm:f>_xlfn.ANCHORARRAY(TBM!$H$2)</xm:f>
          </x14:formula1>
          <xm:sqref>G2:G11</xm:sqref>
        </x14:dataValidation>
        <x14:dataValidation type="list" allowBlank="1" showInputMessage="1" showErrorMessage="1" xr:uid="{DD80281C-92E4-4DEB-8114-F6E8B4FDBCB5}">
          <x14:formula1>
            <xm:f>_xlfn.ANCHORARRAY(TBM!$H$35)</xm:f>
          </x14:formula1>
          <xm:sqref>I2:I11</xm:sqref>
        </x14:dataValidation>
        <x14:dataValidation type="list" allowBlank="1" showInputMessage="1" showErrorMessage="1" xr:uid="{2DAFFF1E-AD2D-4F87-B5AF-4FCF361CFD9B}">
          <x14:formula1>
            <xm:f>_xlfn.ANCHORARRAY(TBM!$H$111)</xm:f>
          </x14:formula1>
          <xm:sqref>L2:L11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D1BF-C0E0-4B3D-81E3-CA8A52A6701E}">
  <dimension ref="A1:Q11"/>
  <sheetViews>
    <sheetView topLeftCell="G1" workbookViewId="0">
      <selection activeCell="G2" sqref="G2"/>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29.85546875" bestFit="1" customWidth="1"/>
    <col min="6" max="6" width="10.42578125" bestFit="1" customWidth="1"/>
    <col min="7" max="7" width="15.85546875" bestFit="1" customWidth="1"/>
    <col min="8" max="8" width="25.28515625" bestFit="1" customWidth="1"/>
    <col min="9" max="9" width="21.140625" bestFit="1" customWidth="1"/>
    <col min="10" max="10" width="31.42578125" bestFit="1" customWidth="1"/>
    <col min="11" max="11" width="21" bestFit="1" customWidth="1"/>
    <col min="12" max="13" width="21.140625" bestFit="1" customWidth="1"/>
    <col min="14" max="14" width="33" bestFit="1" customWidth="1"/>
    <col min="15" max="15" width="31.42578125" bestFit="1" customWidth="1"/>
    <col min="16" max="16" width="21" bestFit="1" customWidth="1"/>
    <col min="17" max="18" width="17.140625" bestFit="1" customWidth="1"/>
    <col min="19" max="19" width="32.5703125" bestFit="1" customWidth="1"/>
    <col min="20" max="20" width="31.28515625" bestFit="1" customWidth="1"/>
  </cols>
  <sheetData>
    <row r="1" spans="1:17" x14ac:dyDescent="0.25">
      <c r="A1" t="s">
        <v>0</v>
      </c>
      <c r="B1" t="s">
        <v>1</v>
      </c>
      <c r="C1" t="s">
        <v>2</v>
      </c>
      <c r="D1" t="s">
        <v>3</v>
      </c>
      <c r="E1" t="s">
        <v>4</v>
      </c>
      <c r="F1" t="s">
        <v>5</v>
      </c>
      <c r="G1" t="s">
        <v>33</v>
      </c>
      <c r="H1" t="s">
        <v>85</v>
      </c>
      <c r="I1" t="s">
        <v>167</v>
      </c>
      <c r="J1" t="s">
        <v>168</v>
      </c>
      <c r="K1" t="s">
        <v>169</v>
      </c>
      <c r="L1" t="s">
        <v>670</v>
      </c>
      <c r="M1" t="s">
        <v>671</v>
      </c>
      <c r="N1" t="s">
        <v>672</v>
      </c>
      <c r="O1" t="s">
        <v>674</v>
      </c>
      <c r="P1" t="s">
        <v>743</v>
      </c>
      <c r="Q1" t="s">
        <v>744</v>
      </c>
    </row>
    <row r="2" spans="1:17" x14ac:dyDescent="0.25">
      <c r="A2" t="s">
        <v>6</v>
      </c>
      <c r="B2" t="s">
        <v>7</v>
      </c>
      <c r="C2" t="s">
        <v>8</v>
      </c>
      <c r="D2" t="s">
        <v>9</v>
      </c>
      <c r="E2" t="s">
        <v>10</v>
      </c>
      <c r="F2">
        <v>500000</v>
      </c>
      <c r="G2" t="s">
        <v>47</v>
      </c>
      <c r="H2" t="s">
        <v>35</v>
      </c>
      <c r="I2" t="s">
        <v>121</v>
      </c>
      <c r="J2" t="s">
        <v>122</v>
      </c>
      <c r="K2" t="s">
        <v>158</v>
      </c>
      <c r="L2" t="s">
        <v>299</v>
      </c>
      <c r="M2" t="s">
        <v>121</v>
      </c>
      <c r="N2" t="s">
        <v>312</v>
      </c>
      <c r="O2" t="s">
        <v>515</v>
      </c>
      <c r="P2" t="s">
        <v>745</v>
      </c>
      <c r="Q2">
        <v>45403</v>
      </c>
    </row>
    <row r="3" spans="1:17" x14ac:dyDescent="0.25">
      <c r="A3" t="s">
        <v>11</v>
      </c>
      <c r="B3" t="s">
        <v>7</v>
      </c>
      <c r="C3" t="s">
        <v>8</v>
      </c>
      <c r="D3" t="s">
        <v>9</v>
      </c>
      <c r="E3" t="s">
        <v>12</v>
      </c>
      <c r="F3">
        <v>300000</v>
      </c>
      <c r="G3" t="s">
        <v>47</v>
      </c>
      <c r="H3" t="s">
        <v>35</v>
      </c>
      <c r="I3" t="s">
        <v>121</v>
      </c>
      <c r="J3" t="s">
        <v>122</v>
      </c>
      <c r="K3" t="s">
        <v>163</v>
      </c>
      <c r="L3" t="s">
        <v>299</v>
      </c>
      <c r="M3" t="s">
        <v>121</v>
      </c>
      <c r="N3" t="s">
        <v>312</v>
      </c>
      <c r="O3" t="s">
        <v>634</v>
      </c>
      <c r="P3" t="s">
        <v>745</v>
      </c>
      <c r="Q3">
        <v>45403</v>
      </c>
    </row>
    <row r="4" spans="1:17" x14ac:dyDescent="0.25">
      <c r="A4" t="s">
        <v>13</v>
      </c>
      <c r="B4" t="s">
        <v>7</v>
      </c>
      <c r="C4" t="s">
        <v>8</v>
      </c>
      <c r="D4" t="s">
        <v>14</v>
      </c>
      <c r="E4" t="s">
        <v>15</v>
      </c>
      <c r="F4">
        <v>600000</v>
      </c>
      <c r="G4" t="s">
        <v>38</v>
      </c>
      <c r="H4" t="s">
        <v>35</v>
      </c>
      <c r="I4" t="s">
        <v>89</v>
      </c>
      <c r="J4" t="s">
        <v>90</v>
      </c>
      <c r="K4" t="s">
        <v>154</v>
      </c>
      <c r="L4" t="s">
        <v>225</v>
      </c>
      <c r="M4" t="s">
        <v>154</v>
      </c>
      <c r="N4" t="s">
        <v>226</v>
      </c>
      <c r="O4" t="s">
        <v>486</v>
      </c>
      <c r="P4" t="s">
        <v>745</v>
      </c>
      <c r="Q4">
        <v>45403</v>
      </c>
    </row>
    <row r="5" spans="1:17" x14ac:dyDescent="0.25">
      <c r="A5" t="s">
        <v>16</v>
      </c>
      <c r="B5" t="s">
        <v>7</v>
      </c>
      <c r="C5" t="s">
        <v>8</v>
      </c>
      <c r="D5" t="s">
        <v>14</v>
      </c>
      <c r="E5" t="s">
        <v>17</v>
      </c>
      <c r="F5">
        <v>400000</v>
      </c>
      <c r="G5" t="s">
        <v>38</v>
      </c>
      <c r="H5" t="s">
        <v>35</v>
      </c>
      <c r="I5" t="s">
        <v>89</v>
      </c>
      <c r="J5" t="s">
        <v>90</v>
      </c>
      <c r="K5" t="s">
        <v>731</v>
      </c>
      <c r="L5" t="s">
        <v>225</v>
      </c>
      <c r="M5" t="s">
        <v>154</v>
      </c>
      <c r="N5" t="s">
        <v>230</v>
      </c>
      <c r="O5" t="s">
        <v>488</v>
      </c>
      <c r="P5" t="s">
        <v>745</v>
      </c>
      <c r="Q5">
        <v>45403</v>
      </c>
    </row>
    <row r="6" spans="1:17" x14ac:dyDescent="0.25">
      <c r="A6" t="s">
        <v>18</v>
      </c>
      <c r="B6" t="s">
        <v>7</v>
      </c>
      <c r="C6" t="s">
        <v>8</v>
      </c>
      <c r="D6" t="s">
        <v>19</v>
      </c>
      <c r="E6" t="s">
        <v>20</v>
      </c>
      <c r="F6">
        <v>350000</v>
      </c>
      <c r="G6" t="s">
        <v>38</v>
      </c>
      <c r="H6" t="s">
        <v>35</v>
      </c>
      <c r="I6" t="s">
        <v>134</v>
      </c>
      <c r="J6" t="s">
        <v>137</v>
      </c>
      <c r="K6" t="s">
        <v>732</v>
      </c>
      <c r="L6" t="s">
        <v>225</v>
      </c>
      <c r="M6" t="s">
        <v>134</v>
      </c>
      <c r="N6" t="s">
        <v>252</v>
      </c>
      <c r="O6" t="s">
        <v>733</v>
      </c>
      <c r="P6" t="s">
        <v>745</v>
      </c>
      <c r="Q6">
        <v>45403</v>
      </c>
    </row>
    <row r="7" spans="1:17" x14ac:dyDescent="0.25">
      <c r="A7" t="s">
        <v>21</v>
      </c>
      <c r="B7" t="s">
        <v>7</v>
      </c>
      <c r="C7" t="s">
        <v>8</v>
      </c>
      <c r="D7" t="s">
        <v>19</v>
      </c>
      <c r="E7" t="s">
        <v>22</v>
      </c>
      <c r="F7">
        <v>250000</v>
      </c>
      <c r="G7" t="s">
        <v>38</v>
      </c>
      <c r="H7" t="s">
        <v>35</v>
      </c>
      <c r="I7" t="s">
        <v>134</v>
      </c>
      <c r="J7" t="s">
        <v>137</v>
      </c>
      <c r="K7" t="s">
        <v>734</v>
      </c>
      <c r="L7" t="s">
        <v>225</v>
      </c>
      <c r="M7" t="s">
        <v>134</v>
      </c>
      <c r="N7" t="s">
        <v>252</v>
      </c>
      <c r="O7" t="s">
        <v>735</v>
      </c>
      <c r="P7" t="s">
        <v>745</v>
      </c>
      <c r="Q7">
        <v>45403</v>
      </c>
    </row>
    <row r="8" spans="1:17" x14ac:dyDescent="0.25">
      <c r="A8" t="s">
        <v>23</v>
      </c>
      <c r="B8" t="s">
        <v>7</v>
      </c>
      <c r="C8" t="s">
        <v>8</v>
      </c>
      <c r="D8" t="s">
        <v>24</v>
      </c>
      <c r="E8" t="s">
        <v>25</v>
      </c>
      <c r="F8">
        <v>450000</v>
      </c>
      <c r="G8" t="s">
        <v>40</v>
      </c>
      <c r="H8" t="s">
        <v>45</v>
      </c>
      <c r="I8" t="s">
        <v>138</v>
      </c>
      <c r="J8" t="s">
        <v>142</v>
      </c>
      <c r="K8" t="s">
        <v>153</v>
      </c>
      <c r="L8" t="s">
        <v>299</v>
      </c>
      <c r="M8" t="s">
        <v>138</v>
      </c>
      <c r="N8" t="s">
        <v>326</v>
      </c>
      <c r="O8" t="s">
        <v>521</v>
      </c>
      <c r="P8" t="s">
        <v>745</v>
      </c>
      <c r="Q8">
        <v>45403</v>
      </c>
    </row>
    <row r="9" spans="1:17" x14ac:dyDescent="0.25">
      <c r="A9" t="s">
        <v>26</v>
      </c>
      <c r="B9" t="s">
        <v>7</v>
      </c>
      <c r="C9" t="s">
        <v>8</v>
      </c>
      <c r="D9" t="s">
        <v>24</v>
      </c>
      <c r="E9" t="s">
        <v>27</v>
      </c>
      <c r="F9">
        <v>200000</v>
      </c>
      <c r="G9" t="s">
        <v>38</v>
      </c>
      <c r="H9" t="s">
        <v>35</v>
      </c>
      <c r="I9" t="s">
        <v>127</v>
      </c>
      <c r="J9" t="s">
        <v>128</v>
      </c>
      <c r="K9" t="s">
        <v>736</v>
      </c>
      <c r="L9" t="s">
        <v>334</v>
      </c>
      <c r="M9" t="s">
        <v>352</v>
      </c>
      <c r="N9" t="s">
        <v>128</v>
      </c>
      <c r="O9" t="s">
        <v>531</v>
      </c>
      <c r="P9" t="s">
        <v>745</v>
      </c>
      <c r="Q9">
        <v>45403</v>
      </c>
    </row>
    <row r="10" spans="1:17" x14ac:dyDescent="0.25">
      <c r="A10" t="s">
        <v>28</v>
      </c>
      <c r="B10" t="s">
        <v>7</v>
      </c>
      <c r="C10" t="s">
        <v>8</v>
      </c>
      <c r="D10" t="s">
        <v>29</v>
      </c>
      <c r="E10" t="s">
        <v>30</v>
      </c>
      <c r="F10">
        <v>150000</v>
      </c>
      <c r="G10" t="s">
        <v>38</v>
      </c>
      <c r="H10" t="s">
        <v>35</v>
      </c>
      <c r="I10" t="s">
        <v>108</v>
      </c>
      <c r="J10" t="s">
        <v>112</v>
      </c>
      <c r="K10" t="s">
        <v>737</v>
      </c>
      <c r="L10" t="s">
        <v>225</v>
      </c>
      <c r="M10" t="s">
        <v>269</v>
      </c>
      <c r="N10" t="s">
        <v>275</v>
      </c>
      <c r="O10" t="s">
        <v>499</v>
      </c>
      <c r="P10" t="s">
        <v>745</v>
      </c>
      <c r="Q10">
        <v>45403</v>
      </c>
    </row>
    <row r="11" spans="1:17" x14ac:dyDescent="0.25">
      <c r="A11" t="s">
        <v>31</v>
      </c>
      <c r="B11" t="s">
        <v>7</v>
      </c>
      <c r="C11" t="s">
        <v>8</v>
      </c>
      <c r="D11" t="s">
        <v>29</v>
      </c>
      <c r="E11" t="s">
        <v>32</v>
      </c>
      <c r="F11">
        <v>180000</v>
      </c>
      <c r="G11" t="s">
        <v>40</v>
      </c>
      <c r="H11" t="s">
        <v>43</v>
      </c>
      <c r="I11" t="s">
        <v>89</v>
      </c>
      <c r="J11" t="s">
        <v>91</v>
      </c>
      <c r="K11" t="s">
        <v>738</v>
      </c>
      <c r="L11" t="s">
        <v>225</v>
      </c>
      <c r="M11" t="s">
        <v>269</v>
      </c>
      <c r="N11" t="s">
        <v>273</v>
      </c>
      <c r="O11" t="s">
        <v>587</v>
      </c>
      <c r="P11" t="s">
        <v>745</v>
      </c>
      <c r="Q11">
        <v>45403</v>
      </c>
    </row>
  </sheetData>
  <phoneticPr fontId="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33</v>
      </c>
      <c r="B1" t="s">
        <v>85</v>
      </c>
      <c r="C1" t="s">
        <v>86</v>
      </c>
      <c r="D1" t="s">
        <v>87</v>
      </c>
      <c r="E1" t="s">
        <v>88</v>
      </c>
      <c r="H1" s="7" t="s">
        <v>33</v>
      </c>
      <c r="I1" s="7" t="s">
        <v>85</v>
      </c>
    </row>
    <row r="2" spans="1:13" x14ac:dyDescent="0.25">
      <c r="A2" t="s">
        <v>34</v>
      </c>
      <c r="B2" t="s">
        <v>35</v>
      </c>
      <c r="C2" t="s">
        <v>36</v>
      </c>
      <c r="D2" t="s">
        <v>37</v>
      </c>
      <c r="E2" t="s">
        <v>502</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38</v>
      </c>
      <c r="B3" t="s">
        <v>35</v>
      </c>
      <c r="C3" t="s">
        <v>36</v>
      </c>
      <c r="D3" t="s">
        <v>39</v>
      </c>
      <c r="E3" t="s">
        <v>502</v>
      </c>
      <c r="H3" t="str">
        <v>External Labor</v>
      </c>
      <c r="I3" t="str" cm="1">
        <f t="array" ref="I3:J3">TRANSPOSE(_xlfn.UNIQUE(_xlfn._xlws.FILTER(tbl_CostPool[Cost Sub-Pool],tbl_CostPool[Cost Pool]=H3,"")))</f>
        <v>Expense</v>
      </c>
      <c r="J3" t="str">
        <v>Capital</v>
      </c>
    </row>
    <row r="4" spans="1:13" x14ac:dyDescent="0.25">
      <c r="A4" t="s">
        <v>40</v>
      </c>
      <c r="B4" t="s">
        <v>41</v>
      </c>
      <c r="C4" t="s">
        <v>36</v>
      </c>
      <c r="D4" t="s">
        <v>42</v>
      </c>
      <c r="E4" t="s">
        <v>502</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40</v>
      </c>
      <c r="B5" t="s">
        <v>43</v>
      </c>
      <c r="C5" t="s">
        <v>36</v>
      </c>
      <c r="D5" t="s">
        <v>44</v>
      </c>
      <c r="E5" t="s">
        <v>502</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40</v>
      </c>
      <c r="B6" t="s">
        <v>45</v>
      </c>
      <c r="C6" t="s">
        <v>36</v>
      </c>
      <c r="D6" t="s">
        <v>46</v>
      </c>
      <c r="E6" t="s">
        <v>502</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47</v>
      </c>
      <c r="B7" t="s">
        <v>35</v>
      </c>
      <c r="C7" t="s">
        <v>36</v>
      </c>
      <c r="D7" t="s">
        <v>48</v>
      </c>
      <c r="E7" t="s">
        <v>502</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47</v>
      </c>
      <c r="B8" t="s">
        <v>49</v>
      </c>
      <c r="C8" t="s">
        <v>36</v>
      </c>
      <c r="D8" t="s">
        <v>50</v>
      </c>
      <c r="E8" t="s">
        <v>502</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47</v>
      </c>
      <c r="B9" t="s">
        <v>51</v>
      </c>
      <c r="C9" t="s">
        <v>36</v>
      </c>
      <c r="D9" t="s">
        <v>52</v>
      </c>
      <c r="E9" t="s">
        <v>502</v>
      </c>
      <c r="H9" t="str">
        <v>Other</v>
      </c>
      <c r="I9" t="str" cm="1">
        <f t="array" ref="I9">TRANSPOSE(_xlfn.UNIQUE(_xlfn._xlws.FILTER(tbl_CostPool[Cost Sub-Pool],tbl_CostPool[Cost Pool]=H9,"")))</f>
        <v>Other</v>
      </c>
    </row>
    <row r="10" spans="1:13" x14ac:dyDescent="0.25">
      <c r="A10" t="s">
        <v>47</v>
      </c>
      <c r="B10" t="s">
        <v>53</v>
      </c>
      <c r="C10" t="s">
        <v>36</v>
      </c>
      <c r="D10" t="s">
        <v>54</v>
      </c>
      <c r="E10" t="s">
        <v>502</v>
      </c>
      <c r="H10" t="str">
        <v>Internal Services</v>
      </c>
      <c r="I10" t="str" cm="1">
        <f t="array" ref="I10">TRANSPOSE(_xlfn.UNIQUE(_xlfn._xlws.FILTER(tbl_CostPool[Cost Sub-Pool],tbl_CostPool[Cost Pool]=H10,"")))</f>
        <v>Shared Services</v>
      </c>
    </row>
    <row r="11" spans="1:13" x14ac:dyDescent="0.25">
      <c r="A11" t="s">
        <v>55</v>
      </c>
      <c r="B11" t="s">
        <v>35</v>
      </c>
      <c r="C11" t="s">
        <v>36</v>
      </c>
      <c r="D11" t="s">
        <v>56</v>
      </c>
      <c r="E11" t="s">
        <v>502</v>
      </c>
    </row>
    <row r="12" spans="1:13" x14ac:dyDescent="0.25">
      <c r="A12" t="s">
        <v>55</v>
      </c>
      <c r="B12" t="s">
        <v>57</v>
      </c>
      <c r="C12" t="s">
        <v>36</v>
      </c>
      <c r="D12" t="s">
        <v>58</v>
      </c>
      <c r="E12" t="s">
        <v>502</v>
      </c>
    </row>
    <row r="13" spans="1:13" x14ac:dyDescent="0.25">
      <c r="A13" t="s">
        <v>55</v>
      </c>
      <c r="B13" t="s">
        <v>51</v>
      </c>
      <c r="C13" t="s">
        <v>36</v>
      </c>
      <c r="D13" t="s">
        <v>59</v>
      </c>
      <c r="E13" t="s">
        <v>502</v>
      </c>
    </row>
    <row r="14" spans="1:13" x14ac:dyDescent="0.25">
      <c r="A14" t="s">
        <v>55</v>
      </c>
      <c r="B14" t="s">
        <v>53</v>
      </c>
      <c r="C14" t="s">
        <v>36</v>
      </c>
      <c r="D14" t="s">
        <v>60</v>
      </c>
      <c r="E14" t="s">
        <v>502</v>
      </c>
    </row>
    <row r="15" spans="1:13" x14ac:dyDescent="0.25">
      <c r="A15" t="s">
        <v>61</v>
      </c>
      <c r="B15" t="s">
        <v>35</v>
      </c>
      <c r="C15" t="s">
        <v>36</v>
      </c>
      <c r="D15" t="s">
        <v>62</v>
      </c>
      <c r="E15" t="s">
        <v>502</v>
      </c>
    </row>
    <row r="16" spans="1:13" x14ac:dyDescent="0.25">
      <c r="A16" t="s">
        <v>61</v>
      </c>
      <c r="B16" t="s">
        <v>49</v>
      </c>
      <c r="C16" t="s">
        <v>36</v>
      </c>
      <c r="D16" t="s">
        <v>63</v>
      </c>
      <c r="E16" t="s">
        <v>502</v>
      </c>
    </row>
    <row r="17" spans="1:5" x14ac:dyDescent="0.25">
      <c r="A17" t="s">
        <v>61</v>
      </c>
      <c r="B17" t="s">
        <v>51</v>
      </c>
      <c r="C17" t="s">
        <v>36</v>
      </c>
      <c r="D17" t="s">
        <v>64</v>
      </c>
      <c r="E17" t="s">
        <v>502</v>
      </c>
    </row>
    <row r="18" spans="1:5" x14ac:dyDescent="0.25">
      <c r="A18" t="s">
        <v>61</v>
      </c>
      <c r="B18" t="s">
        <v>53</v>
      </c>
      <c r="C18" t="s">
        <v>36</v>
      </c>
      <c r="D18" t="s">
        <v>65</v>
      </c>
      <c r="E18" t="s">
        <v>502</v>
      </c>
    </row>
    <row r="19" spans="1:5" x14ac:dyDescent="0.25">
      <c r="A19" t="s">
        <v>66</v>
      </c>
      <c r="B19" t="s">
        <v>35</v>
      </c>
      <c r="C19" t="s">
        <v>36</v>
      </c>
      <c r="D19" t="s">
        <v>67</v>
      </c>
      <c r="E19" t="s">
        <v>502</v>
      </c>
    </row>
    <row r="20" spans="1:5" x14ac:dyDescent="0.25">
      <c r="A20" t="s">
        <v>66</v>
      </c>
      <c r="B20" t="s">
        <v>49</v>
      </c>
      <c r="C20" t="s">
        <v>36</v>
      </c>
      <c r="D20" t="s">
        <v>68</v>
      </c>
      <c r="E20" t="s">
        <v>502</v>
      </c>
    </row>
    <row r="21" spans="1:5" x14ac:dyDescent="0.25">
      <c r="A21" t="s">
        <v>66</v>
      </c>
      <c r="B21" t="s">
        <v>51</v>
      </c>
      <c r="C21" t="s">
        <v>36</v>
      </c>
      <c r="D21" t="s">
        <v>69</v>
      </c>
      <c r="E21" t="s">
        <v>502</v>
      </c>
    </row>
    <row r="22" spans="1:5" x14ac:dyDescent="0.25">
      <c r="A22" t="s">
        <v>66</v>
      </c>
      <c r="B22" t="s">
        <v>53</v>
      </c>
      <c r="C22" t="s">
        <v>36</v>
      </c>
      <c r="D22" t="s">
        <v>70</v>
      </c>
      <c r="E22" t="s">
        <v>502</v>
      </c>
    </row>
    <row r="23" spans="1:5" x14ac:dyDescent="0.25">
      <c r="A23" t="s">
        <v>71</v>
      </c>
      <c r="B23" t="s">
        <v>71</v>
      </c>
      <c r="C23" t="s">
        <v>36</v>
      </c>
      <c r="D23" t="s">
        <v>72</v>
      </c>
      <c r="E23" t="s">
        <v>502</v>
      </c>
    </row>
    <row r="24" spans="1:5" x14ac:dyDescent="0.25">
      <c r="A24" t="s">
        <v>73</v>
      </c>
      <c r="B24" t="s">
        <v>74</v>
      </c>
      <c r="C24" t="s">
        <v>36</v>
      </c>
      <c r="D24" t="s">
        <v>75</v>
      </c>
      <c r="E24" t="s">
        <v>502</v>
      </c>
    </row>
    <row r="25" spans="1:5" x14ac:dyDescent="0.25">
      <c r="A25" t="s">
        <v>34</v>
      </c>
      <c r="B25" t="s">
        <v>76</v>
      </c>
      <c r="C25" t="s">
        <v>77</v>
      </c>
      <c r="D25" t="s">
        <v>78</v>
      </c>
      <c r="E25" t="s">
        <v>502</v>
      </c>
    </row>
    <row r="26" spans="1:5" x14ac:dyDescent="0.25">
      <c r="A26" t="s">
        <v>38</v>
      </c>
      <c r="B26" t="s">
        <v>76</v>
      </c>
      <c r="C26" t="s">
        <v>77</v>
      </c>
      <c r="D26" t="s">
        <v>79</v>
      </c>
      <c r="E26" t="s">
        <v>502</v>
      </c>
    </row>
    <row r="27" spans="1:5" x14ac:dyDescent="0.25">
      <c r="A27" t="s">
        <v>47</v>
      </c>
      <c r="B27" t="s">
        <v>76</v>
      </c>
      <c r="C27" t="s">
        <v>77</v>
      </c>
      <c r="D27" t="s">
        <v>80</v>
      </c>
      <c r="E27" t="s">
        <v>502</v>
      </c>
    </row>
    <row r="28" spans="1:5" x14ac:dyDescent="0.25">
      <c r="A28" t="s">
        <v>55</v>
      </c>
      <c r="B28" t="s">
        <v>76</v>
      </c>
      <c r="C28" t="s">
        <v>77</v>
      </c>
      <c r="D28" t="s">
        <v>81</v>
      </c>
      <c r="E28" t="s">
        <v>502</v>
      </c>
    </row>
    <row r="29" spans="1:5" x14ac:dyDescent="0.25">
      <c r="A29" t="s">
        <v>40</v>
      </c>
      <c r="B29" t="s">
        <v>76</v>
      </c>
      <c r="C29" t="s">
        <v>77</v>
      </c>
      <c r="D29" t="s">
        <v>82</v>
      </c>
      <c r="E29" t="s">
        <v>502</v>
      </c>
    </row>
    <row r="30" spans="1:5" x14ac:dyDescent="0.25">
      <c r="A30" t="s">
        <v>61</v>
      </c>
      <c r="B30" t="s">
        <v>76</v>
      </c>
      <c r="C30" t="s">
        <v>77</v>
      </c>
      <c r="D30" t="s">
        <v>83</v>
      </c>
      <c r="E30" t="s">
        <v>502</v>
      </c>
    </row>
    <row r="31" spans="1:5" x14ac:dyDescent="0.25">
      <c r="A31" t="s">
        <v>66</v>
      </c>
      <c r="B31" t="s">
        <v>76</v>
      </c>
      <c r="C31" t="s">
        <v>77</v>
      </c>
      <c r="D31" t="s">
        <v>84</v>
      </c>
      <c r="E31" t="s">
        <v>502</v>
      </c>
    </row>
    <row r="33" spans="1:24" ht="15.75" thickBot="1" x14ac:dyDescent="0.3"/>
    <row r="34" spans="1:24" ht="16.5" thickTop="1" thickBot="1" x14ac:dyDescent="0.3">
      <c r="A34" t="s">
        <v>167</v>
      </c>
      <c r="B34" t="s">
        <v>168</v>
      </c>
      <c r="C34" t="s">
        <v>169</v>
      </c>
      <c r="D34" t="s">
        <v>224</v>
      </c>
      <c r="E34" t="s">
        <v>87</v>
      </c>
      <c r="F34" t="s">
        <v>88</v>
      </c>
      <c r="H34" s="7" t="s">
        <v>167</v>
      </c>
      <c r="I34" s="7" t="s">
        <v>168</v>
      </c>
      <c r="T34" s="11" t="s">
        <v>168</v>
      </c>
      <c r="U34" s="7" t="s">
        <v>169</v>
      </c>
    </row>
    <row r="35" spans="1:24" ht="15.75" thickTop="1" x14ac:dyDescent="0.25">
      <c r="A35" s="9" t="s">
        <v>89</v>
      </c>
      <c r="B35" s="9" t="s">
        <v>90</v>
      </c>
      <c r="C35" s="9" t="s">
        <v>154</v>
      </c>
      <c r="D35" s="9" t="s">
        <v>71</v>
      </c>
      <c r="E35" t="s">
        <v>170</v>
      </c>
      <c r="F35" s="9" t="s">
        <v>502</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89</v>
      </c>
      <c r="B36" s="9" t="s">
        <v>90</v>
      </c>
      <c r="C36" t="s">
        <v>160</v>
      </c>
      <c r="D36" s="9" t="s">
        <v>71</v>
      </c>
      <c r="E36" t="s">
        <v>170</v>
      </c>
      <c r="F36" s="9" t="s">
        <v>502</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89</v>
      </c>
      <c r="B37" s="9" t="s">
        <v>90</v>
      </c>
      <c r="C37" t="s">
        <v>166</v>
      </c>
      <c r="D37" s="9" t="s">
        <v>71</v>
      </c>
      <c r="E37" t="s">
        <v>170</v>
      </c>
      <c r="F37" s="9" t="s">
        <v>502</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89</v>
      </c>
      <c r="B38" s="9" t="s">
        <v>91</v>
      </c>
      <c r="C38" t="s">
        <v>166</v>
      </c>
      <c r="D38" s="9" t="s">
        <v>71</v>
      </c>
      <c r="E38" t="s">
        <v>171</v>
      </c>
      <c r="F38" s="9" t="s">
        <v>502</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89</v>
      </c>
      <c r="B39" s="9" t="s">
        <v>92</v>
      </c>
      <c r="C39" s="9" t="s">
        <v>92</v>
      </c>
      <c r="D39" s="9" t="s">
        <v>71</v>
      </c>
      <c r="E39" t="s">
        <v>172</v>
      </c>
      <c r="F39" s="9" t="s">
        <v>502</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89</v>
      </c>
      <c r="B40" s="9" t="s">
        <v>92</v>
      </c>
      <c r="C40" s="9" t="s">
        <v>143</v>
      </c>
      <c r="D40" s="9" t="s">
        <v>165</v>
      </c>
      <c r="E40" t="s">
        <v>173</v>
      </c>
      <c r="F40" s="9" t="s">
        <v>502</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89</v>
      </c>
      <c r="B41" s="9" t="s">
        <v>92</v>
      </c>
      <c r="C41" t="s">
        <v>166</v>
      </c>
      <c r="D41" s="9" t="s">
        <v>71</v>
      </c>
      <c r="E41" t="s">
        <v>172</v>
      </c>
      <c r="F41" s="9" t="s">
        <v>502</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93</v>
      </c>
      <c r="B42" s="9" t="s">
        <v>94</v>
      </c>
      <c r="C42" t="s">
        <v>166</v>
      </c>
      <c r="D42" s="9" t="s">
        <v>71</v>
      </c>
      <c r="E42" t="s">
        <v>174</v>
      </c>
      <c r="F42" s="9" t="s">
        <v>502</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93</v>
      </c>
      <c r="B43" s="9" t="s">
        <v>95</v>
      </c>
      <c r="C43" t="s">
        <v>166</v>
      </c>
      <c r="D43" s="9" t="s">
        <v>71</v>
      </c>
      <c r="E43" t="s">
        <v>175</v>
      </c>
      <c r="F43" s="9" t="s">
        <v>502</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93</v>
      </c>
      <c r="B44" s="9" t="s">
        <v>96</v>
      </c>
      <c r="C44" t="s">
        <v>166</v>
      </c>
      <c r="D44" s="9" t="s">
        <v>71</v>
      </c>
      <c r="E44" t="s">
        <v>176</v>
      </c>
      <c r="F44" s="9" t="s">
        <v>502</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93</v>
      </c>
      <c r="B45" s="9" t="s">
        <v>97</v>
      </c>
      <c r="C45" t="s">
        <v>166</v>
      </c>
      <c r="D45" s="9" t="s">
        <v>71</v>
      </c>
      <c r="E45" t="s">
        <v>177</v>
      </c>
      <c r="F45" s="9" t="s">
        <v>502</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93</v>
      </c>
      <c r="B46" s="9" t="s">
        <v>98</v>
      </c>
      <c r="C46" s="9" t="s">
        <v>155</v>
      </c>
      <c r="D46" s="9" t="s">
        <v>71</v>
      </c>
      <c r="E46" t="s">
        <v>178</v>
      </c>
      <c r="F46" s="9" t="s">
        <v>502</v>
      </c>
      <c r="T46" t="str">
        <v>Client Management</v>
      </c>
      <c r="U46" t="str" cm="1">
        <f t="array" ref="U46">TRANSPOSE(_xlfn.UNIQUE(_xlfn._xlws.FILTER(tbl_Tower[Sub-Tower Element],tbl_Tower[Sub-Tower]=T46,"")))</f>
        <v>[Manual Entry]</v>
      </c>
    </row>
    <row r="47" spans="1:24" x14ac:dyDescent="0.25">
      <c r="A47" s="9" t="s">
        <v>93</v>
      </c>
      <c r="B47" s="9" t="s">
        <v>98</v>
      </c>
      <c r="C47" t="s">
        <v>156</v>
      </c>
      <c r="D47" s="9" t="s">
        <v>71</v>
      </c>
      <c r="E47" t="s">
        <v>178</v>
      </c>
      <c r="F47" s="9" t="s">
        <v>502</v>
      </c>
      <c r="T47" t="str">
        <v>IT Service Management</v>
      </c>
      <c r="U47" t="str" cm="1">
        <f t="array" ref="U47">TRANSPOSE(_xlfn.UNIQUE(_xlfn._xlws.FILTER(tbl_Tower[Sub-Tower Element],tbl_Tower[Sub-Tower]=T47,"")))</f>
        <v>[Manual Entry]</v>
      </c>
    </row>
    <row r="48" spans="1:24" x14ac:dyDescent="0.25">
      <c r="A48" s="9" t="s">
        <v>93</v>
      </c>
      <c r="B48" s="9" t="s">
        <v>98</v>
      </c>
      <c r="C48" s="9" t="s">
        <v>144</v>
      </c>
      <c r="D48" s="9" t="s">
        <v>165</v>
      </c>
      <c r="E48" t="s">
        <v>179</v>
      </c>
      <c r="F48" s="9" t="s">
        <v>502</v>
      </c>
      <c r="T48" t="str">
        <v>Operations Center</v>
      </c>
      <c r="U48" t="str" cm="1">
        <f t="array" ref="U48:V48">TRANSPOSE(_xlfn.UNIQUE(_xlfn._xlws.FILTER(tbl_Tower[Sub-Tower Element],tbl_Tower[Sub-Tower]=T48,"")))</f>
        <v>Public Cloud Operations</v>
      </c>
      <c r="V48" t="str">
        <v>[Manual Entry]</v>
      </c>
    </row>
    <row r="49" spans="1:24" x14ac:dyDescent="0.25">
      <c r="A49" s="9" t="s">
        <v>93</v>
      </c>
      <c r="B49" s="9" t="s">
        <v>98</v>
      </c>
      <c r="C49" t="s">
        <v>166</v>
      </c>
      <c r="D49" s="9" t="s">
        <v>71</v>
      </c>
      <c r="E49" t="s">
        <v>178</v>
      </c>
      <c r="F49" s="9" t="s">
        <v>502</v>
      </c>
      <c r="T49" t="str">
        <v>Program, Product &amp; Project Management</v>
      </c>
      <c r="U49" t="str" cm="1">
        <f t="array" ref="U49">TRANSPOSE(_xlfn.UNIQUE(_xlfn._xlws.FILTER(tbl_Tower[Sub-Tower Element],tbl_Tower[Sub-Tower]=T49,"")))</f>
        <v>[Manual Entry]</v>
      </c>
    </row>
    <row r="50" spans="1:24" x14ac:dyDescent="0.25">
      <c r="A50" s="9" t="s">
        <v>93</v>
      </c>
      <c r="B50" s="9" t="s">
        <v>99</v>
      </c>
      <c r="C50" t="s">
        <v>166</v>
      </c>
      <c r="D50" s="9" t="s">
        <v>71</v>
      </c>
      <c r="E50" t="s">
        <v>180</v>
      </c>
      <c r="F50" s="9" t="s">
        <v>502</v>
      </c>
      <c r="T50" t="str">
        <v>Conferencing &amp; AV</v>
      </c>
      <c r="U50" t="str" cm="1">
        <f t="array" ref="U50">TRANSPOSE(_xlfn.UNIQUE(_xlfn._xlws.FILTER(tbl_Tower[Sub-Tower Element],tbl_Tower[Sub-Tower]=T50,"")))</f>
        <v>[Manual Entry]</v>
      </c>
    </row>
    <row r="51" spans="1:24" x14ac:dyDescent="0.25">
      <c r="A51" s="9" t="s">
        <v>100</v>
      </c>
      <c r="B51" s="9" t="s">
        <v>101</v>
      </c>
      <c r="C51" t="s">
        <v>166</v>
      </c>
      <c r="D51" s="9" t="s">
        <v>71</v>
      </c>
      <c r="E51" t="s">
        <v>181</v>
      </c>
      <c r="F51" s="9" t="s">
        <v>502</v>
      </c>
      <c r="T51" t="str">
        <v>Deskside Support</v>
      </c>
      <c r="U51" t="str" cm="1">
        <f t="array" ref="U51">TRANSPOSE(_xlfn.UNIQUE(_xlfn._xlws.FILTER(tbl_Tower[Sub-Tower Element],tbl_Tower[Sub-Tower]=T51,"")))</f>
        <v>[Manual Entry]</v>
      </c>
    </row>
    <row r="52" spans="1:24" x14ac:dyDescent="0.25">
      <c r="A52" s="9" t="s">
        <v>100</v>
      </c>
      <c r="B52" s="9" t="s">
        <v>102</v>
      </c>
      <c r="C52" t="s">
        <v>166</v>
      </c>
      <c r="D52" s="9" t="s">
        <v>71</v>
      </c>
      <c r="E52" t="s">
        <v>182</v>
      </c>
      <c r="F52" s="9" t="s">
        <v>502</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103</v>
      </c>
      <c r="B53" s="9" t="s">
        <v>104</v>
      </c>
      <c r="C53" t="s">
        <v>166</v>
      </c>
      <c r="D53" s="9" t="s">
        <v>71</v>
      </c>
      <c r="E53" t="s">
        <v>183</v>
      </c>
      <c r="F53" s="9" t="s">
        <v>502</v>
      </c>
      <c r="T53" t="str">
        <v>IT Help Desk</v>
      </c>
      <c r="U53" t="str" cm="1">
        <f t="array" ref="U53">TRANSPOSE(_xlfn.UNIQUE(_xlfn._xlws.FILTER(tbl_Tower[Sub-Tower Element],tbl_Tower[Sub-Tower]=T53,"")))</f>
        <v>[Manual Entry]</v>
      </c>
    </row>
    <row r="54" spans="1:24" x14ac:dyDescent="0.25">
      <c r="A54" s="9" t="s">
        <v>103</v>
      </c>
      <c r="B54" s="9" t="s">
        <v>105</v>
      </c>
      <c r="C54" t="s">
        <v>166</v>
      </c>
      <c r="D54" s="9" t="s">
        <v>71</v>
      </c>
      <c r="E54" t="s">
        <v>184</v>
      </c>
      <c r="F54" s="9" t="s">
        <v>502</v>
      </c>
      <c r="T54" t="str">
        <v>Mobile Devices</v>
      </c>
      <c r="U54" t="str" cm="1">
        <f t="array" ref="U54">TRANSPOSE(_xlfn.UNIQUE(_xlfn._xlws.FILTER(tbl_Tower[Sub-Tower Element],tbl_Tower[Sub-Tower]=T54,"")))</f>
        <v>[Manual Entry]</v>
      </c>
    </row>
    <row r="55" spans="1:24" x14ac:dyDescent="0.25">
      <c r="A55" s="9" t="s">
        <v>103</v>
      </c>
      <c r="B55" s="9" t="s">
        <v>106</v>
      </c>
      <c r="C55" s="9" t="s">
        <v>145</v>
      </c>
      <c r="D55" s="9" t="s">
        <v>165</v>
      </c>
      <c r="E55" t="s">
        <v>186</v>
      </c>
      <c r="F55" s="9" t="s">
        <v>502</v>
      </c>
      <c r="T55" t="str">
        <v>Network Printers</v>
      </c>
      <c r="U55" t="str" cm="1">
        <f t="array" ref="U55">TRANSPOSE(_xlfn.UNIQUE(_xlfn._xlws.FILTER(tbl_Tower[Sub-Tower Element],tbl_Tower[Sub-Tower]=T55,"")))</f>
        <v>[Manual Entry]</v>
      </c>
    </row>
    <row r="56" spans="1:24" x14ac:dyDescent="0.25">
      <c r="A56" s="9" t="s">
        <v>103</v>
      </c>
      <c r="B56" s="9" t="s">
        <v>106</v>
      </c>
      <c r="C56" t="s">
        <v>166</v>
      </c>
      <c r="D56" s="9" t="s">
        <v>71</v>
      </c>
      <c r="E56" t="s">
        <v>185</v>
      </c>
      <c r="F56" s="9" t="s">
        <v>502</v>
      </c>
      <c r="T56" t="str">
        <v>Workspace</v>
      </c>
      <c r="U56" t="str" cm="1">
        <f t="array" ref="U56:V56">TRANSPOSE(_xlfn.UNIQUE(_xlfn._xlws.FILTER(tbl_Tower[Sub-Tower Element],tbl_Tower[Sub-Tower]=T56,"")))</f>
        <v>[Manual Entry]</v>
      </c>
      <c r="V56" t="str">
        <v>Public Cloud Workspace</v>
      </c>
    </row>
    <row r="57" spans="1:24" ht="30" x14ac:dyDescent="0.25">
      <c r="A57" s="9" t="s">
        <v>103</v>
      </c>
      <c r="B57" s="10" t="s">
        <v>107</v>
      </c>
      <c r="C57" t="s">
        <v>166</v>
      </c>
      <c r="D57" s="9" t="s">
        <v>71</v>
      </c>
      <c r="E57" t="s">
        <v>187</v>
      </c>
      <c r="F57" s="9" t="s">
        <v>502</v>
      </c>
      <c r="T57" t="str">
        <v>Enterprise Architecture</v>
      </c>
      <c r="U57" t="str" cm="1">
        <f t="array" ref="U57">TRANSPOSE(_xlfn.UNIQUE(_xlfn._xlws.FILTER(tbl_Tower[Sub-Tower Element],tbl_Tower[Sub-Tower]=T57,"")))</f>
        <v>[Manual Entry]</v>
      </c>
    </row>
    <row r="58" spans="1:24" x14ac:dyDescent="0.25">
      <c r="A58" s="9" t="s">
        <v>108</v>
      </c>
      <c r="B58" s="9" t="s">
        <v>109</v>
      </c>
      <c r="C58" t="s">
        <v>166</v>
      </c>
      <c r="D58" s="9" t="s">
        <v>71</v>
      </c>
      <c r="E58" t="s">
        <v>188</v>
      </c>
      <c r="F58" s="9" t="s">
        <v>502</v>
      </c>
      <c r="T58" t="str">
        <v>IT Finance</v>
      </c>
      <c r="U58" t="str" cm="1">
        <f t="array" ref="U58">TRANSPOSE(_xlfn.UNIQUE(_xlfn._xlws.FILTER(tbl_Tower[Sub-Tower Element],tbl_Tower[Sub-Tower]=T58,"")))</f>
        <v>[Manual Entry]</v>
      </c>
    </row>
    <row r="59" spans="1:24" x14ac:dyDescent="0.25">
      <c r="A59" s="9" t="s">
        <v>108</v>
      </c>
      <c r="B59" s="9" t="s">
        <v>110</v>
      </c>
      <c r="C59" t="s">
        <v>166</v>
      </c>
      <c r="D59" s="9" t="s">
        <v>71</v>
      </c>
      <c r="E59" t="s">
        <v>189</v>
      </c>
      <c r="F59" s="9" t="s">
        <v>502</v>
      </c>
      <c r="T59" t="str">
        <v>IT Management &amp; Strategic Planning</v>
      </c>
      <c r="U59" t="str" cm="1">
        <f t="array" ref="U59">TRANSPOSE(_xlfn.UNIQUE(_xlfn._xlws.FILTER(tbl_Tower[Sub-Tower Element],tbl_Tower[Sub-Tower]=T59,"")))</f>
        <v>[Manual Entry]</v>
      </c>
    </row>
    <row r="60" spans="1:24" x14ac:dyDescent="0.25">
      <c r="A60" s="9" t="s">
        <v>108</v>
      </c>
      <c r="B60" s="9" t="s">
        <v>111</v>
      </c>
      <c r="C60" s="9" t="s">
        <v>157</v>
      </c>
      <c r="D60" s="9" t="s">
        <v>71</v>
      </c>
      <c r="E60" t="s">
        <v>190</v>
      </c>
      <c r="F60" s="9" t="s">
        <v>502</v>
      </c>
      <c r="T60" t="str">
        <v>IT Vendor Management</v>
      </c>
      <c r="U60" t="str" cm="1">
        <f t="array" ref="U60">TRANSPOSE(_xlfn.UNIQUE(_xlfn._xlws.FILTER(tbl_Tower[Sub-Tower Element],tbl_Tower[Sub-Tower]=T60,"")))</f>
        <v>[Manual Entry]</v>
      </c>
    </row>
    <row r="61" spans="1:24" x14ac:dyDescent="0.25">
      <c r="A61" s="9" t="s">
        <v>108</v>
      </c>
      <c r="B61" s="9" t="s">
        <v>111</v>
      </c>
      <c r="C61" t="s">
        <v>161</v>
      </c>
      <c r="D61" s="9" t="s">
        <v>71</v>
      </c>
      <c r="E61" t="s">
        <v>190</v>
      </c>
      <c r="F61" s="9" t="s">
        <v>502</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108</v>
      </c>
      <c r="B62" s="9" t="s">
        <v>111</v>
      </c>
      <c r="C62" t="s">
        <v>162</v>
      </c>
      <c r="D62" s="9" t="s">
        <v>71</v>
      </c>
      <c r="E62" t="s">
        <v>190</v>
      </c>
      <c r="F62" s="9" t="s">
        <v>502</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108</v>
      </c>
      <c r="B63" s="9" t="s">
        <v>111</v>
      </c>
      <c r="C63" t="s">
        <v>166</v>
      </c>
      <c r="D63" s="9" t="s">
        <v>71</v>
      </c>
      <c r="E63" t="s">
        <v>190</v>
      </c>
      <c r="F63" s="9" t="s">
        <v>502</v>
      </c>
      <c r="T63" t="str">
        <v>Voice</v>
      </c>
      <c r="U63" t="str" cm="1">
        <f t="array" ref="U63">TRANSPOSE(_xlfn.UNIQUE(_xlfn._xlws.FILTER(tbl_Tower[Sub-Tower Element],tbl_Tower[Sub-Tower]=T63,"")))</f>
        <v>[Manual Entry]</v>
      </c>
    </row>
    <row r="64" spans="1:24" x14ac:dyDescent="0.25">
      <c r="A64" s="9" t="s">
        <v>108</v>
      </c>
      <c r="B64" s="9" t="s">
        <v>112</v>
      </c>
      <c r="C64" t="s">
        <v>166</v>
      </c>
      <c r="D64" s="9" t="s">
        <v>71</v>
      </c>
      <c r="E64" t="s">
        <v>191</v>
      </c>
      <c r="F64" s="9" t="s">
        <v>502</v>
      </c>
      <c r="T64" t="str">
        <v>Central Print</v>
      </c>
      <c r="U64" t="str" cm="1">
        <f t="array" ref="U64">TRANSPOSE(_xlfn.UNIQUE(_xlfn._xlws.FILTER(tbl_Tower[Sub-Tower Element],tbl_Tower[Sub-Tower]=T64,"")))</f>
        <v>[Manual Entry]</v>
      </c>
    </row>
    <row r="65" spans="1:23" x14ac:dyDescent="0.25">
      <c r="A65" s="9" t="s">
        <v>108</v>
      </c>
      <c r="B65" s="9" t="s">
        <v>113</v>
      </c>
      <c r="C65" t="s">
        <v>166</v>
      </c>
      <c r="D65" s="9" t="s">
        <v>71</v>
      </c>
      <c r="E65" t="s">
        <v>192</v>
      </c>
      <c r="F65" s="9" t="s">
        <v>502</v>
      </c>
      <c r="T65" t="str">
        <v>Database</v>
      </c>
      <c r="U65" t="str" cm="1">
        <f t="array" ref="U65:W65">TRANSPOSE(_xlfn.UNIQUE(_xlfn._xlws.FILTER(tbl_Tower[Sub-Tower Element],tbl_Tower[Sub-Tower]=T65,"")))</f>
        <v>Database</v>
      </c>
      <c r="V65" t="str">
        <v>Public Cloud Database</v>
      </c>
      <c r="W65" t="str">
        <v>[Manual Entry]</v>
      </c>
    </row>
    <row r="66" spans="1:23" x14ac:dyDescent="0.25">
      <c r="A66" s="9" t="s">
        <v>108</v>
      </c>
      <c r="B66" s="9" t="s">
        <v>114</v>
      </c>
      <c r="C66" t="s">
        <v>166</v>
      </c>
      <c r="D66" s="9" t="s">
        <v>71</v>
      </c>
      <c r="E66" t="s">
        <v>193</v>
      </c>
      <c r="F66" s="9" t="s">
        <v>502</v>
      </c>
      <c r="T66" t="str">
        <v>Mainframe Database</v>
      </c>
      <c r="U66" t="str" cm="1">
        <f t="array" ref="U66">TRANSPOSE(_xlfn.UNIQUE(_xlfn._xlws.FILTER(tbl_Tower[Sub-Tower Element],tbl_Tower[Sub-Tower]=T66,"")))</f>
        <v>[Manual Entry]</v>
      </c>
    </row>
    <row r="67" spans="1:23" x14ac:dyDescent="0.25">
      <c r="A67" s="9" t="s">
        <v>108</v>
      </c>
      <c r="B67" s="9" t="s">
        <v>115</v>
      </c>
      <c r="C67" t="s">
        <v>166</v>
      </c>
      <c r="D67" s="9" t="s">
        <v>71</v>
      </c>
      <c r="E67" t="s">
        <v>194</v>
      </c>
      <c r="F67" s="9" t="s">
        <v>502</v>
      </c>
      <c r="T67" t="str">
        <v>Mainframe Middleware</v>
      </c>
      <c r="U67" t="str" cm="1">
        <f t="array" ref="U67">TRANSPOSE(_xlfn.UNIQUE(_xlfn._xlws.FILTER(tbl_Tower[Sub-Tower Element],tbl_Tower[Sub-Tower]=T67,"")))</f>
        <v>[Manual Entry]</v>
      </c>
    </row>
    <row r="68" spans="1:23" x14ac:dyDescent="0.25">
      <c r="A68" s="9" t="s">
        <v>108</v>
      </c>
      <c r="B68" s="9" t="s">
        <v>115</v>
      </c>
      <c r="C68" s="9" t="s">
        <v>146</v>
      </c>
      <c r="D68" s="9" t="s">
        <v>165</v>
      </c>
      <c r="E68" t="s">
        <v>195</v>
      </c>
      <c r="F68" s="9" t="s">
        <v>502</v>
      </c>
      <c r="T68" t="str">
        <v>Middleware</v>
      </c>
      <c r="U68" t="str" cm="1">
        <f t="array" ref="U68:V68">TRANSPOSE(_xlfn.UNIQUE(_xlfn._xlws.FILTER(tbl_Tower[Sub-Tower Element],tbl_Tower[Sub-Tower]=T68,"")))</f>
        <v>Public Cloud Middleware</v>
      </c>
      <c r="V68" t="str">
        <v>[Manual Entry]</v>
      </c>
    </row>
    <row r="69" spans="1:23" x14ac:dyDescent="0.25">
      <c r="A69" s="9" t="s">
        <v>108</v>
      </c>
      <c r="B69" s="9" t="s">
        <v>115</v>
      </c>
      <c r="C69" t="s">
        <v>166</v>
      </c>
      <c r="D69" s="9" t="s">
        <v>71</v>
      </c>
      <c r="E69" t="s">
        <v>194</v>
      </c>
      <c r="F69" s="9" t="s">
        <v>502</v>
      </c>
      <c r="T69" t="str">
        <v>Container Orchestration</v>
      </c>
      <c r="U69" t="str" cm="1">
        <f t="array" ref="U69">TRANSPOSE(_xlfn.UNIQUE(_xlfn._xlws.FILTER(tbl_Tower[Sub-Tower Element],tbl_Tower[Sub-Tower]=T69,"")))</f>
        <v>[Manual Entry]</v>
      </c>
    </row>
    <row r="70" spans="1:23" x14ac:dyDescent="0.25">
      <c r="A70" s="9" t="s">
        <v>116</v>
      </c>
      <c r="B70" s="9" t="s">
        <v>117</v>
      </c>
      <c r="C70" t="s">
        <v>166</v>
      </c>
      <c r="D70" s="9" t="s">
        <v>71</v>
      </c>
      <c r="E70" t="s">
        <v>196</v>
      </c>
      <c r="F70" s="9" t="s">
        <v>502</v>
      </c>
      <c r="T70" t="str">
        <v>Big Data</v>
      </c>
      <c r="U70" t="str" cm="1">
        <f t="array" ref="U70">TRANSPOSE(_xlfn.UNIQUE(_xlfn._xlws.FILTER(tbl_Tower[Sub-Tower Element],tbl_Tower[Sub-Tower]=T70,"")))</f>
        <v>[Manual Entry]</v>
      </c>
    </row>
    <row r="71" spans="1:23" x14ac:dyDescent="0.25">
      <c r="A71" s="9" t="s">
        <v>116</v>
      </c>
      <c r="B71" s="9" t="s">
        <v>118</v>
      </c>
      <c r="C71" t="s">
        <v>166</v>
      </c>
      <c r="D71" s="9" t="s">
        <v>71</v>
      </c>
      <c r="E71" t="s">
        <v>197</v>
      </c>
      <c r="F71" s="9" t="s">
        <v>502</v>
      </c>
      <c r="T71" t="str">
        <v>Compliance</v>
      </c>
      <c r="U71" t="str" cm="1">
        <f t="array" ref="U71">TRANSPOSE(_xlfn.UNIQUE(_xlfn._xlws.FILTER(tbl_Tower[Sub-Tower Element],tbl_Tower[Sub-Tower]=T71,"")))</f>
        <v>[Manual Entry]</v>
      </c>
    </row>
    <row r="72" spans="1:23" x14ac:dyDescent="0.25">
      <c r="A72" s="9" t="s">
        <v>116</v>
      </c>
      <c r="B72" s="9" t="s">
        <v>119</v>
      </c>
      <c r="C72" t="s">
        <v>166</v>
      </c>
      <c r="D72" s="9" t="s">
        <v>71</v>
      </c>
      <c r="E72" t="s">
        <v>198</v>
      </c>
      <c r="F72" s="9" t="s">
        <v>502</v>
      </c>
      <c r="T72" t="str">
        <v>Disaster Recovery</v>
      </c>
      <c r="U72" t="str" cm="1">
        <f t="array" ref="U72:V72">TRANSPOSE(_xlfn.UNIQUE(_xlfn._xlws.FILTER(tbl_Tower[Sub-Tower Element],tbl_Tower[Sub-Tower]=T72,"")))</f>
        <v>[Manual Entry]</v>
      </c>
      <c r="V72" t="str">
        <v>Public Cloud Disaster Recovery</v>
      </c>
    </row>
    <row r="73" spans="1:23" x14ac:dyDescent="0.25">
      <c r="A73" s="9" t="s">
        <v>116</v>
      </c>
      <c r="B73" s="9" t="s">
        <v>120</v>
      </c>
      <c r="C73" t="s">
        <v>166</v>
      </c>
      <c r="D73" s="9" t="s">
        <v>71</v>
      </c>
      <c r="E73" t="s">
        <v>199</v>
      </c>
      <c r="F73" s="9" t="s">
        <v>502</v>
      </c>
      <c r="T73" t="str">
        <v>Security</v>
      </c>
      <c r="U73" t="str" cm="1">
        <f t="array" ref="U73:V73">TRANSPOSE(_xlfn.UNIQUE(_xlfn._xlws.FILTER(tbl_Tower[Sub-Tower Element],tbl_Tower[Sub-Tower]=T73,"")))</f>
        <v>[Manual Entry]</v>
      </c>
      <c r="V73" t="str">
        <v>Public Cloud Security</v>
      </c>
    </row>
    <row r="74" spans="1:23" x14ac:dyDescent="0.25">
      <c r="A74" s="9" t="s">
        <v>121</v>
      </c>
      <c r="B74" s="9" t="s">
        <v>122</v>
      </c>
      <c r="C74" s="9" t="s">
        <v>158</v>
      </c>
      <c r="D74" s="9" t="s">
        <v>71</v>
      </c>
      <c r="E74" t="s">
        <v>200</v>
      </c>
      <c r="F74" s="9" t="s">
        <v>502</v>
      </c>
      <c r="T74" t="str">
        <v>Mainframe Offline Storage</v>
      </c>
      <c r="U74" t="str" cm="1">
        <f t="array" ref="U74">TRANSPOSE(_xlfn.UNIQUE(_xlfn._xlws.FILTER(tbl_Tower[Sub-Tower Element],tbl_Tower[Sub-Tower]=T74,"")))</f>
        <v>[Manual Entry]</v>
      </c>
    </row>
    <row r="75" spans="1:23" x14ac:dyDescent="0.25">
      <c r="A75" s="9" t="s">
        <v>121</v>
      </c>
      <c r="B75" s="9" t="s">
        <v>122</v>
      </c>
      <c r="C75" t="s">
        <v>163</v>
      </c>
      <c r="D75" s="9" t="s">
        <v>71</v>
      </c>
      <c r="E75" t="s">
        <v>200</v>
      </c>
      <c r="F75" s="9" t="s">
        <v>502</v>
      </c>
      <c r="T75" t="str">
        <v>Mainframe Online Storage</v>
      </c>
      <c r="U75" t="str" cm="1">
        <f t="array" ref="U75">TRANSPOSE(_xlfn.UNIQUE(_xlfn._xlws.FILTER(tbl_Tower[Sub-Tower Element],tbl_Tower[Sub-Tower]=T75,"")))</f>
        <v>[Manual Entry]</v>
      </c>
    </row>
    <row r="76" spans="1:23" x14ac:dyDescent="0.25">
      <c r="A76" s="9" t="s">
        <v>121</v>
      </c>
      <c r="B76" s="9" t="s">
        <v>122</v>
      </c>
      <c r="C76" s="9" t="s">
        <v>147</v>
      </c>
      <c r="D76" s="9" t="s">
        <v>165</v>
      </c>
      <c r="E76" t="s">
        <v>201</v>
      </c>
      <c r="F76" s="9" t="s">
        <v>502</v>
      </c>
      <c r="T76" t="str">
        <v>Offline Storage</v>
      </c>
      <c r="U76" t="str" cm="1">
        <f t="array" ref="U76:V76">TRANSPOSE(_xlfn.UNIQUE(_xlfn._xlws.FILTER(tbl_Tower[Sub-Tower Element],tbl_Tower[Sub-Tower]=T76,"")))</f>
        <v>[Manual Entry]</v>
      </c>
      <c r="V76" t="str">
        <v>Public Cloud Archive</v>
      </c>
    </row>
    <row r="77" spans="1:23" x14ac:dyDescent="0.25">
      <c r="A77" s="9" t="s">
        <v>121</v>
      </c>
      <c r="B77" s="9" t="s">
        <v>122</v>
      </c>
      <c r="C77" t="s">
        <v>166</v>
      </c>
      <c r="D77" s="9" t="s">
        <v>71</v>
      </c>
      <c r="E77" t="s">
        <v>200</v>
      </c>
      <c r="F77" s="9" t="s">
        <v>502</v>
      </c>
      <c r="T77" t="str">
        <v>Online Storage</v>
      </c>
      <c r="U77" t="str" cm="1">
        <f t="array" ref="U77:V77">TRANSPOSE(_xlfn.UNIQUE(_xlfn._xlws.FILTER(tbl_Tower[Sub-Tower Element],tbl_Tower[Sub-Tower]=T77,"")))</f>
        <v>[Manual Entry]</v>
      </c>
      <c r="V77" t="str">
        <v>Public Cloud Storage</v>
      </c>
    </row>
    <row r="78" spans="1:23" x14ac:dyDescent="0.25">
      <c r="A78" s="9" t="s">
        <v>121</v>
      </c>
      <c r="B78" s="9" t="s">
        <v>123</v>
      </c>
      <c r="C78" s="9" t="s">
        <v>159</v>
      </c>
      <c r="D78" s="9" t="s">
        <v>71</v>
      </c>
      <c r="E78" t="s">
        <v>202</v>
      </c>
      <c r="F78" s="9" t="s">
        <v>502</v>
      </c>
    </row>
    <row r="79" spans="1:23" x14ac:dyDescent="0.25">
      <c r="A79" s="9" t="s">
        <v>121</v>
      </c>
      <c r="B79" s="9" t="s">
        <v>123</v>
      </c>
      <c r="C79" t="s">
        <v>164</v>
      </c>
      <c r="D79" s="9" t="s">
        <v>71</v>
      </c>
      <c r="E79" t="s">
        <v>202</v>
      </c>
      <c r="F79" s="9" t="s">
        <v>502</v>
      </c>
    </row>
    <row r="80" spans="1:23" x14ac:dyDescent="0.25">
      <c r="A80" s="9" t="s">
        <v>121</v>
      </c>
      <c r="B80" s="9" t="s">
        <v>123</v>
      </c>
      <c r="C80" s="9" t="s">
        <v>147</v>
      </c>
      <c r="D80" s="9" t="s">
        <v>165</v>
      </c>
      <c r="E80" t="s">
        <v>201</v>
      </c>
      <c r="F80" s="9" t="s">
        <v>502</v>
      </c>
    </row>
    <row r="81" spans="1:6" x14ac:dyDescent="0.25">
      <c r="A81" s="9" t="s">
        <v>121</v>
      </c>
      <c r="B81" s="9" t="s">
        <v>123</v>
      </c>
      <c r="C81" t="s">
        <v>166</v>
      </c>
      <c r="D81" s="9" t="s">
        <v>71</v>
      </c>
      <c r="E81" t="s">
        <v>202</v>
      </c>
      <c r="F81" s="9" t="s">
        <v>502</v>
      </c>
    </row>
    <row r="82" spans="1:6" x14ac:dyDescent="0.25">
      <c r="A82" s="9" t="s">
        <v>121</v>
      </c>
      <c r="B82" s="9" t="s">
        <v>124</v>
      </c>
      <c r="C82" t="s">
        <v>166</v>
      </c>
      <c r="D82" s="9" t="s">
        <v>71</v>
      </c>
      <c r="E82" t="s">
        <v>203</v>
      </c>
      <c r="F82" s="9" t="s">
        <v>502</v>
      </c>
    </row>
    <row r="83" spans="1:6" x14ac:dyDescent="0.25">
      <c r="A83" s="9" t="s">
        <v>125</v>
      </c>
      <c r="B83" s="9" t="s">
        <v>126</v>
      </c>
      <c r="C83" t="s">
        <v>166</v>
      </c>
      <c r="D83" s="9" t="s">
        <v>71</v>
      </c>
      <c r="E83" t="s">
        <v>204</v>
      </c>
      <c r="F83" s="9" t="s">
        <v>502</v>
      </c>
    </row>
    <row r="84" spans="1:6" x14ac:dyDescent="0.25">
      <c r="A84" s="9" t="s">
        <v>127</v>
      </c>
      <c r="B84" s="9" t="s">
        <v>128</v>
      </c>
      <c r="C84" s="9" t="s">
        <v>128</v>
      </c>
      <c r="D84" s="9" t="s">
        <v>71</v>
      </c>
      <c r="E84" t="s">
        <v>205</v>
      </c>
      <c r="F84" s="9" t="s">
        <v>502</v>
      </c>
    </row>
    <row r="85" spans="1:6" x14ac:dyDescent="0.25">
      <c r="A85" s="9" t="s">
        <v>127</v>
      </c>
      <c r="B85" s="9" t="s">
        <v>128</v>
      </c>
      <c r="C85" s="9" t="s">
        <v>148</v>
      </c>
      <c r="D85" s="9" t="s">
        <v>165</v>
      </c>
      <c r="E85" t="s">
        <v>206</v>
      </c>
      <c r="F85" s="9" t="s">
        <v>502</v>
      </c>
    </row>
    <row r="86" spans="1:6" x14ac:dyDescent="0.25">
      <c r="A86" s="9" t="s">
        <v>127</v>
      </c>
      <c r="B86" s="9" t="s">
        <v>128</v>
      </c>
      <c r="C86" t="s">
        <v>166</v>
      </c>
      <c r="D86" s="9" t="s">
        <v>71</v>
      </c>
      <c r="E86" t="s">
        <v>205</v>
      </c>
      <c r="F86" s="9" t="s">
        <v>502</v>
      </c>
    </row>
    <row r="87" spans="1:6" x14ac:dyDescent="0.25">
      <c r="A87" s="9" t="s">
        <v>127</v>
      </c>
      <c r="B87" s="9" t="s">
        <v>129</v>
      </c>
      <c r="C87" t="s">
        <v>166</v>
      </c>
      <c r="D87" s="9" t="s">
        <v>71</v>
      </c>
      <c r="E87" t="s">
        <v>207</v>
      </c>
      <c r="F87" s="9" t="s">
        <v>502</v>
      </c>
    </row>
    <row r="88" spans="1:6" x14ac:dyDescent="0.25">
      <c r="A88" s="9" t="s">
        <v>127</v>
      </c>
      <c r="B88" s="9" t="s">
        <v>130</v>
      </c>
      <c r="C88" t="s">
        <v>166</v>
      </c>
      <c r="D88" s="9" t="s">
        <v>71</v>
      </c>
      <c r="E88" t="s">
        <v>208</v>
      </c>
      <c r="F88" s="9" t="s">
        <v>502</v>
      </c>
    </row>
    <row r="89" spans="1:6" x14ac:dyDescent="0.25">
      <c r="A89" s="9" t="s">
        <v>127</v>
      </c>
      <c r="B89" s="9" t="s">
        <v>131</v>
      </c>
      <c r="C89" s="9" t="s">
        <v>149</v>
      </c>
      <c r="D89" s="9" t="s">
        <v>165</v>
      </c>
      <c r="E89" t="s">
        <v>210</v>
      </c>
      <c r="F89" s="9" t="s">
        <v>502</v>
      </c>
    </row>
    <row r="90" spans="1:6" x14ac:dyDescent="0.25">
      <c r="A90" s="9" t="s">
        <v>127</v>
      </c>
      <c r="B90" s="9" t="s">
        <v>131</v>
      </c>
      <c r="C90" t="s">
        <v>166</v>
      </c>
      <c r="D90" s="9" t="s">
        <v>71</v>
      </c>
      <c r="E90" t="s">
        <v>209</v>
      </c>
      <c r="F90" s="9" t="s">
        <v>502</v>
      </c>
    </row>
    <row r="91" spans="1:6" x14ac:dyDescent="0.25">
      <c r="A91" s="9" t="s">
        <v>127</v>
      </c>
      <c r="B91" t="s">
        <v>132</v>
      </c>
      <c r="C91" t="s">
        <v>166</v>
      </c>
      <c r="D91" s="9" t="s">
        <v>71</v>
      </c>
      <c r="E91" t="s">
        <v>211</v>
      </c>
      <c r="F91" s="9" t="s">
        <v>502</v>
      </c>
    </row>
    <row r="92" spans="1:6" x14ac:dyDescent="0.25">
      <c r="A92" s="9" t="s">
        <v>127</v>
      </c>
      <c r="B92" t="s">
        <v>133</v>
      </c>
      <c r="C92" t="s">
        <v>166</v>
      </c>
      <c r="D92" s="9" t="s">
        <v>71</v>
      </c>
      <c r="E92" t="s">
        <v>212</v>
      </c>
      <c r="F92" s="9" t="s">
        <v>502</v>
      </c>
    </row>
    <row r="93" spans="1:6" x14ac:dyDescent="0.25">
      <c r="A93" s="9" t="s">
        <v>134</v>
      </c>
      <c r="B93" s="9" t="s">
        <v>135</v>
      </c>
      <c r="C93" t="s">
        <v>166</v>
      </c>
      <c r="D93" s="9" t="s">
        <v>71</v>
      </c>
      <c r="E93" t="s">
        <v>213</v>
      </c>
      <c r="F93" s="9" t="s">
        <v>502</v>
      </c>
    </row>
    <row r="94" spans="1:6" x14ac:dyDescent="0.25">
      <c r="A94" s="9" t="s">
        <v>134</v>
      </c>
      <c r="B94" s="9" t="s">
        <v>136</v>
      </c>
      <c r="C94" t="s">
        <v>166</v>
      </c>
      <c r="D94" s="9" t="s">
        <v>71</v>
      </c>
      <c r="E94" t="s">
        <v>214</v>
      </c>
      <c r="F94" s="9" t="s">
        <v>502</v>
      </c>
    </row>
    <row r="95" spans="1:6" x14ac:dyDescent="0.25">
      <c r="A95" s="9" t="s">
        <v>134</v>
      </c>
      <c r="B95" s="9" t="s">
        <v>136</v>
      </c>
      <c r="C95" s="9" t="s">
        <v>150</v>
      </c>
      <c r="D95" s="9" t="s">
        <v>165</v>
      </c>
      <c r="E95" t="s">
        <v>215</v>
      </c>
      <c r="F95" s="9" t="s">
        <v>502</v>
      </c>
    </row>
    <row r="96" spans="1:6" x14ac:dyDescent="0.25">
      <c r="A96" s="9" t="s">
        <v>134</v>
      </c>
      <c r="B96" s="9" t="s">
        <v>136</v>
      </c>
      <c r="C96" t="s">
        <v>166</v>
      </c>
      <c r="D96" s="9" t="s">
        <v>71</v>
      </c>
      <c r="E96" t="s">
        <v>214</v>
      </c>
      <c r="F96" s="9" t="s">
        <v>502</v>
      </c>
    </row>
    <row r="97" spans="1:36" x14ac:dyDescent="0.25">
      <c r="A97" s="9" t="s">
        <v>134</v>
      </c>
      <c r="B97" s="9" t="s">
        <v>137</v>
      </c>
      <c r="C97" t="s">
        <v>166</v>
      </c>
      <c r="D97" s="9" t="s">
        <v>71</v>
      </c>
      <c r="E97" t="s">
        <v>216</v>
      </c>
      <c r="F97" s="9" t="s">
        <v>502</v>
      </c>
    </row>
    <row r="98" spans="1:36" x14ac:dyDescent="0.25">
      <c r="A98" s="9" t="s">
        <v>134</v>
      </c>
      <c r="B98" s="9" t="s">
        <v>137</v>
      </c>
      <c r="C98" s="9" t="s">
        <v>151</v>
      </c>
      <c r="D98" s="9" t="s">
        <v>165</v>
      </c>
      <c r="E98" t="s">
        <v>217</v>
      </c>
      <c r="F98" s="9" t="s">
        <v>502</v>
      </c>
    </row>
    <row r="99" spans="1:36" x14ac:dyDescent="0.25">
      <c r="A99" s="9" t="s">
        <v>134</v>
      </c>
      <c r="B99" s="9" t="s">
        <v>137</v>
      </c>
      <c r="C99" t="s">
        <v>166</v>
      </c>
      <c r="D99" s="9" t="s">
        <v>71</v>
      </c>
      <c r="E99" t="s">
        <v>216</v>
      </c>
      <c r="F99" s="9" t="s">
        <v>502</v>
      </c>
    </row>
    <row r="100" spans="1:36" x14ac:dyDescent="0.25">
      <c r="A100" s="9" t="s">
        <v>138</v>
      </c>
      <c r="B100" s="9" t="s">
        <v>139</v>
      </c>
      <c r="C100" t="s">
        <v>166</v>
      </c>
      <c r="D100" s="9" t="s">
        <v>71</v>
      </c>
      <c r="E100" t="s">
        <v>218</v>
      </c>
      <c r="F100" s="9" t="s">
        <v>502</v>
      </c>
    </row>
    <row r="101" spans="1:36" x14ac:dyDescent="0.25">
      <c r="A101" s="9" t="s">
        <v>138</v>
      </c>
      <c r="B101" s="9" t="s">
        <v>140</v>
      </c>
      <c r="C101" t="s">
        <v>166</v>
      </c>
      <c r="D101" s="9" t="s">
        <v>71</v>
      </c>
      <c r="E101" t="s">
        <v>219</v>
      </c>
      <c r="F101" s="9" t="s">
        <v>502</v>
      </c>
    </row>
    <row r="102" spans="1:36" x14ac:dyDescent="0.25">
      <c r="A102" s="9" t="s">
        <v>138</v>
      </c>
      <c r="B102" s="9" t="s">
        <v>141</v>
      </c>
      <c r="C102" t="s">
        <v>166</v>
      </c>
      <c r="D102" s="9" t="s">
        <v>71</v>
      </c>
      <c r="E102" t="s">
        <v>220</v>
      </c>
      <c r="F102" s="9" t="s">
        <v>502</v>
      </c>
    </row>
    <row r="103" spans="1:36" x14ac:dyDescent="0.25">
      <c r="A103" s="9" t="s">
        <v>138</v>
      </c>
      <c r="B103" s="9" t="s">
        <v>141</v>
      </c>
      <c r="C103" s="9" t="s">
        <v>152</v>
      </c>
      <c r="D103" s="9" t="s">
        <v>165</v>
      </c>
      <c r="E103" t="s">
        <v>221</v>
      </c>
      <c r="F103" s="9" t="s">
        <v>502</v>
      </c>
    </row>
    <row r="104" spans="1:36" x14ac:dyDescent="0.25">
      <c r="A104" s="9" t="s">
        <v>138</v>
      </c>
      <c r="B104" s="9" t="s">
        <v>141</v>
      </c>
      <c r="C104" t="s">
        <v>166</v>
      </c>
      <c r="D104" s="9" t="s">
        <v>71</v>
      </c>
      <c r="E104" t="s">
        <v>220</v>
      </c>
      <c r="F104" s="9" t="s">
        <v>502</v>
      </c>
    </row>
    <row r="105" spans="1:36" x14ac:dyDescent="0.25">
      <c r="A105" s="9" t="s">
        <v>138</v>
      </c>
      <c r="B105" s="9" t="s">
        <v>142</v>
      </c>
      <c r="C105" t="s">
        <v>166</v>
      </c>
      <c r="D105" s="9" t="s">
        <v>71</v>
      </c>
      <c r="E105" t="s">
        <v>222</v>
      </c>
      <c r="F105" s="9" t="s">
        <v>502</v>
      </c>
    </row>
    <row r="106" spans="1:36" x14ac:dyDescent="0.25">
      <c r="A106" s="9" t="s">
        <v>138</v>
      </c>
      <c r="B106" s="9" t="s">
        <v>142</v>
      </c>
      <c r="C106" s="9" t="s">
        <v>153</v>
      </c>
      <c r="D106" s="9" t="s">
        <v>165</v>
      </c>
      <c r="E106" t="s">
        <v>223</v>
      </c>
      <c r="F106" s="9" t="s">
        <v>502</v>
      </c>
    </row>
    <row r="107" spans="1:36" x14ac:dyDescent="0.25">
      <c r="A107" s="9" t="s">
        <v>138</v>
      </c>
      <c r="B107" s="9" t="s">
        <v>142</v>
      </c>
      <c r="C107" t="s">
        <v>166</v>
      </c>
      <c r="D107" s="9" t="s">
        <v>71</v>
      </c>
      <c r="E107" t="s">
        <v>222</v>
      </c>
      <c r="F107" s="9" t="s">
        <v>502</v>
      </c>
    </row>
    <row r="109" spans="1:36" ht="15.75" thickBot="1" x14ac:dyDescent="0.3"/>
    <row r="110" spans="1:36" ht="16.5" thickTop="1" thickBot="1" x14ac:dyDescent="0.3">
      <c r="A110" t="s">
        <v>670</v>
      </c>
      <c r="B110" t="s">
        <v>671</v>
      </c>
      <c r="C110" t="s">
        <v>672</v>
      </c>
      <c r="D110" t="s">
        <v>673</v>
      </c>
      <c r="E110" t="s">
        <v>674</v>
      </c>
      <c r="H110" s="7" t="s">
        <v>670</v>
      </c>
      <c r="I110" s="7" t="s">
        <v>671</v>
      </c>
      <c r="T110" s="11" t="s">
        <v>671</v>
      </c>
      <c r="U110" s="7" t="s">
        <v>672</v>
      </c>
      <c r="AF110" s="11" t="s">
        <v>672</v>
      </c>
      <c r="AG110" s="7" t="s">
        <v>674</v>
      </c>
    </row>
    <row r="111" spans="1:36" ht="15.75" thickTop="1" x14ac:dyDescent="0.25">
      <c r="A111" s="9" t="s">
        <v>225</v>
      </c>
      <c r="B111" s="9" t="s">
        <v>154</v>
      </c>
      <c r="C111" s="9" t="s">
        <v>226</v>
      </c>
      <c r="D111" s="9" t="s">
        <v>227</v>
      </c>
      <c r="E111" s="9" t="s">
        <v>486</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225</v>
      </c>
      <c r="B112" s="9" t="s">
        <v>154</v>
      </c>
      <c r="C112" s="9" t="s">
        <v>226</v>
      </c>
      <c r="D112" s="9" t="s">
        <v>227</v>
      </c>
      <c r="E112" t="s">
        <v>536</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225</v>
      </c>
      <c r="B113" s="9" t="s">
        <v>154</v>
      </c>
      <c r="C113" s="9" t="s">
        <v>226</v>
      </c>
      <c r="D113" s="9" t="s">
        <v>227</v>
      </c>
      <c r="E113" t="s">
        <v>537</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225</v>
      </c>
      <c r="B114" s="9" t="s">
        <v>154</v>
      </c>
      <c r="C114" s="9" t="s">
        <v>226</v>
      </c>
      <c r="D114" s="9" t="s">
        <v>227</v>
      </c>
      <c r="E114" t="s">
        <v>166</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225</v>
      </c>
      <c r="B115" s="9" t="s">
        <v>154</v>
      </c>
      <c r="C115" s="9" t="s">
        <v>228</v>
      </c>
      <c r="D115" s="9" t="s">
        <v>229</v>
      </c>
      <c r="E115" s="9" t="s">
        <v>487</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225</v>
      </c>
      <c r="B116" s="9" t="s">
        <v>154</v>
      </c>
      <c r="C116" s="9" t="s">
        <v>228</v>
      </c>
      <c r="D116" s="9" t="s">
        <v>229</v>
      </c>
      <c r="E116" t="s">
        <v>538</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225</v>
      </c>
      <c r="B117" s="9" t="s">
        <v>154</v>
      </c>
      <c r="C117" s="9" t="s">
        <v>228</v>
      </c>
      <c r="D117" s="9" t="s">
        <v>229</v>
      </c>
      <c r="E117" t="s">
        <v>166</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225</v>
      </c>
      <c r="B118" s="9" t="s">
        <v>154</v>
      </c>
      <c r="C118" t="s">
        <v>230</v>
      </c>
      <c r="D118" t="s">
        <v>231</v>
      </c>
      <c r="E118" t="s">
        <v>488</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225</v>
      </c>
      <c r="B119" s="9" t="s">
        <v>154</v>
      </c>
      <c r="C119" t="s">
        <v>230</v>
      </c>
      <c r="D119" t="s">
        <v>231</v>
      </c>
      <c r="E119" t="s">
        <v>539</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225</v>
      </c>
      <c r="B120" s="9" t="s">
        <v>154</v>
      </c>
      <c r="C120" t="s">
        <v>230</v>
      </c>
      <c r="D120" t="s">
        <v>231</v>
      </c>
      <c r="E120" t="s">
        <v>540</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225</v>
      </c>
      <c r="B121" s="9" t="s">
        <v>154</v>
      </c>
      <c r="C121" t="s">
        <v>230</v>
      </c>
      <c r="D121" t="s">
        <v>231</v>
      </c>
      <c r="E121" t="s">
        <v>166</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225</v>
      </c>
      <c r="B122" s="9" t="s">
        <v>154</v>
      </c>
      <c r="C122" s="9" t="s">
        <v>232</v>
      </c>
      <c r="D122" s="9" t="s">
        <v>233</v>
      </c>
      <c r="E122" s="9" t="s">
        <v>489</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225</v>
      </c>
      <c r="B123" s="9" t="s">
        <v>154</v>
      </c>
      <c r="C123" s="9" t="s">
        <v>232</v>
      </c>
      <c r="D123" s="9" t="s">
        <v>233</v>
      </c>
      <c r="E123" t="s">
        <v>541</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225</v>
      </c>
      <c r="B124" s="9" t="s">
        <v>154</v>
      </c>
      <c r="C124" s="9" t="s">
        <v>232</v>
      </c>
      <c r="D124" s="9" t="s">
        <v>233</v>
      </c>
      <c r="E124" t="s">
        <v>542</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225</v>
      </c>
      <c r="B125" s="9" t="s">
        <v>154</v>
      </c>
      <c r="C125" s="9" t="s">
        <v>232</v>
      </c>
      <c r="D125" s="9" t="s">
        <v>233</v>
      </c>
      <c r="E125" t="s">
        <v>543</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225</v>
      </c>
      <c r="B126" s="9" t="s">
        <v>154</v>
      </c>
      <c r="C126" s="9" t="s">
        <v>232</v>
      </c>
      <c r="D126" s="9" t="s">
        <v>233</v>
      </c>
      <c r="E126" t="s">
        <v>166</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225</v>
      </c>
      <c r="B127" s="9" t="s">
        <v>234</v>
      </c>
      <c r="C127" s="9" t="s">
        <v>235</v>
      </c>
      <c r="D127" s="9" t="s">
        <v>236</v>
      </c>
      <c r="E127" s="9" t="s">
        <v>490</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225</v>
      </c>
      <c r="B128" s="9" t="s">
        <v>234</v>
      </c>
      <c r="C128" s="9" t="s">
        <v>235</v>
      </c>
      <c r="D128" s="9" t="s">
        <v>236</v>
      </c>
      <c r="E128" t="s">
        <v>544</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225</v>
      </c>
      <c r="B129" s="9" t="s">
        <v>234</v>
      </c>
      <c r="C129" s="9" t="s">
        <v>235</v>
      </c>
      <c r="D129" s="9" t="s">
        <v>236</v>
      </c>
      <c r="E129" t="s">
        <v>545</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225</v>
      </c>
      <c r="B130" s="9" t="s">
        <v>234</v>
      </c>
      <c r="C130" s="9" t="s">
        <v>235</v>
      </c>
      <c r="D130" s="9" t="s">
        <v>236</v>
      </c>
      <c r="E130" t="s">
        <v>166</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225</v>
      </c>
      <c r="B131" s="9" t="s">
        <v>234</v>
      </c>
      <c r="C131" s="9" t="s">
        <v>237</v>
      </c>
      <c r="D131" s="9" t="s">
        <v>238</v>
      </c>
      <c r="E131" s="9" t="s">
        <v>491</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225</v>
      </c>
      <c r="B132" s="9" t="s">
        <v>234</v>
      </c>
      <c r="C132" s="9" t="s">
        <v>237</v>
      </c>
      <c r="D132" s="9" t="s">
        <v>238</v>
      </c>
      <c r="E132" t="s">
        <v>555</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225</v>
      </c>
      <c r="B133" s="9" t="s">
        <v>234</v>
      </c>
      <c r="C133" s="9" t="s">
        <v>237</v>
      </c>
      <c r="D133" s="9" t="s">
        <v>238</v>
      </c>
      <c r="E133" t="s">
        <v>556</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225</v>
      </c>
      <c r="B134" s="9" t="s">
        <v>234</v>
      </c>
      <c r="C134" s="9" t="s">
        <v>237</v>
      </c>
      <c r="D134" s="9" t="s">
        <v>238</v>
      </c>
      <c r="E134" t="s">
        <v>166</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225</v>
      </c>
      <c r="B135" s="9" t="s">
        <v>234</v>
      </c>
      <c r="C135" s="9" t="s">
        <v>239</v>
      </c>
      <c r="D135" s="9" t="s">
        <v>240</v>
      </c>
      <c r="E135" s="9" t="s">
        <v>492</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225</v>
      </c>
      <c r="B136" s="9" t="s">
        <v>234</v>
      </c>
      <c r="C136" s="9" t="s">
        <v>239</v>
      </c>
      <c r="D136" s="9" t="s">
        <v>240</v>
      </c>
      <c r="E136" t="s">
        <v>546</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225</v>
      </c>
      <c r="B137" s="9" t="s">
        <v>234</v>
      </c>
      <c r="C137" s="9" t="s">
        <v>239</v>
      </c>
      <c r="D137" s="9" t="s">
        <v>240</v>
      </c>
      <c r="E137" t="s">
        <v>547</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225</v>
      </c>
      <c r="B138" s="9" t="s">
        <v>234</v>
      </c>
      <c r="C138" s="9" t="s">
        <v>239</v>
      </c>
      <c r="D138" s="9" t="s">
        <v>240</v>
      </c>
      <c r="E138" t="s">
        <v>548</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225</v>
      </c>
      <c r="B139" s="9" t="s">
        <v>234</v>
      </c>
      <c r="C139" s="9" t="s">
        <v>239</v>
      </c>
      <c r="D139" s="9" t="s">
        <v>240</v>
      </c>
      <c r="E139" t="s">
        <v>549</v>
      </c>
      <c r="AF139" t="str">
        <v>Mobile</v>
      </c>
      <c r="AG139" t="str" cm="1">
        <f t="array" ref="AG139:AH139">TRANSPOSE(_xlfn.UNIQUE(_xlfn._xlws.FILTER(tbl_Solution[Solution Offering],tbl_Solution[[Solution Name ]]=AF139,"")))</f>
        <v>Smartphone, By O/S</v>
      </c>
      <c r="AH139" t="str">
        <v>[Manual Entry]</v>
      </c>
    </row>
    <row r="140" spans="1:42" x14ac:dyDescent="0.25">
      <c r="A140" s="9" t="s">
        <v>225</v>
      </c>
      <c r="B140" s="9" t="s">
        <v>234</v>
      </c>
      <c r="C140" s="9" t="s">
        <v>239</v>
      </c>
      <c r="D140" s="9" t="s">
        <v>240</v>
      </c>
      <c r="E140" t="s">
        <v>166</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225</v>
      </c>
      <c r="B141" s="9" t="s">
        <v>234</v>
      </c>
      <c r="C141" s="9" t="s">
        <v>105</v>
      </c>
      <c r="D141" s="9" t="s">
        <v>241</v>
      </c>
      <c r="E141" s="9" t="s">
        <v>557</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225</v>
      </c>
      <c r="B142" s="9" t="s">
        <v>234</v>
      </c>
      <c r="C142" s="9" t="s">
        <v>105</v>
      </c>
      <c r="D142" s="9" t="s">
        <v>241</v>
      </c>
      <c r="E142" t="s">
        <v>558</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225</v>
      </c>
      <c r="B143" s="9" t="s">
        <v>234</v>
      </c>
      <c r="C143" s="9" t="s">
        <v>105</v>
      </c>
      <c r="D143" s="9" t="s">
        <v>241</v>
      </c>
      <c r="E143" t="s">
        <v>559</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225</v>
      </c>
      <c r="B144" s="9" t="s">
        <v>234</v>
      </c>
      <c r="C144" s="9" t="s">
        <v>105</v>
      </c>
      <c r="D144" s="9" t="s">
        <v>241</v>
      </c>
      <c r="E144" t="s">
        <v>560</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225</v>
      </c>
      <c r="B145" s="9" t="s">
        <v>234</v>
      </c>
      <c r="C145" s="9" t="s">
        <v>105</v>
      </c>
      <c r="D145" s="9" t="s">
        <v>241</v>
      </c>
      <c r="E145" t="s">
        <v>166</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225</v>
      </c>
      <c r="B146" s="9" t="s">
        <v>234</v>
      </c>
      <c r="C146" s="9" t="s">
        <v>242</v>
      </c>
      <c r="D146" s="9" t="s">
        <v>243</v>
      </c>
      <c r="E146" s="9" t="s">
        <v>550</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225</v>
      </c>
      <c r="B147" s="9" t="s">
        <v>234</v>
      </c>
      <c r="C147" s="9" t="s">
        <v>242</v>
      </c>
      <c r="D147" s="9" t="s">
        <v>243</v>
      </c>
      <c r="E147" s="9" t="s">
        <v>551</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225</v>
      </c>
      <c r="B148" s="9" t="s">
        <v>234</v>
      </c>
      <c r="C148" s="9" t="s">
        <v>242</v>
      </c>
      <c r="D148" s="9" t="s">
        <v>243</v>
      </c>
      <c r="E148" t="s">
        <v>166</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225</v>
      </c>
      <c r="B149" s="9" t="s">
        <v>134</v>
      </c>
      <c r="C149" s="9" t="s">
        <v>244</v>
      </c>
      <c r="D149" s="9" t="s">
        <v>245</v>
      </c>
      <c r="E149" s="9" t="s">
        <v>493</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225</v>
      </c>
      <c r="B150" s="9" t="s">
        <v>134</v>
      </c>
      <c r="C150" s="9" t="s">
        <v>244</v>
      </c>
      <c r="D150" s="9" t="s">
        <v>245</v>
      </c>
      <c r="E150" t="s">
        <v>552</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225</v>
      </c>
      <c r="B151" s="9" t="s">
        <v>134</v>
      </c>
      <c r="C151" s="9" t="s">
        <v>244</v>
      </c>
      <c r="D151" s="9" t="s">
        <v>245</v>
      </c>
      <c r="E151" t="s">
        <v>563</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225</v>
      </c>
      <c r="B152" s="9" t="s">
        <v>134</v>
      </c>
      <c r="C152" s="9" t="s">
        <v>244</v>
      </c>
      <c r="D152" s="9" t="s">
        <v>245</v>
      </c>
      <c r="E152" t="s">
        <v>564</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225</v>
      </c>
      <c r="B153" s="9" t="s">
        <v>134</v>
      </c>
      <c r="C153" s="9" t="s">
        <v>244</v>
      </c>
      <c r="D153" s="9" t="s">
        <v>245</v>
      </c>
      <c r="E153" t="s">
        <v>553</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225</v>
      </c>
      <c r="B154" s="9" t="s">
        <v>134</v>
      </c>
      <c r="C154" s="9" t="s">
        <v>244</v>
      </c>
      <c r="D154" s="9" t="s">
        <v>245</v>
      </c>
      <c r="E154" t="s">
        <v>166</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225</v>
      </c>
      <c r="B155" s="9" t="s">
        <v>134</v>
      </c>
      <c r="C155" s="9" t="s">
        <v>246</v>
      </c>
      <c r="D155" s="9" t="s">
        <v>247</v>
      </c>
      <c r="E155" s="9" t="s">
        <v>561</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225</v>
      </c>
      <c r="B156" s="9" t="s">
        <v>134</v>
      </c>
      <c r="C156" s="9" t="s">
        <v>246</v>
      </c>
      <c r="D156" s="9" t="s">
        <v>247</v>
      </c>
      <c r="E156" t="s">
        <v>554</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225</v>
      </c>
      <c r="B157" s="9" t="s">
        <v>134</v>
      </c>
      <c r="C157" s="9" t="s">
        <v>246</v>
      </c>
      <c r="D157" s="9" t="s">
        <v>247</v>
      </c>
      <c r="E157" t="s">
        <v>166</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225</v>
      </c>
      <c r="B158" s="9" t="s">
        <v>134</v>
      </c>
      <c r="C158" s="9" t="s">
        <v>248</v>
      </c>
      <c r="D158" s="9" t="s">
        <v>249</v>
      </c>
      <c r="E158" t="s">
        <v>166</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225</v>
      </c>
      <c r="B159" s="9" t="s">
        <v>134</v>
      </c>
      <c r="C159" s="9" t="s">
        <v>250</v>
      </c>
      <c r="D159" s="9" t="s">
        <v>251</v>
      </c>
      <c r="E159" t="s">
        <v>166</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225</v>
      </c>
      <c r="B160" s="9" t="s">
        <v>134</v>
      </c>
      <c r="C160" s="9" t="s">
        <v>252</v>
      </c>
      <c r="D160" s="9" t="s">
        <v>253</v>
      </c>
      <c r="E160" t="s">
        <v>166</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225</v>
      </c>
      <c r="B161" s="9" t="s">
        <v>134</v>
      </c>
      <c r="C161" s="9" t="s">
        <v>254</v>
      </c>
      <c r="D161" s="9" t="s">
        <v>255</v>
      </c>
      <c r="E161" t="s">
        <v>166</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225</v>
      </c>
      <c r="B162" s="9" t="s">
        <v>134</v>
      </c>
      <c r="C162" s="9" t="s">
        <v>256</v>
      </c>
      <c r="D162" s="9" t="s">
        <v>257</v>
      </c>
      <c r="E162" t="s">
        <v>166</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225</v>
      </c>
      <c r="B163" s="9" t="s">
        <v>258</v>
      </c>
      <c r="C163" s="9" t="s">
        <v>259</v>
      </c>
      <c r="D163" s="9" t="s">
        <v>260</v>
      </c>
      <c r="E163" s="9" t="s">
        <v>562</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225</v>
      </c>
      <c r="B164" s="9" t="s">
        <v>258</v>
      </c>
      <c r="C164" s="9" t="s">
        <v>259</v>
      </c>
      <c r="D164" s="9" t="s">
        <v>260</v>
      </c>
      <c r="E164" t="s">
        <v>565</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225</v>
      </c>
      <c r="B165" s="9" t="s">
        <v>258</v>
      </c>
      <c r="C165" s="9" t="s">
        <v>259</v>
      </c>
      <c r="D165" s="9" t="s">
        <v>260</v>
      </c>
      <c r="E165" t="s">
        <v>566</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225</v>
      </c>
      <c r="B166" s="9" t="s">
        <v>258</v>
      </c>
      <c r="C166" s="9" t="s">
        <v>259</v>
      </c>
      <c r="D166" s="9" t="s">
        <v>260</v>
      </c>
      <c r="E166" t="s">
        <v>567</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225</v>
      </c>
      <c r="B167" s="9" t="s">
        <v>258</v>
      </c>
      <c r="C167" s="9" t="s">
        <v>259</v>
      </c>
      <c r="D167" s="9" t="s">
        <v>260</v>
      </c>
      <c r="E167" t="s">
        <v>166</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225</v>
      </c>
      <c r="B168" s="9" t="s">
        <v>258</v>
      </c>
      <c r="C168" s="9" t="s">
        <v>117</v>
      </c>
      <c r="D168" s="9" t="s">
        <v>261</v>
      </c>
      <c r="E168" s="9" t="s">
        <v>494</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225</v>
      </c>
      <c r="B169" s="9" t="s">
        <v>258</v>
      </c>
      <c r="C169" s="9" t="s">
        <v>117</v>
      </c>
      <c r="D169" s="9" t="s">
        <v>261</v>
      </c>
      <c r="E169" t="s">
        <v>568</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225</v>
      </c>
      <c r="B170" s="9" t="s">
        <v>258</v>
      </c>
      <c r="C170" s="9" t="s">
        <v>117</v>
      </c>
      <c r="D170" s="9" t="s">
        <v>261</v>
      </c>
      <c r="E170" t="s">
        <v>569</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225</v>
      </c>
      <c r="B171" s="9" t="s">
        <v>258</v>
      </c>
      <c r="C171" s="9" t="s">
        <v>117</v>
      </c>
      <c r="D171" s="9" t="s">
        <v>261</v>
      </c>
      <c r="E171" t="s">
        <v>570</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225</v>
      </c>
      <c r="B172" s="9" t="s">
        <v>258</v>
      </c>
      <c r="C172" s="9" t="s">
        <v>117</v>
      </c>
      <c r="D172" s="9" t="s">
        <v>261</v>
      </c>
      <c r="E172" t="s">
        <v>166</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225</v>
      </c>
      <c r="B173" s="9" t="s">
        <v>258</v>
      </c>
      <c r="C173" s="9" t="s">
        <v>262</v>
      </c>
      <c r="D173" s="9" t="s">
        <v>263</v>
      </c>
      <c r="E173" s="9" t="s">
        <v>495</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225</v>
      </c>
      <c r="B174" s="9" t="s">
        <v>258</v>
      </c>
      <c r="C174" s="9" t="s">
        <v>262</v>
      </c>
      <c r="D174" s="9" t="s">
        <v>263</v>
      </c>
      <c r="E174" t="s">
        <v>571</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225</v>
      </c>
      <c r="B175" s="9" t="s">
        <v>258</v>
      </c>
      <c r="C175" s="9" t="s">
        <v>262</v>
      </c>
      <c r="D175" s="9" t="s">
        <v>263</v>
      </c>
      <c r="E175" t="s">
        <v>166</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225</v>
      </c>
      <c r="B176" s="9" t="s">
        <v>258</v>
      </c>
      <c r="C176" s="9" t="s">
        <v>264</v>
      </c>
      <c r="D176" s="9" t="s">
        <v>265</v>
      </c>
      <c r="E176" s="9" t="s">
        <v>496</v>
      </c>
      <c r="AF176" t="str">
        <v>Customer Care</v>
      </c>
      <c r="AG176" t="str" cm="1">
        <f t="array" ref="AG176">TRANSPOSE(_xlfn.UNIQUE(_xlfn._xlws.FILTER(tbl_Solution[Solution Offering],tbl_Solution[[Solution Name ]]=AF176,"")))</f>
        <v>[Manual Entry]</v>
      </c>
    </row>
    <row r="177" spans="1:33" x14ac:dyDescent="0.25">
      <c r="A177" s="9" t="s">
        <v>225</v>
      </c>
      <c r="B177" s="9" t="s">
        <v>258</v>
      </c>
      <c r="C177" s="9" t="s">
        <v>264</v>
      </c>
      <c r="D177" s="9" t="s">
        <v>265</v>
      </c>
      <c r="E177" t="s">
        <v>572</v>
      </c>
      <c r="AF177" t="str">
        <v>Order Management</v>
      </c>
      <c r="AG177" t="str" cm="1">
        <f t="array" ref="AG177">TRANSPOSE(_xlfn.UNIQUE(_xlfn._xlws.FILTER(tbl_Solution[Solution Offering],tbl_Solution[[Solution Name ]]=AF177,"")))</f>
        <v>[Manual Entry]</v>
      </c>
    </row>
    <row r="178" spans="1:33" x14ac:dyDescent="0.25">
      <c r="A178" s="9" t="s">
        <v>225</v>
      </c>
      <c r="B178" s="9" t="s">
        <v>258</v>
      </c>
      <c r="C178" s="9" t="s">
        <v>264</v>
      </c>
      <c r="D178" s="9" t="s">
        <v>265</v>
      </c>
      <c r="E178" t="s">
        <v>573</v>
      </c>
      <c r="AF178" t="str">
        <v>Inventory &amp; Warehousing</v>
      </c>
      <c r="AG178" t="str" cm="1">
        <f t="array" ref="AG178">TRANSPOSE(_xlfn.UNIQUE(_xlfn._xlws.FILTER(tbl_Solution[Solution Offering],tbl_Solution[[Solution Name ]]=AF178,"")))</f>
        <v>[Manual Entry]</v>
      </c>
    </row>
    <row r="179" spans="1:33" x14ac:dyDescent="0.25">
      <c r="A179" s="9" t="s">
        <v>225</v>
      </c>
      <c r="B179" s="9" t="s">
        <v>258</v>
      </c>
      <c r="C179" s="9" t="s">
        <v>264</v>
      </c>
      <c r="D179" s="9" t="s">
        <v>265</v>
      </c>
      <c r="E179" t="s">
        <v>574</v>
      </c>
      <c r="AF179" t="str">
        <v>Manufacturing</v>
      </c>
      <c r="AG179" t="str" cm="1">
        <f t="array" ref="AG179">TRANSPOSE(_xlfn.UNIQUE(_xlfn._xlws.FILTER(tbl_Solution[Solution Offering],tbl_Solution[[Solution Name ]]=AF179,"")))</f>
        <v>[Manual Entry]</v>
      </c>
    </row>
    <row r="180" spans="1:33" x14ac:dyDescent="0.25">
      <c r="A180" s="9" t="s">
        <v>225</v>
      </c>
      <c r="B180" s="9" t="s">
        <v>258</v>
      </c>
      <c r="C180" s="9" t="s">
        <v>264</v>
      </c>
      <c r="D180" s="9" t="s">
        <v>265</v>
      </c>
      <c r="E180" t="s">
        <v>166</v>
      </c>
      <c r="AF180" t="str">
        <v>Product Delivery</v>
      </c>
      <c r="AG180" t="str" cm="1">
        <f t="array" ref="AG180">TRANSPOSE(_xlfn.UNIQUE(_xlfn._xlws.FILTER(tbl_Solution[Solution Offering],tbl_Solution[[Solution Name ]]=AF180,"")))</f>
        <v>[Manual Entry]</v>
      </c>
    </row>
    <row r="181" spans="1:33" x14ac:dyDescent="0.25">
      <c r="A181" s="9" t="s">
        <v>225</v>
      </c>
      <c r="B181" s="9" t="s">
        <v>258</v>
      </c>
      <c r="C181" s="9" t="s">
        <v>107</v>
      </c>
      <c r="D181" s="9" t="s">
        <v>266</v>
      </c>
      <c r="E181" s="9" t="s">
        <v>676</v>
      </c>
      <c r="AF181" t="str">
        <v xml:space="preserve">Resource Planning </v>
      </c>
      <c r="AG181" t="str" cm="1">
        <f t="array" ref="AG181">TRANSPOSE(_xlfn.UNIQUE(_xlfn._xlws.FILTER(tbl_Solution[Solution Offering],tbl_Solution[[Solution Name ]]=AF181,"")))</f>
        <v>[Manual Entry]</v>
      </c>
    </row>
    <row r="182" spans="1:33" x14ac:dyDescent="0.25">
      <c r="A182" s="9" t="s">
        <v>225</v>
      </c>
      <c r="B182" s="9" t="s">
        <v>258</v>
      </c>
      <c r="C182" s="9" t="s">
        <v>107</v>
      </c>
      <c r="D182" s="9" t="s">
        <v>266</v>
      </c>
      <c r="E182" t="s">
        <v>675</v>
      </c>
      <c r="AF182" t="str">
        <v>Service Delivery</v>
      </c>
      <c r="AG182" t="str" cm="1">
        <f t="array" ref="AG182">TRANSPOSE(_xlfn.UNIQUE(_xlfn._xlws.FILTER(tbl_Solution[Solution Offering],tbl_Solution[[Solution Name ]]=AF182,"")))</f>
        <v>[Manual Entry]</v>
      </c>
    </row>
    <row r="183" spans="1:33" x14ac:dyDescent="0.25">
      <c r="A183" s="9" t="s">
        <v>225</v>
      </c>
      <c r="B183" s="9" t="s">
        <v>258</v>
      </c>
      <c r="C183" s="9" t="s">
        <v>107</v>
      </c>
      <c r="D183" s="9" t="s">
        <v>266</v>
      </c>
      <c r="E183" t="s">
        <v>677</v>
      </c>
      <c r="AF183" t="str">
        <v>Customer Analytics</v>
      </c>
      <c r="AG183" t="str" cm="1">
        <f t="array" ref="AG183">TRANSPOSE(_xlfn.UNIQUE(_xlfn._xlws.FILTER(tbl_Solution[Solution Offering],tbl_Solution[[Solution Name ]]=AF183,"")))</f>
        <v>[Manual Entry]</v>
      </c>
    </row>
    <row r="184" spans="1:33" x14ac:dyDescent="0.25">
      <c r="A184" s="9" t="s">
        <v>225</v>
      </c>
      <c r="B184" s="9" t="s">
        <v>258</v>
      </c>
      <c r="C184" s="9" t="s">
        <v>107</v>
      </c>
      <c r="D184" s="9" t="s">
        <v>266</v>
      </c>
      <c r="E184" t="s">
        <v>166</v>
      </c>
      <c r="AF184" t="str">
        <v>Customer Sales</v>
      </c>
      <c r="AG184" t="str" cm="1">
        <f t="array" ref="AG184">TRANSPOSE(_xlfn.UNIQUE(_xlfn._xlws.FILTER(tbl_Solution[Solution Offering],tbl_Solution[[Solution Name ]]=AF184,"")))</f>
        <v>[Manual Entry]</v>
      </c>
    </row>
    <row r="185" spans="1:33" x14ac:dyDescent="0.25">
      <c r="A185" s="9" t="s">
        <v>225</v>
      </c>
      <c r="B185" s="9" t="s">
        <v>258</v>
      </c>
      <c r="C185" s="9" t="s">
        <v>267</v>
      </c>
      <c r="D185" s="9" t="s">
        <v>268</v>
      </c>
      <c r="E185" s="9" t="s">
        <v>497</v>
      </c>
      <c r="AF185" t="str">
        <v>Marketing &amp; Advertising</v>
      </c>
      <c r="AG185" t="str" cm="1">
        <f t="array" ref="AG185">TRANSPOSE(_xlfn.UNIQUE(_xlfn._xlws.FILTER(tbl_Solution[Solution Offering],tbl_Solution[[Solution Name ]]=AF185,"")))</f>
        <v>[Manual Entry]</v>
      </c>
    </row>
    <row r="186" spans="1:33" x14ac:dyDescent="0.25">
      <c r="A186" s="9" t="s">
        <v>225</v>
      </c>
      <c r="B186" s="9" t="s">
        <v>258</v>
      </c>
      <c r="C186" s="9" t="s">
        <v>267</v>
      </c>
      <c r="D186" s="9" t="s">
        <v>268</v>
      </c>
      <c r="E186" t="s">
        <v>575</v>
      </c>
      <c r="AF186" t="str">
        <v>Sales Force &amp; Channel Management</v>
      </c>
      <c r="AG186" t="str" cm="1">
        <f t="array" ref="AG186">TRANSPOSE(_xlfn.UNIQUE(_xlfn._xlws.FILTER(tbl_Solution[Solution Offering],tbl_Solution[[Solution Name ]]=AF186,"")))</f>
        <v>[Manual Entry]</v>
      </c>
    </row>
    <row r="187" spans="1:33" x14ac:dyDescent="0.25">
      <c r="A187" s="9" t="s">
        <v>225</v>
      </c>
      <c r="B187" s="9" t="s">
        <v>258</v>
      </c>
      <c r="C187" s="9" t="s">
        <v>267</v>
      </c>
      <c r="D187" s="9" t="s">
        <v>268</v>
      </c>
      <c r="E187" t="s">
        <v>576</v>
      </c>
      <c r="AF187" t="str">
        <v>Product Development</v>
      </c>
      <c r="AG187" t="str" cm="1">
        <f t="array" ref="AG187">TRANSPOSE(_xlfn.UNIQUE(_xlfn._xlws.FILTER(tbl_Solution[Solution Offering],tbl_Solution[[Solution Name ]]=AF187,"")))</f>
        <v>[Manual Entry]</v>
      </c>
    </row>
    <row r="188" spans="1:33" x14ac:dyDescent="0.25">
      <c r="A188" s="9" t="s">
        <v>225</v>
      </c>
      <c r="B188" s="9" t="s">
        <v>258</v>
      </c>
      <c r="C188" s="9" t="s">
        <v>267</v>
      </c>
      <c r="D188" s="9" t="s">
        <v>268</v>
      </c>
      <c r="E188" t="s">
        <v>577</v>
      </c>
      <c r="AF188" t="str">
        <v>Product Planning</v>
      </c>
      <c r="AG188" t="str" cm="1">
        <f t="array" ref="AG188">TRANSPOSE(_xlfn.UNIQUE(_xlfn._xlws.FILTER(tbl_Solution[Solution Offering],tbl_Solution[[Solution Name ]]=AF188,"")))</f>
        <v>[Manual Entry]</v>
      </c>
    </row>
    <row r="189" spans="1:33" x14ac:dyDescent="0.25">
      <c r="A189" s="9" t="s">
        <v>225</v>
      </c>
      <c r="B189" s="9" t="s">
        <v>258</v>
      </c>
      <c r="C189" s="9" t="s">
        <v>267</v>
      </c>
      <c r="D189" s="9" t="s">
        <v>268</v>
      </c>
      <c r="E189" t="s">
        <v>578</v>
      </c>
      <c r="AF189" t="str">
        <v xml:space="preserve">Planning &amp; Management Reporting </v>
      </c>
      <c r="AG189" t="str" cm="1">
        <f t="array" ref="AG189">TRANSPOSE(_xlfn.UNIQUE(_xlfn._xlws.FILTER(tbl_Solution[Solution Offering],tbl_Solution[[Solution Name ]]=AF189,"")))</f>
        <v>[Manual Entry]</v>
      </c>
    </row>
    <row r="190" spans="1:33" x14ac:dyDescent="0.25">
      <c r="A190" s="9" t="s">
        <v>225</v>
      </c>
      <c r="B190" s="9" t="s">
        <v>258</v>
      </c>
      <c r="C190" s="9" t="s">
        <v>267</v>
      </c>
      <c r="D190" s="9" t="s">
        <v>268</v>
      </c>
      <c r="E190" s="9" t="s">
        <v>579</v>
      </c>
      <c r="AF190" t="str">
        <v>Revenue Accounting</v>
      </c>
      <c r="AG190" t="str" cm="1">
        <f t="array" ref="AG190">TRANSPOSE(_xlfn.UNIQUE(_xlfn._xlws.FILTER(tbl_Solution[Solution Offering],tbl_Solution[[Solution Name ]]=AF190,"")))</f>
        <v>[Manual Entry]</v>
      </c>
    </row>
    <row r="191" spans="1:33" x14ac:dyDescent="0.25">
      <c r="A191" s="9" t="s">
        <v>225</v>
      </c>
      <c r="B191" s="9" t="s">
        <v>258</v>
      </c>
      <c r="C191" s="9" t="s">
        <v>267</v>
      </c>
      <c r="D191" s="9" t="s">
        <v>268</v>
      </c>
      <c r="E191" t="s">
        <v>580</v>
      </c>
      <c r="AF191" t="str">
        <v>Accounts Receivable</v>
      </c>
      <c r="AG191" t="str" cm="1">
        <f t="array" ref="AG191">TRANSPOSE(_xlfn.UNIQUE(_xlfn._xlws.FILTER(tbl_Solution[Solution Offering],tbl_Solution[[Solution Name ]]=AF191,"")))</f>
        <v>[Manual Entry]</v>
      </c>
    </row>
    <row r="192" spans="1:33" x14ac:dyDescent="0.25">
      <c r="A192" s="9" t="s">
        <v>225</v>
      </c>
      <c r="B192" s="9" t="s">
        <v>258</v>
      </c>
      <c r="C192" s="9" t="s">
        <v>267</v>
      </c>
      <c r="D192" s="9" t="s">
        <v>268</v>
      </c>
      <c r="E192" t="s">
        <v>581</v>
      </c>
      <c r="AF192" t="str">
        <v>General Accounting &amp; Reporting</v>
      </c>
      <c r="AG192" t="str" cm="1">
        <f t="array" ref="AG192">TRANSPOSE(_xlfn.UNIQUE(_xlfn._xlws.FILTER(tbl_Solution[Solution Offering],tbl_Solution[[Solution Name ]]=AF192,"")))</f>
        <v>[Manual Entry]</v>
      </c>
    </row>
    <row r="193" spans="1:33" x14ac:dyDescent="0.25">
      <c r="A193" s="9" t="s">
        <v>225</v>
      </c>
      <c r="B193" s="9" t="s">
        <v>258</v>
      </c>
      <c r="C193" s="9" t="s">
        <v>267</v>
      </c>
      <c r="D193" s="9" t="s">
        <v>268</v>
      </c>
      <c r="E193" t="s">
        <v>582</v>
      </c>
      <c r="AF193" t="str">
        <v>Project Accounting</v>
      </c>
      <c r="AG193" t="str" cm="1">
        <f t="array" ref="AG193">TRANSPOSE(_xlfn.UNIQUE(_xlfn._xlws.FILTER(tbl_Solution[Solution Offering],tbl_Solution[[Solution Name ]]=AF193,"")))</f>
        <v>[Manual Entry]</v>
      </c>
    </row>
    <row r="194" spans="1:33" x14ac:dyDescent="0.25">
      <c r="A194" s="9" t="s">
        <v>225</v>
      </c>
      <c r="B194" s="9" t="s">
        <v>258</v>
      </c>
      <c r="C194" s="9" t="s">
        <v>267</v>
      </c>
      <c r="D194" s="9" t="s">
        <v>268</v>
      </c>
      <c r="E194" t="s">
        <v>166</v>
      </c>
      <c r="AF194" t="str">
        <v>Payroll &amp; Time Reporting</v>
      </c>
      <c r="AG194" t="str" cm="1">
        <f t="array" ref="AG194">TRANSPOSE(_xlfn.UNIQUE(_xlfn._xlws.FILTER(tbl_Solution[Solution Offering],tbl_Solution[[Solution Name ]]=AF194,"")))</f>
        <v>[Manual Entry]</v>
      </c>
    </row>
    <row r="195" spans="1:33" x14ac:dyDescent="0.25">
      <c r="A195" s="9" t="s">
        <v>225</v>
      </c>
      <c r="B195" s="9" t="s">
        <v>269</v>
      </c>
      <c r="C195" s="9" t="s">
        <v>270</v>
      </c>
      <c r="D195" s="9" t="s">
        <v>271</v>
      </c>
      <c r="E195" t="s">
        <v>166</v>
      </c>
      <c r="AF195" t="str">
        <v>Accounts Payables &amp; Expense Reimbursement</v>
      </c>
      <c r="AG195" t="str" cm="1">
        <f t="array" ref="AG195">TRANSPOSE(_xlfn.UNIQUE(_xlfn._xlws.FILTER(tbl_Solution[Solution Offering],tbl_Solution[[Solution Name ]]=AF195,"")))</f>
        <v>[Manual Entry]</v>
      </c>
    </row>
    <row r="196" spans="1:33" x14ac:dyDescent="0.25">
      <c r="A196" s="9" t="s">
        <v>225</v>
      </c>
      <c r="B196" s="9" t="s">
        <v>269</v>
      </c>
      <c r="C196" s="9" t="s">
        <v>126</v>
      </c>
      <c r="D196" s="9" t="s">
        <v>272</v>
      </c>
      <c r="E196" s="9" t="s">
        <v>583</v>
      </c>
      <c r="AF196" t="str">
        <v>Treasury</v>
      </c>
      <c r="AG196" t="str" cm="1">
        <f t="array" ref="AG196">TRANSPOSE(_xlfn.UNIQUE(_xlfn._xlws.FILTER(tbl_Solution[Solution Offering],tbl_Solution[[Solution Name ]]=AF196,"")))</f>
        <v>[Manual Entry]</v>
      </c>
    </row>
    <row r="197" spans="1:33" x14ac:dyDescent="0.25">
      <c r="A197" s="9" t="s">
        <v>225</v>
      </c>
      <c r="B197" s="9" t="s">
        <v>269</v>
      </c>
      <c r="C197" s="9" t="s">
        <v>126</v>
      </c>
      <c r="D197" s="9" t="s">
        <v>272</v>
      </c>
      <c r="E197" t="s">
        <v>584</v>
      </c>
      <c r="AF197" t="str">
        <v>Tax</v>
      </c>
      <c r="AG197" t="str" cm="1">
        <f t="array" ref="AG197">TRANSPOSE(_xlfn.UNIQUE(_xlfn._xlws.FILTER(tbl_Solution[Solution Offering],tbl_Solution[[Solution Name ]]=AF197,"")))</f>
        <v>[Manual Entry]</v>
      </c>
    </row>
    <row r="198" spans="1:33" x14ac:dyDescent="0.25">
      <c r="A198" s="9" t="s">
        <v>225</v>
      </c>
      <c r="B198" s="9" t="s">
        <v>269</v>
      </c>
      <c r="C198" s="9" t="s">
        <v>126</v>
      </c>
      <c r="D198" s="9" t="s">
        <v>272</v>
      </c>
      <c r="E198" t="s">
        <v>585</v>
      </c>
      <c r="AF198" t="str">
        <v>Recruitment</v>
      </c>
      <c r="AG198" t="str" cm="1">
        <f t="array" ref="AG198">TRANSPOSE(_xlfn.UNIQUE(_xlfn._xlws.FILTER(tbl_Solution[Solution Offering],tbl_Solution[[Solution Name ]]=AF198,"")))</f>
        <v>[Manual Entry]</v>
      </c>
    </row>
    <row r="199" spans="1:33" x14ac:dyDescent="0.25">
      <c r="A199" s="9" t="s">
        <v>225</v>
      </c>
      <c r="B199" s="9" t="s">
        <v>269</v>
      </c>
      <c r="C199" s="9" t="s">
        <v>126</v>
      </c>
      <c r="D199" s="9" t="s">
        <v>272</v>
      </c>
      <c r="E199" t="s">
        <v>166</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225</v>
      </c>
      <c r="B200" s="9" t="s">
        <v>269</v>
      </c>
      <c r="C200" s="9" t="s">
        <v>273</v>
      </c>
      <c r="D200" s="9" t="s">
        <v>274</v>
      </c>
      <c r="E200" s="9" t="s">
        <v>498</v>
      </c>
      <c r="AF200" t="str">
        <v>Workforce Management</v>
      </c>
      <c r="AG200" t="str" cm="1">
        <f t="array" ref="AG200">TRANSPOSE(_xlfn.UNIQUE(_xlfn._xlws.FILTER(tbl_Solution[Solution Offering],tbl_Solution[[Solution Name ]]=AF200,"")))</f>
        <v>[Manual Entry]</v>
      </c>
    </row>
    <row r="201" spans="1:33" x14ac:dyDescent="0.25">
      <c r="A201" s="9" t="s">
        <v>225</v>
      </c>
      <c r="B201" s="9" t="s">
        <v>269</v>
      </c>
      <c r="C201" s="9" t="s">
        <v>273</v>
      </c>
      <c r="D201" s="9" t="s">
        <v>274</v>
      </c>
      <c r="E201" t="s">
        <v>586</v>
      </c>
      <c r="AF201" t="str">
        <v>Performance, Retention &amp; Rewards Management</v>
      </c>
      <c r="AG201" t="str" cm="1">
        <f t="array" ref="AG201">TRANSPOSE(_xlfn.UNIQUE(_xlfn._xlws.FILTER(tbl_Solution[Solution Offering],tbl_Solution[[Solution Name ]]=AF201,"")))</f>
        <v>[Manual Entry]</v>
      </c>
    </row>
    <row r="202" spans="1:33" x14ac:dyDescent="0.25">
      <c r="A202" s="9" t="s">
        <v>225</v>
      </c>
      <c r="B202" s="9" t="s">
        <v>269</v>
      </c>
      <c r="C202" s="9" t="s">
        <v>273</v>
      </c>
      <c r="D202" s="9" t="s">
        <v>274</v>
      </c>
      <c r="E202" t="s">
        <v>587</v>
      </c>
      <c r="AF202" t="str">
        <v>Benefits Management</v>
      </c>
      <c r="AG202" t="str" cm="1">
        <f t="array" ref="AG202">TRANSPOSE(_xlfn.UNIQUE(_xlfn._xlws.FILTER(tbl_Solution[Solution Offering],tbl_Solution[[Solution Name ]]=AF202,"")))</f>
        <v>[Manual Entry]</v>
      </c>
    </row>
    <row r="203" spans="1:33" x14ac:dyDescent="0.25">
      <c r="A203" s="9" t="s">
        <v>225</v>
      </c>
      <c r="B203" s="9" t="s">
        <v>269</v>
      </c>
      <c r="C203" s="9" t="s">
        <v>273</v>
      </c>
      <c r="D203" s="9" t="s">
        <v>274</v>
      </c>
      <c r="E203" t="s">
        <v>588</v>
      </c>
      <c r="AF203" t="str">
        <v>Policy Management</v>
      </c>
      <c r="AG203" t="str" cm="1">
        <f t="array" ref="AG203">TRANSPOSE(_xlfn.UNIQUE(_xlfn._xlws.FILTER(tbl_Solution[Solution Offering],tbl_Solution[[Solution Name ]]=AF203,"")))</f>
        <v>[Manual Entry]</v>
      </c>
    </row>
    <row r="204" spans="1:33" x14ac:dyDescent="0.25">
      <c r="A204" s="9" t="s">
        <v>225</v>
      </c>
      <c r="B204" s="9" t="s">
        <v>269</v>
      </c>
      <c r="C204" s="9" t="s">
        <v>273</v>
      </c>
      <c r="D204" s="9" t="s">
        <v>274</v>
      </c>
      <c r="E204" t="s">
        <v>589</v>
      </c>
      <c r="AF204" t="str">
        <v xml:space="preserve">Employee Development </v>
      </c>
      <c r="AG204" t="str" cm="1">
        <f t="array" ref="AG204">TRANSPOSE(_xlfn.UNIQUE(_xlfn._xlws.FILTER(tbl_Solution[Solution Offering],tbl_Solution[[Solution Name ]]=AF204,"")))</f>
        <v>[Manual Entry]</v>
      </c>
    </row>
    <row r="205" spans="1:33" x14ac:dyDescent="0.25">
      <c r="A205" s="9" t="s">
        <v>225</v>
      </c>
      <c r="B205" s="9" t="s">
        <v>269</v>
      </c>
      <c r="C205" s="9" t="s">
        <v>273</v>
      </c>
      <c r="D205" s="9" t="s">
        <v>274</v>
      </c>
      <c r="E205" t="s">
        <v>166</v>
      </c>
      <c r="AF205" t="str">
        <v>Employee Communications &amp; Relations</v>
      </c>
      <c r="AG205" t="str" cm="1">
        <f t="array" ref="AG205">TRANSPOSE(_xlfn.UNIQUE(_xlfn._xlws.FILTER(tbl_Solution[Solution Offering],tbl_Solution[[Solution Name ]]=AF205,"")))</f>
        <v>[Manual Entry]</v>
      </c>
    </row>
    <row r="206" spans="1:33" x14ac:dyDescent="0.25">
      <c r="A206" s="9" t="s">
        <v>225</v>
      </c>
      <c r="B206" s="9" t="s">
        <v>269</v>
      </c>
      <c r="C206" s="9" t="s">
        <v>275</v>
      </c>
      <c r="D206" s="9" t="s">
        <v>276</v>
      </c>
      <c r="E206" s="9" t="s">
        <v>499</v>
      </c>
      <c r="AF206" t="str">
        <v>Sourcing and Procurement</v>
      </c>
      <c r="AG206" t="str" cm="1">
        <f t="array" ref="AG206">TRANSPOSE(_xlfn.UNIQUE(_xlfn._xlws.FILTER(tbl_Solution[Solution Offering],tbl_Solution[[Solution Name ]]=AF206,"")))</f>
        <v>[Manual Entry]</v>
      </c>
    </row>
    <row r="207" spans="1:33" x14ac:dyDescent="0.25">
      <c r="A207" s="9" t="s">
        <v>225</v>
      </c>
      <c r="B207" s="9" t="s">
        <v>269</v>
      </c>
      <c r="C207" s="9" t="s">
        <v>275</v>
      </c>
      <c r="D207" s="9" t="s">
        <v>276</v>
      </c>
      <c r="E207" t="s">
        <v>590</v>
      </c>
      <c r="AF207" t="str">
        <v>Supplier Management</v>
      </c>
      <c r="AG207" t="str" cm="1">
        <f t="array" ref="AG207">TRANSPOSE(_xlfn.UNIQUE(_xlfn._xlws.FILTER(tbl_Solution[Solution Offering],tbl_Solution[[Solution Name ]]=AF207,"")))</f>
        <v>[Manual Entry]</v>
      </c>
    </row>
    <row r="208" spans="1:33" x14ac:dyDescent="0.25">
      <c r="A208" s="9" t="s">
        <v>225</v>
      </c>
      <c r="B208" s="9" t="s">
        <v>269</v>
      </c>
      <c r="C208" s="9" t="s">
        <v>275</v>
      </c>
      <c r="D208" s="9" t="s">
        <v>276</v>
      </c>
      <c r="E208" t="s">
        <v>591</v>
      </c>
      <c r="AF208" t="str">
        <v>Contract Management</v>
      </c>
      <c r="AG208" t="str" cm="1">
        <f t="array" ref="AG208">TRANSPOSE(_xlfn.UNIQUE(_xlfn._xlws.FILTER(tbl_Solution[Solution Offering],tbl_Solution[[Solution Name ]]=AF208,"")))</f>
        <v>[Manual Entry]</v>
      </c>
    </row>
    <row r="209" spans="1:33" x14ac:dyDescent="0.25">
      <c r="A209" s="9" t="s">
        <v>225</v>
      </c>
      <c r="B209" s="9" t="s">
        <v>269</v>
      </c>
      <c r="C209" s="9" t="s">
        <v>275</v>
      </c>
      <c r="D209" s="9" t="s">
        <v>276</v>
      </c>
      <c r="E209" t="s">
        <v>592</v>
      </c>
      <c r="AF209" t="str">
        <v>Policy &amp; Governance</v>
      </c>
      <c r="AG209" t="str" cm="1">
        <f t="array" ref="AG209">TRANSPOSE(_xlfn.UNIQUE(_xlfn._xlws.FILTER(tbl_Solution[Solution Offering],tbl_Solution[[Solution Name ]]=AF209,"")))</f>
        <v>[Manual Entry]</v>
      </c>
    </row>
    <row r="210" spans="1:33" x14ac:dyDescent="0.25">
      <c r="A210" s="9" t="s">
        <v>225</v>
      </c>
      <c r="B210" s="9" t="s">
        <v>269</v>
      </c>
      <c r="C210" s="9" t="s">
        <v>275</v>
      </c>
      <c r="D210" s="9" t="s">
        <v>276</v>
      </c>
      <c r="E210" t="s">
        <v>593</v>
      </c>
      <c r="AF210" t="str">
        <v>Oversight &amp; Enforcement</v>
      </c>
      <c r="AG210" t="str" cm="1">
        <f t="array" ref="AG210">TRANSPOSE(_xlfn.UNIQUE(_xlfn._xlws.FILTER(tbl_Solution[Solution Offering],tbl_Solution[[Solution Name ]]=AF210,"")))</f>
        <v>[Manual Entry]</v>
      </c>
    </row>
    <row r="211" spans="1:33" x14ac:dyDescent="0.25">
      <c r="A211" s="9" t="s">
        <v>225</v>
      </c>
      <c r="B211" s="9" t="s">
        <v>269</v>
      </c>
      <c r="C211" s="9" t="s">
        <v>275</v>
      </c>
      <c r="D211" s="9" t="s">
        <v>276</v>
      </c>
      <c r="E211" t="s">
        <v>166</v>
      </c>
      <c r="AF211" t="str">
        <v>Healthcare Services</v>
      </c>
      <c r="AG211" t="str" cm="1">
        <f t="array" ref="AG211">TRANSPOSE(_xlfn.UNIQUE(_xlfn._xlws.FILTER(tbl_Solution[Solution Offering],tbl_Solution[[Solution Name ]]=AF211,"")))</f>
        <v>[Manual Entry]</v>
      </c>
    </row>
    <row r="212" spans="1:33" x14ac:dyDescent="0.25">
      <c r="A212" s="9" t="s">
        <v>277</v>
      </c>
      <c r="B212" s="9" t="s">
        <v>278</v>
      </c>
      <c r="C212" s="9" t="s">
        <v>279</v>
      </c>
      <c r="D212" s="9" t="s">
        <v>280</v>
      </c>
      <c r="E212" s="9" t="s">
        <v>500</v>
      </c>
      <c r="AF212" t="str">
        <v>Occupational Safety</v>
      </c>
      <c r="AG212" t="str" cm="1">
        <f t="array" ref="AG212">TRANSPOSE(_xlfn.UNIQUE(_xlfn._xlws.FILTER(tbl_Solution[Solution Offering],tbl_Solution[[Solution Name ]]=AF212,"")))</f>
        <v>[Manual Entry]</v>
      </c>
    </row>
    <row r="213" spans="1:33" x14ac:dyDescent="0.25">
      <c r="A213" s="9" t="s">
        <v>277</v>
      </c>
      <c r="B213" s="9" t="s">
        <v>278</v>
      </c>
      <c r="C213" s="9" t="s">
        <v>279</v>
      </c>
      <c r="D213" s="9" t="s">
        <v>280</v>
      </c>
      <c r="E213" t="s">
        <v>594</v>
      </c>
      <c r="AF213" t="str">
        <v>Risk Management</v>
      </c>
      <c r="AG213" t="str" cm="1">
        <f t="array" ref="AG213">TRANSPOSE(_xlfn.UNIQUE(_xlfn._xlws.FILTER(tbl_Solution[Solution Offering],tbl_Solution[[Solution Name ]]=AF213,"")))</f>
        <v>[Manual Entry]</v>
      </c>
    </row>
    <row r="214" spans="1:33" x14ac:dyDescent="0.25">
      <c r="A214" s="9" t="s">
        <v>277</v>
      </c>
      <c r="B214" s="9" t="s">
        <v>278</v>
      </c>
      <c r="C214" s="9" t="s">
        <v>279</v>
      </c>
      <c r="D214" s="9" t="s">
        <v>280</v>
      </c>
      <c r="E214" t="s">
        <v>595</v>
      </c>
      <c r="AF214" t="str">
        <v>Breach Management &amp; Remediation</v>
      </c>
      <c r="AG214" t="str" cm="1">
        <f t="array" ref="AG214">TRANSPOSE(_xlfn.UNIQUE(_xlfn._xlws.FILTER(tbl_Solution[Solution Offering],tbl_Solution[[Solution Name ]]=AF214,"")))</f>
        <v>[Manual Entry]</v>
      </c>
    </row>
    <row r="215" spans="1:33" x14ac:dyDescent="0.25">
      <c r="A215" s="9" t="s">
        <v>277</v>
      </c>
      <c r="B215" s="9" t="s">
        <v>278</v>
      </c>
      <c r="C215" s="9" t="s">
        <v>279</v>
      </c>
      <c r="D215" s="9" t="s">
        <v>280</v>
      </c>
      <c r="E215" t="s">
        <v>166</v>
      </c>
      <c r="AF215" t="str">
        <v>Business Continuity Planning &amp; Management</v>
      </c>
      <c r="AG215" t="str" cm="1">
        <f t="array" ref="AG215">TRANSPOSE(_xlfn.UNIQUE(_xlfn._xlws.FILTER(tbl_Solution[Solution Offering],tbl_Solution[[Solution Name ]]=AF215,"")))</f>
        <v>[Manual Entry]</v>
      </c>
    </row>
    <row r="216" spans="1:33" x14ac:dyDescent="0.25">
      <c r="A216" s="9" t="s">
        <v>277</v>
      </c>
      <c r="B216" s="9" t="s">
        <v>278</v>
      </c>
      <c r="C216" s="9" t="s">
        <v>281</v>
      </c>
      <c r="D216" s="9" t="s">
        <v>282</v>
      </c>
      <c r="E216" s="9" t="s">
        <v>501</v>
      </c>
      <c r="H216" t="s">
        <v>502</v>
      </c>
      <c r="AF216" t="str">
        <v xml:space="preserve">Auditing </v>
      </c>
      <c r="AG216" t="str" cm="1">
        <f t="array" ref="AG216">TRANSPOSE(_xlfn.UNIQUE(_xlfn._xlws.FILTER(tbl_Solution[Solution Offering],tbl_Solution[[Solution Name ]]=AF216,"")))</f>
        <v>[Manual Entry]</v>
      </c>
    </row>
    <row r="217" spans="1:33" x14ac:dyDescent="0.25">
      <c r="A217" s="9" t="s">
        <v>277</v>
      </c>
      <c r="B217" s="9" t="s">
        <v>278</v>
      </c>
      <c r="C217" s="9" t="s">
        <v>281</v>
      </c>
      <c r="D217" s="9" t="s">
        <v>282</v>
      </c>
      <c r="E217" t="s">
        <v>596</v>
      </c>
      <c r="AF217" t="str">
        <v>Investigations</v>
      </c>
      <c r="AG217" t="str" cm="1">
        <f t="array" ref="AG217">TRANSPOSE(_xlfn.UNIQUE(_xlfn._xlws.FILTER(tbl_Solution[Solution Offering],tbl_Solution[[Solution Name ]]=AF217,"")))</f>
        <v>[Manual Entry]</v>
      </c>
    </row>
    <row r="218" spans="1:33" x14ac:dyDescent="0.25">
      <c r="A218" s="9" t="s">
        <v>277</v>
      </c>
      <c r="B218" s="9" t="s">
        <v>278</v>
      </c>
      <c r="C218" s="9" t="s">
        <v>281</v>
      </c>
      <c r="D218" s="9" t="s">
        <v>282</v>
      </c>
      <c r="E218" t="s">
        <v>597</v>
      </c>
      <c r="AF218" t="str">
        <v>Records Management</v>
      </c>
      <c r="AG218" t="str" cm="1">
        <f t="array" ref="AG218">TRANSPOSE(_xlfn.UNIQUE(_xlfn._xlws.FILTER(tbl_Solution[Solution Offering],tbl_Solution[[Solution Name ]]=AF218,"")))</f>
        <v>[Manual Entry]</v>
      </c>
    </row>
    <row r="219" spans="1:33" x14ac:dyDescent="0.25">
      <c r="A219" s="9" t="s">
        <v>277</v>
      </c>
      <c r="B219" s="9" t="s">
        <v>278</v>
      </c>
      <c r="C219" s="9" t="s">
        <v>281</v>
      </c>
      <c r="D219" s="9" t="s">
        <v>282</v>
      </c>
      <c r="E219" t="s">
        <v>166</v>
      </c>
      <c r="AF219" t="str">
        <v>Legal Counsel</v>
      </c>
      <c r="AG219" t="str" cm="1">
        <f t="array" ref="AG219">TRANSPOSE(_xlfn.UNIQUE(_xlfn._xlws.FILTER(tbl_Solution[Solution Offering],tbl_Solution[[Solution Name ]]=AF219,"")))</f>
        <v>[Manual Entry]</v>
      </c>
    </row>
    <row r="220" spans="1:33" x14ac:dyDescent="0.25">
      <c r="A220" s="9" t="s">
        <v>277</v>
      </c>
      <c r="B220" s="9" t="s">
        <v>278</v>
      </c>
      <c r="C220" s="9" t="s">
        <v>283</v>
      </c>
      <c r="D220" s="9" t="s">
        <v>284</v>
      </c>
      <c r="E220" s="9" t="s">
        <v>285</v>
      </c>
      <c r="AF220" t="str">
        <v>Case Management</v>
      </c>
      <c r="AG220" t="str" cm="1">
        <f t="array" ref="AG220">TRANSPOSE(_xlfn.UNIQUE(_xlfn._xlws.FILTER(tbl_Solution[Solution Offering],tbl_Solution[[Solution Name ]]=AF220,"")))</f>
        <v>[Manual Entry]</v>
      </c>
    </row>
    <row r="221" spans="1:33" x14ac:dyDescent="0.25">
      <c r="A221" s="9" t="s">
        <v>277</v>
      </c>
      <c r="B221" s="9" t="s">
        <v>278</v>
      </c>
      <c r="C221" s="9" t="s">
        <v>283</v>
      </c>
      <c r="D221" s="9" t="s">
        <v>284</v>
      </c>
      <c r="E221" t="s">
        <v>166</v>
      </c>
      <c r="AF221" t="str">
        <v>Contract Review</v>
      </c>
      <c r="AG221" t="str" cm="1">
        <f t="array" ref="AG221">TRANSPOSE(_xlfn.UNIQUE(_xlfn._xlws.FILTER(tbl_Solution[Solution Offering],tbl_Solution[[Solution Name ]]=AF221,"")))</f>
        <v>[Manual Entry]</v>
      </c>
    </row>
    <row r="222" spans="1:33" x14ac:dyDescent="0.25">
      <c r="A222" s="9" t="s">
        <v>277</v>
      </c>
      <c r="B222" s="9" t="s">
        <v>278</v>
      </c>
      <c r="C222" s="9" t="s">
        <v>286</v>
      </c>
      <c r="D222" s="9" t="s">
        <v>287</v>
      </c>
      <c r="E222" s="9" t="s">
        <v>503</v>
      </c>
      <c r="AF222" t="str">
        <v>Development &amp; Space Planning</v>
      </c>
      <c r="AG222" t="str" cm="1">
        <f t="array" ref="AG222">TRANSPOSE(_xlfn.UNIQUE(_xlfn._xlws.FILTER(tbl_Solution[Solution Offering],tbl_Solution[[Solution Name ]]=AF222,"")))</f>
        <v>[Manual Entry]</v>
      </c>
    </row>
    <row r="223" spans="1:33" x14ac:dyDescent="0.25">
      <c r="A223" s="9" t="s">
        <v>277</v>
      </c>
      <c r="B223" s="9" t="s">
        <v>278</v>
      </c>
      <c r="C223" s="9" t="s">
        <v>286</v>
      </c>
      <c r="D223" s="9" t="s">
        <v>287</v>
      </c>
      <c r="E223" t="s">
        <v>598</v>
      </c>
      <c r="AF223" t="str">
        <v>Workspace Services</v>
      </c>
      <c r="AG223" t="str" cm="1">
        <f t="array" ref="AG223">TRANSPOSE(_xlfn.UNIQUE(_xlfn._xlws.FILTER(tbl_Solution[Solution Offering],tbl_Solution[[Solution Name ]]=AF223,"")))</f>
        <v>[Manual Entry]</v>
      </c>
    </row>
    <row r="224" spans="1:33" x14ac:dyDescent="0.25">
      <c r="A224" s="9" t="s">
        <v>277</v>
      </c>
      <c r="B224" s="9" t="s">
        <v>278</v>
      </c>
      <c r="C224" s="9" t="s">
        <v>286</v>
      </c>
      <c r="D224" s="9" t="s">
        <v>287</v>
      </c>
      <c r="E224" t="s">
        <v>599</v>
      </c>
      <c r="AF224" t="str">
        <v>Physical Security</v>
      </c>
      <c r="AG224" t="str" cm="1">
        <f t="array" ref="AG224">TRANSPOSE(_xlfn.UNIQUE(_xlfn._xlws.FILTER(tbl_Solution[Solution Offering],tbl_Solution[[Solution Name ]]=AF224,"")))</f>
        <v>[Manual Entry]</v>
      </c>
    </row>
    <row r="225" spans="1:33" x14ac:dyDescent="0.25">
      <c r="A225" s="9" t="s">
        <v>277</v>
      </c>
      <c r="B225" s="9" t="s">
        <v>278</v>
      </c>
      <c r="C225" s="9" t="s">
        <v>286</v>
      </c>
      <c r="D225" s="9" t="s">
        <v>287</v>
      </c>
      <c r="E225" t="s">
        <v>166</v>
      </c>
      <c r="AF225" t="str">
        <v>Operations, Maintenance, Repair &amp; Improvements</v>
      </c>
      <c r="AG225" t="str" cm="1">
        <f t="array" ref="AG225">TRANSPOSE(_xlfn.UNIQUE(_xlfn._xlws.FILTER(tbl_Solution[Solution Offering],tbl_Solution[[Solution Name ]]=AF225,"")))</f>
        <v>[Manual Entry]</v>
      </c>
    </row>
    <row r="226" spans="1:33" x14ac:dyDescent="0.25">
      <c r="A226" s="9" t="s">
        <v>277</v>
      </c>
      <c r="B226" s="9" t="s">
        <v>288</v>
      </c>
      <c r="C226" s="9" t="s">
        <v>162</v>
      </c>
      <c r="D226" s="9" t="s">
        <v>289</v>
      </c>
      <c r="E226" s="9" t="s">
        <v>504</v>
      </c>
      <c r="AF226" t="str">
        <v>Fleet Management (non-logistics)</v>
      </c>
      <c r="AG226" t="str" cm="1">
        <f t="array" ref="AG226">TRANSPOSE(_xlfn.UNIQUE(_xlfn._xlws.FILTER(tbl_Solution[Solution Offering],tbl_Solution[[Solution Name ]]=AF226,"")))</f>
        <v>[Manual Entry]</v>
      </c>
    </row>
    <row r="227" spans="1:33" x14ac:dyDescent="0.25">
      <c r="A227" s="9" t="s">
        <v>277</v>
      </c>
      <c r="B227" s="9" t="s">
        <v>288</v>
      </c>
      <c r="C227" s="9" t="s">
        <v>162</v>
      </c>
      <c r="D227" s="9" t="s">
        <v>289</v>
      </c>
      <c r="E227" t="s">
        <v>505</v>
      </c>
      <c r="AF227" t="str">
        <v>Food &amp; Beverage</v>
      </c>
      <c r="AG227" t="str" cm="1">
        <f t="array" ref="AG227">TRANSPOSE(_xlfn.UNIQUE(_xlfn._xlws.FILTER(tbl_Solution[Solution Offering],tbl_Solution[[Solution Name ]]=AF227,"")))</f>
        <v>[Manual Entry]</v>
      </c>
    </row>
    <row r="228" spans="1:33" x14ac:dyDescent="0.25">
      <c r="A228" s="9" t="s">
        <v>277</v>
      </c>
      <c r="B228" s="9" t="s">
        <v>288</v>
      </c>
      <c r="C228" s="9" t="s">
        <v>162</v>
      </c>
      <c r="D228" s="9" t="s">
        <v>289</v>
      </c>
      <c r="E228" t="s">
        <v>166</v>
      </c>
      <c r="AF228" t="str">
        <v>Stakeholder Relations</v>
      </c>
      <c r="AG228" t="str" cm="1">
        <f t="array" ref="AG228">TRANSPOSE(_xlfn.UNIQUE(_xlfn._xlws.FILTER(tbl_Solution[Solution Offering],tbl_Solution[[Solution Name ]]=AF228,"")))</f>
        <v>[Manual Entry]</v>
      </c>
    </row>
    <row r="229" spans="1:33" x14ac:dyDescent="0.25">
      <c r="A229" s="9" t="s">
        <v>277</v>
      </c>
      <c r="B229" s="9" t="s">
        <v>288</v>
      </c>
      <c r="C229" s="9" t="s">
        <v>161</v>
      </c>
      <c r="D229" s="9" t="s">
        <v>290</v>
      </c>
      <c r="E229" s="9" t="s">
        <v>506</v>
      </c>
      <c r="AF229" t="str">
        <v>Government Relations</v>
      </c>
      <c r="AG229" t="str" cm="1">
        <f t="array" ref="AG229">TRANSPOSE(_xlfn.UNIQUE(_xlfn._xlws.FILTER(tbl_Solution[Solution Offering],tbl_Solution[[Solution Name ]]=AF229,"")))</f>
        <v>[Manual Entry]</v>
      </c>
    </row>
    <row r="230" spans="1:33" x14ac:dyDescent="0.25">
      <c r="A230" s="9" t="s">
        <v>277</v>
      </c>
      <c r="B230" s="9" t="s">
        <v>288</v>
      </c>
      <c r="C230" s="9" t="s">
        <v>161</v>
      </c>
      <c r="D230" s="9" t="s">
        <v>290</v>
      </c>
      <c r="E230" t="s">
        <v>600</v>
      </c>
      <c r="AF230" t="str">
        <v>External Communications</v>
      </c>
      <c r="AG230" t="str" cm="1">
        <f t="array" ref="AG230">TRANSPOSE(_xlfn.UNIQUE(_xlfn._xlws.FILTER(tbl_Solution[Solution Offering],tbl_Solution[[Solution Name ]]=AF230,"")))</f>
        <v>[Manual Entry]</v>
      </c>
    </row>
    <row r="231" spans="1:33" x14ac:dyDescent="0.25">
      <c r="A231" s="9" t="s">
        <v>277</v>
      </c>
      <c r="B231" s="9" t="s">
        <v>288</v>
      </c>
      <c r="C231" s="9" t="s">
        <v>161</v>
      </c>
      <c r="D231" s="9" t="s">
        <v>290</v>
      </c>
      <c r="E231" t="s">
        <v>601</v>
      </c>
      <c r="AF231" t="str">
        <v>Community Outreach</v>
      </c>
      <c r="AG231" t="str" cm="1">
        <f t="array" ref="AG231">TRANSPOSE(_xlfn.UNIQUE(_xlfn._xlws.FILTER(tbl_Solution[Solution Offering],tbl_Solution[[Solution Name ]]=AF231,"")))</f>
        <v>[Manual Entry]</v>
      </c>
    </row>
    <row r="232" spans="1:33" x14ac:dyDescent="0.25">
      <c r="A232" s="9" t="s">
        <v>277</v>
      </c>
      <c r="B232" s="9" t="s">
        <v>288</v>
      </c>
      <c r="C232" s="9" t="s">
        <v>161</v>
      </c>
      <c r="D232" s="9" t="s">
        <v>290</v>
      </c>
      <c r="E232" t="s">
        <v>602</v>
      </c>
    </row>
    <row r="233" spans="1:33" x14ac:dyDescent="0.25">
      <c r="A233" s="9" t="s">
        <v>277</v>
      </c>
      <c r="B233" s="9" t="s">
        <v>288</v>
      </c>
      <c r="C233" s="9" t="s">
        <v>161</v>
      </c>
      <c r="D233" s="9" t="s">
        <v>290</v>
      </c>
      <c r="E233" t="s">
        <v>603</v>
      </c>
    </row>
    <row r="234" spans="1:33" x14ac:dyDescent="0.25">
      <c r="A234" s="9" t="s">
        <v>277</v>
      </c>
      <c r="B234" s="9" t="s">
        <v>288</v>
      </c>
      <c r="C234" s="9" t="s">
        <v>161</v>
      </c>
      <c r="D234" s="9" t="s">
        <v>290</v>
      </c>
      <c r="E234" t="s">
        <v>604</v>
      </c>
    </row>
    <row r="235" spans="1:33" x14ac:dyDescent="0.25">
      <c r="A235" s="9" t="s">
        <v>277</v>
      </c>
      <c r="B235" s="9" t="s">
        <v>288</v>
      </c>
      <c r="C235" s="9" t="s">
        <v>161</v>
      </c>
      <c r="D235" s="9" t="s">
        <v>290</v>
      </c>
      <c r="E235" t="s">
        <v>605</v>
      </c>
    </row>
    <row r="236" spans="1:33" x14ac:dyDescent="0.25">
      <c r="A236" s="9" t="s">
        <v>277</v>
      </c>
      <c r="B236" s="9" t="s">
        <v>288</v>
      </c>
      <c r="C236" s="9" t="s">
        <v>161</v>
      </c>
      <c r="D236" s="9" t="s">
        <v>290</v>
      </c>
      <c r="E236" t="s">
        <v>606</v>
      </c>
    </row>
    <row r="237" spans="1:33" x14ac:dyDescent="0.25">
      <c r="A237" s="9" t="s">
        <v>277</v>
      </c>
      <c r="B237" s="9" t="s">
        <v>288</v>
      </c>
      <c r="C237" s="9" t="s">
        <v>161</v>
      </c>
      <c r="D237" s="9" t="s">
        <v>290</v>
      </c>
      <c r="E237" t="s">
        <v>166</v>
      </c>
    </row>
    <row r="238" spans="1:33" x14ac:dyDescent="0.25">
      <c r="A238" s="9" t="s">
        <v>277</v>
      </c>
      <c r="B238" s="9" t="s">
        <v>288</v>
      </c>
      <c r="C238" s="9" t="s">
        <v>291</v>
      </c>
      <c r="D238" s="9" t="s">
        <v>292</v>
      </c>
      <c r="E238" s="9" t="s">
        <v>507</v>
      </c>
    </row>
    <row r="239" spans="1:33" x14ac:dyDescent="0.25">
      <c r="A239" s="9" t="s">
        <v>277</v>
      </c>
      <c r="B239" s="9" t="s">
        <v>288</v>
      </c>
      <c r="C239" s="9" t="s">
        <v>291</v>
      </c>
      <c r="D239" s="9" t="s">
        <v>292</v>
      </c>
      <c r="E239" t="s">
        <v>607</v>
      </c>
    </row>
    <row r="240" spans="1:33" x14ac:dyDescent="0.25">
      <c r="A240" s="9" t="s">
        <v>277</v>
      </c>
      <c r="B240" s="9" t="s">
        <v>288</v>
      </c>
      <c r="C240" s="9" t="s">
        <v>291</v>
      </c>
      <c r="D240" s="9" t="s">
        <v>292</v>
      </c>
      <c r="E240" t="s">
        <v>608</v>
      </c>
    </row>
    <row r="241" spans="1:5" x14ac:dyDescent="0.25">
      <c r="A241" s="9" t="s">
        <v>277</v>
      </c>
      <c r="B241" s="9" t="s">
        <v>288</v>
      </c>
      <c r="C241" s="9" t="s">
        <v>291</v>
      </c>
      <c r="D241" s="9" t="s">
        <v>292</v>
      </c>
      <c r="E241" t="s">
        <v>609</v>
      </c>
    </row>
    <row r="242" spans="1:5" x14ac:dyDescent="0.25">
      <c r="A242" s="9" t="s">
        <v>277</v>
      </c>
      <c r="B242" s="9" t="s">
        <v>288</v>
      </c>
      <c r="C242" s="9" t="s">
        <v>291</v>
      </c>
      <c r="D242" s="9" t="s">
        <v>292</v>
      </c>
      <c r="E242" t="s">
        <v>166</v>
      </c>
    </row>
    <row r="243" spans="1:5" x14ac:dyDescent="0.25">
      <c r="A243" s="9" t="s">
        <v>277</v>
      </c>
      <c r="B243" s="9" t="s">
        <v>288</v>
      </c>
      <c r="C243" s="9" t="s">
        <v>157</v>
      </c>
      <c r="D243" s="9" t="s">
        <v>293</v>
      </c>
      <c r="E243" s="9" t="s">
        <v>508</v>
      </c>
    </row>
    <row r="244" spans="1:5" x14ac:dyDescent="0.25">
      <c r="A244" s="9" t="s">
        <v>277</v>
      </c>
      <c r="B244" s="9" t="s">
        <v>288</v>
      </c>
      <c r="C244" s="9" t="s">
        <v>157</v>
      </c>
      <c r="D244" s="9" t="s">
        <v>293</v>
      </c>
      <c r="E244" t="s">
        <v>610</v>
      </c>
    </row>
    <row r="245" spans="1:5" x14ac:dyDescent="0.25">
      <c r="A245" s="9" t="s">
        <v>277</v>
      </c>
      <c r="B245" s="9" t="s">
        <v>288</v>
      </c>
      <c r="C245" s="9" t="s">
        <v>157</v>
      </c>
      <c r="D245" s="9" t="s">
        <v>293</v>
      </c>
      <c r="E245" t="s">
        <v>166</v>
      </c>
    </row>
    <row r="246" spans="1:5" x14ac:dyDescent="0.25">
      <c r="A246" s="9" t="s">
        <v>277</v>
      </c>
      <c r="B246" s="9" t="s">
        <v>294</v>
      </c>
      <c r="C246" s="9" t="s">
        <v>295</v>
      </c>
      <c r="D246" s="9" t="s">
        <v>296</v>
      </c>
      <c r="E246" s="9" t="s">
        <v>509</v>
      </c>
    </row>
    <row r="247" spans="1:5" x14ac:dyDescent="0.25">
      <c r="A247" s="9" t="s">
        <v>277</v>
      </c>
      <c r="B247" s="9" t="s">
        <v>294</v>
      </c>
      <c r="C247" s="9" t="s">
        <v>295</v>
      </c>
      <c r="D247" s="9" t="s">
        <v>296</v>
      </c>
      <c r="E247" t="s">
        <v>611</v>
      </c>
    </row>
    <row r="248" spans="1:5" x14ac:dyDescent="0.25">
      <c r="A248" s="9" t="s">
        <v>277</v>
      </c>
      <c r="B248" s="9" t="s">
        <v>294</v>
      </c>
      <c r="C248" s="9" t="s">
        <v>295</v>
      </c>
      <c r="D248" s="9" t="s">
        <v>296</v>
      </c>
      <c r="E248" t="s">
        <v>612</v>
      </c>
    </row>
    <row r="249" spans="1:5" x14ac:dyDescent="0.25">
      <c r="A249" s="9" t="s">
        <v>277</v>
      </c>
      <c r="B249" s="9" t="s">
        <v>294</v>
      </c>
      <c r="C249" s="9" t="s">
        <v>295</v>
      </c>
      <c r="D249" s="9" t="s">
        <v>296</v>
      </c>
      <c r="E249" t="s">
        <v>166</v>
      </c>
    </row>
    <row r="250" spans="1:5" x14ac:dyDescent="0.25">
      <c r="A250" s="9" t="s">
        <v>277</v>
      </c>
      <c r="B250" s="9" t="s">
        <v>294</v>
      </c>
      <c r="C250" s="9" t="s">
        <v>297</v>
      </c>
      <c r="D250" s="9" t="s">
        <v>298</v>
      </c>
      <c r="E250" s="9" t="s">
        <v>510</v>
      </c>
    </row>
    <row r="251" spans="1:5" x14ac:dyDescent="0.25">
      <c r="A251" s="9" t="s">
        <v>277</v>
      </c>
      <c r="B251" s="9" t="s">
        <v>294</v>
      </c>
      <c r="C251" s="9" t="s">
        <v>297</v>
      </c>
      <c r="D251" s="9" t="s">
        <v>298</v>
      </c>
      <c r="E251" t="s">
        <v>613</v>
      </c>
    </row>
    <row r="252" spans="1:5" x14ac:dyDescent="0.25">
      <c r="A252" s="9" t="s">
        <v>277</v>
      </c>
      <c r="B252" s="9" t="s">
        <v>294</v>
      </c>
      <c r="C252" s="9" t="s">
        <v>297</v>
      </c>
      <c r="D252" s="9" t="s">
        <v>298</v>
      </c>
      <c r="E252" t="s">
        <v>166</v>
      </c>
    </row>
    <row r="253" spans="1:5" x14ac:dyDescent="0.25">
      <c r="A253" s="9" t="s">
        <v>299</v>
      </c>
      <c r="B253" s="9" t="s">
        <v>93</v>
      </c>
      <c r="C253" s="9" t="s">
        <v>300</v>
      </c>
      <c r="D253" s="9" t="s">
        <v>301</v>
      </c>
      <c r="E253" s="9" t="s">
        <v>511</v>
      </c>
    </row>
    <row r="254" spans="1:5" x14ac:dyDescent="0.25">
      <c r="A254" s="9" t="s">
        <v>299</v>
      </c>
      <c r="B254" s="9" t="s">
        <v>93</v>
      </c>
      <c r="C254" s="9" t="s">
        <v>300</v>
      </c>
      <c r="D254" s="9" t="s">
        <v>301</v>
      </c>
      <c r="E254" t="s">
        <v>614</v>
      </c>
    </row>
    <row r="255" spans="1:5" x14ac:dyDescent="0.25">
      <c r="A255" s="9" t="s">
        <v>299</v>
      </c>
      <c r="B255" s="9" t="s">
        <v>93</v>
      </c>
      <c r="C255" s="9" t="s">
        <v>300</v>
      </c>
      <c r="D255" s="9" t="s">
        <v>301</v>
      </c>
      <c r="E255" t="s">
        <v>615</v>
      </c>
    </row>
    <row r="256" spans="1:5" x14ac:dyDescent="0.25">
      <c r="A256" s="9" t="s">
        <v>299</v>
      </c>
      <c r="B256" s="9" t="s">
        <v>93</v>
      </c>
      <c r="C256" s="9" t="s">
        <v>300</v>
      </c>
      <c r="D256" s="9" t="s">
        <v>301</v>
      </c>
      <c r="E256" t="s">
        <v>166</v>
      </c>
    </row>
    <row r="257" spans="1:5" x14ac:dyDescent="0.25">
      <c r="A257" s="9" t="s">
        <v>299</v>
      </c>
      <c r="B257" s="9" t="s">
        <v>93</v>
      </c>
      <c r="C257" s="9" t="s">
        <v>302</v>
      </c>
      <c r="D257" s="9" t="s">
        <v>303</v>
      </c>
      <c r="E257" s="9" t="s">
        <v>512</v>
      </c>
    </row>
    <row r="258" spans="1:5" x14ac:dyDescent="0.25">
      <c r="A258" s="9" t="s">
        <v>299</v>
      </c>
      <c r="B258" s="9" t="s">
        <v>93</v>
      </c>
      <c r="C258" s="9" t="s">
        <v>302</v>
      </c>
      <c r="D258" s="9" t="s">
        <v>303</v>
      </c>
      <c r="E258" t="s">
        <v>616</v>
      </c>
    </row>
    <row r="259" spans="1:5" x14ac:dyDescent="0.25">
      <c r="A259" s="9" t="s">
        <v>299</v>
      </c>
      <c r="B259" s="9" t="s">
        <v>93</v>
      </c>
      <c r="C259" s="9" t="s">
        <v>302</v>
      </c>
      <c r="D259" s="9" t="s">
        <v>303</v>
      </c>
      <c r="E259" t="s">
        <v>617</v>
      </c>
    </row>
    <row r="260" spans="1:5" x14ac:dyDescent="0.25">
      <c r="A260" s="9" t="s">
        <v>299</v>
      </c>
      <c r="B260" s="9" t="s">
        <v>93</v>
      </c>
      <c r="C260" s="9" t="s">
        <v>302</v>
      </c>
      <c r="D260" s="9" t="s">
        <v>303</v>
      </c>
      <c r="E260" t="s">
        <v>166</v>
      </c>
    </row>
    <row r="261" spans="1:5" x14ac:dyDescent="0.25">
      <c r="A261" s="9" t="s">
        <v>299</v>
      </c>
      <c r="B261" s="9" t="s">
        <v>93</v>
      </c>
      <c r="C261" s="9" t="s">
        <v>304</v>
      </c>
      <c r="D261" s="9" t="s">
        <v>305</v>
      </c>
      <c r="E261" s="9" t="s">
        <v>513</v>
      </c>
    </row>
    <row r="262" spans="1:5" x14ac:dyDescent="0.25">
      <c r="A262" s="9" t="s">
        <v>299</v>
      </c>
      <c r="B262" s="9" t="s">
        <v>93</v>
      </c>
      <c r="C262" s="9" t="s">
        <v>304</v>
      </c>
      <c r="D262" s="9" t="s">
        <v>305</v>
      </c>
      <c r="E262" t="s">
        <v>618</v>
      </c>
    </row>
    <row r="263" spans="1:5" x14ac:dyDescent="0.25">
      <c r="A263" s="9" t="s">
        <v>299</v>
      </c>
      <c r="B263" s="9" t="s">
        <v>93</v>
      </c>
      <c r="C263" s="9" t="s">
        <v>304</v>
      </c>
      <c r="D263" s="9" t="s">
        <v>305</v>
      </c>
      <c r="E263" t="s">
        <v>619</v>
      </c>
    </row>
    <row r="264" spans="1:5" x14ac:dyDescent="0.25">
      <c r="A264" s="9" t="s">
        <v>299</v>
      </c>
      <c r="B264" s="9" t="s">
        <v>93</v>
      </c>
      <c r="C264" s="9" t="s">
        <v>304</v>
      </c>
      <c r="D264" s="9" t="s">
        <v>305</v>
      </c>
      <c r="E264" t="s">
        <v>166</v>
      </c>
    </row>
    <row r="265" spans="1:5" x14ac:dyDescent="0.25">
      <c r="A265" s="9" t="s">
        <v>299</v>
      </c>
      <c r="B265" s="9" t="s">
        <v>93</v>
      </c>
      <c r="C265" s="9" t="s">
        <v>306</v>
      </c>
      <c r="D265" s="9" t="s">
        <v>307</v>
      </c>
      <c r="E265" s="9" t="s">
        <v>511</v>
      </c>
    </row>
    <row r="266" spans="1:5" x14ac:dyDescent="0.25">
      <c r="A266" s="9" t="s">
        <v>299</v>
      </c>
      <c r="B266" s="9" t="s">
        <v>93</v>
      </c>
      <c r="C266" s="9" t="s">
        <v>306</v>
      </c>
      <c r="D266" s="9" t="s">
        <v>307</v>
      </c>
      <c r="E266" t="s">
        <v>614</v>
      </c>
    </row>
    <row r="267" spans="1:5" x14ac:dyDescent="0.25">
      <c r="A267" s="9" t="s">
        <v>299</v>
      </c>
      <c r="B267" s="9" t="s">
        <v>93</v>
      </c>
      <c r="C267" s="9" t="s">
        <v>306</v>
      </c>
      <c r="D267" s="9" t="s">
        <v>307</v>
      </c>
      <c r="E267" t="s">
        <v>620</v>
      </c>
    </row>
    <row r="268" spans="1:5" x14ac:dyDescent="0.25">
      <c r="A268" s="9" t="s">
        <v>299</v>
      </c>
      <c r="B268" s="9" t="s">
        <v>93</v>
      </c>
      <c r="C268" s="9" t="s">
        <v>306</v>
      </c>
      <c r="D268" s="9" t="s">
        <v>307</v>
      </c>
      <c r="E268" t="s">
        <v>621</v>
      </c>
    </row>
    <row r="269" spans="1:5" x14ac:dyDescent="0.25">
      <c r="A269" s="9" t="s">
        <v>299</v>
      </c>
      <c r="B269" s="9" t="s">
        <v>93</v>
      </c>
      <c r="C269" s="9" t="s">
        <v>306</v>
      </c>
      <c r="D269" s="9" t="s">
        <v>307</v>
      </c>
      <c r="E269" t="s">
        <v>622</v>
      </c>
    </row>
    <row r="270" spans="1:5" x14ac:dyDescent="0.25">
      <c r="A270" s="9" t="s">
        <v>299</v>
      </c>
      <c r="B270" s="9" t="s">
        <v>93</v>
      </c>
      <c r="C270" s="9" t="s">
        <v>306</v>
      </c>
      <c r="D270" s="9" t="s">
        <v>307</v>
      </c>
      <c r="E270" t="s">
        <v>166</v>
      </c>
    </row>
    <row r="271" spans="1:5" x14ac:dyDescent="0.25">
      <c r="A271" s="9" t="s">
        <v>299</v>
      </c>
      <c r="B271" s="9" t="s">
        <v>100</v>
      </c>
      <c r="C271" s="9" t="s">
        <v>101</v>
      </c>
      <c r="D271" s="9" t="s">
        <v>308</v>
      </c>
      <c r="E271" s="9" t="s">
        <v>514</v>
      </c>
    </row>
    <row r="272" spans="1:5" x14ac:dyDescent="0.25">
      <c r="A272" s="9" t="s">
        <v>299</v>
      </c>
      <c r="B272" s="9" t="s">
        <v>100</v>
      </c>
      <c r="C272" s="9" t="s">
        <v>101</v>
      </c>
      <c r="D272" s="9" t="s">
        <v>308</v>
      </c>
      <c r="E272" t="s">
        <v>623</v>
      </c>
    </row>
    <row r="273" spans="1:5" x14ac:dyDescent="0.25">
      <c r="A273" s="9" t="s">
        <v>299</v>
      </c>
      <c r="B273" s="9" t="s">
        <v>100</v>
      </c>
      <c r="C273" s="9" t="s">
        <v>101</v>
      </c>
      <c r="D273" s="9" t="s">
        <v>308</v>
      </c>
      <c r="E273" t="s">
        <v>624</v>
      </c>
    </row>
    <row r="274" spans="1:5" x14ac:dyDescent="0.25">
      <c r="A274" s="9" t="s">
        <v>299</v>
      </c>
      <c r="B274" s="9" t="s">
        <v>100</v>
      </c>
      <c r="C274" s="9" t="s">
        <v>101</v>
      </c>
      <c r="D274" s="9" t="s">
        <v>308</v>
      </c>
      <c r="E274" t="s">
        <v>625</v>
      </c>
    </row>
    <row r="275" spans="1:5" x14ac:dyDescent="0.25">
      <c r="A275" s="9" t="s">
        <v>299</v>
      </c>
      <c r="B275" s="9" t="s">
        <v>100</v>
      </c>
      <c r="C275" s="9" t="s">
        <v>101</v>
      </c>
      <c r="D275" s="9" t="s">
        <v>308</v>
      </c>
      <c r="E275" t="s">
        <v>626</v>
      </c>
    </row>
    <row r="276" spans="1:5" x14ac:dyDescent="0.25">
      <c r="A276" s="9" t="s">
        <v>299</v>
      </c>
      <c r="B276" s="9" t="s">
        <v>100</v>
      </c>
      <c r="C276" s="9" t="s">
        <v>101</v>
      </c>
      <c r="D276" s="9" t="s">
        <v>308</v>
      </c>
      <c r="E276" t="s">
        <v>627</v>
      </c>
    </row>
    <row r="277" spans="1:5" x14ac:dyDescent="0.25">
      <c r="A277" s="9" t="s">
        <v>299</v>
      </c>
      <c r="B277" s="9" t="s">
        <v>100</v>
      </c>
      <c r="C277" s="9" t="s">
        <v>101</v>
      </c>
      <c r="D277" s="9" t="s">
        <v>308</v>
      </c>
      <c r="E277" t="s">
        <v>628</v>
      </c>
    </row>
    <row r="278" spans="1:5" x14ac:dyDescent="0.25">
      <c r="A278" s="9" t="s">
        <v>299</v>
      </c>
      <c r="B278" s="9" t="s">
        <v>100</v>
      </c>
      <c r="C278" s="9" t="s">
        <v>101</v>
      </c>
      <c r="D278" s="9" t="s">
        <v>308</v>
      </c>
      <c r="E278" t="s">
        <v>629</v>
      </c>
    </row>
    <row r="279" spans="1:5" x14ac:dyDescent="0.25">
      <c r="A279" s="9" t="s">
        <v>299</v>
      </c>
      <c r="B279" s="9" t="s">
        <v>100</v>
      </c>
      <c r="C279" s="9" t="s">
        <v>101</v>
      </c>
      <c r="D279" s="9" t="s">
        <v>308</v>
      </c>
      <c r="E279" t="s">
        <v>630</v>
      </c>
    </row>
    <row r="280" spans="1:5" x14ac:dyDescent="0.25">
      <c r="A280" s="9" t="s">
        <v>299</v>
      </c>
      <c r="B280" s="9" t="s">
        <v>100</v>
      </c>
      <c r="C280" s="9" t="s">
        <v>101</v>
      </c>
      <c r="D280" s="9" t="s">
        <v>308</v>
      </c>
      <c r="E280" t="s">
        <v>631</v>
      </c>
    </row>
    <row r="281" spans="1:5" x14ac:dyDescent="0.25">
      <c r="A281" s="9" t="s">
        <v>299</v>
      </c>
      <c r="B281" s="9" t="s">
        <v>100</v>
      </c>
      <c r="C281" s="9" t="s">
        <v>101</v>
      </c>
      <c r="D281" s="9" t="s">
        <v>308</v>
      </c>
      <c r="E281" t="s">
        <v>166</v>
      </c>
    </row>
    <row r="282" spans="1:5" x14ac:dyDescent="0.25">
      <c r="A282" s="9" t="s">
        <v>299</v>
      </c>
      <c r="B282" s="9" t="s">
        <v>100</v>
      </c>
      <c r="C282" s="9" t="s">
        <v>309</v>
      </c>
      <c r="D282" s="9" t="s">
        <v>310</v>
      </c>
      <c r="E282" s="9" t="s">
        <v>311</v>
      </c>
    </row>
    <row r="283" spans="1:5" x14ac:dyDescent="0.25">
      <c r="A283" s="9" t="s">
        <v>299</v>
      </c>
      <c r="B283" s="9" t="s">
        <v>100</v>
      </c>
      <c r="C283" s="9" t="s">
        <v>309</v>
      </c>
      <c r="D283" s="9" t="s">
        <v>310</v>
      </c>
      <c r="E283" t="s">
        <v>166</v>
      </c>
    </row>
    <row r="284" spans="1:5" x14ac:dyDescent="0.25">
      <c r="A284" s="9" t="s">
        <v>299</v>
      </c>
      <c r="B284" s="9" t="s">
        <v>121</v>
      </c>
      <c r="C284" s="9" t="s">
        <v>312</v>
      </c>
      <c r="D284" s="9" t="s">
        <v>313</v>
      </c>
      <c r="E284" s="9" t="s">
        <v>515</v>
      </c>
    </row>
    <row r="285" spans="1:5" x14ac:dyDescent="0.25">
      <c r="A285" s="9" t="s">
        <v>299</v>
      </c>
      <c r="B285" s="9" t="s">
        <v>121</v>
      </c>
      <c r="C285" s="9" t="s">
        <v>312</v>
      </c>
      <c r="D285" s="9" t="s">
        <v>313</v>
      </c>
      <c r="E285" t="s">
        <v>632</v>
      </c>
    </row>
    <row r="286" spans="1:5" x14ac:dyDescent="0.25">
      <c r="A286" s="9" t="s">
        <v>299</v>
      </c>
      <c r="B286" s="9" t="s">
        <v>121</v>
      </c>
      <c r="C286" s="9" t="s">
        <v>312</v>
      </c>
      <c r="D286" s="9" t="s">
        <v>313</v>
      </c>
      <c r="E286" t="s">
        <v>633</v>
      </c>
    </row>
    <row r="287" spans="1:5" x14ac:dyDescent="0.25">
      <c r="A287" s="9" t="s">
        <v>299</v>
      </c>
      <c r="B287" s="9" t="s">
        <v>121</v>
      </c>
      <c r="C287" s="9" t="s">
        <v>312</v>
      </c>
      <c r="D287" s="9" t="s">
        <v>313</v>
      </c>
      <c r="E287" t="s">
        <v>634</v>
      </c>
    </row>
    <row r="288" spans="1:5" x14ac:dyDescent="0.25">
      <c r="A288" s="9" t="s">
        <v>299</v>
      </c>
      <c r="B288" s="9" t="s">
        <v>121</v>
      </c>
      <c r="C288" s="9" t="s">
        <v>312</v>
      </c>
      <c r="D288" s="9" t="s">
        <v>313</v>
      </c>
      <c r="E288" t="s">
        <v>635</v>
      </c>
    </row>
    <row r="289" spans="1:5" x14ac:dyDescent="0.25">
      <c r="A289" s="9" t="s">
        <v>299</v>
      </c>
      <c r="B289" s="9" t="s">
        <v>121</v>
      </c>
      <c r="C289" s="9" t="s">
        <v>312</v>
      </c>
      <c r="D289" s="9" t="s">
        <v>313</v>
      </c>
      <c r="E289" t="s">
        <v>636</v>
      </c>
    </row>
    <row r="290" spans="1:5" x14ac:dyDescent="0.25">
      <c r="A290" s="9" t="s">
        <v>299</v>
      </c>
      <c r="B290" s="9" t="s">
        <v>121</v>
      </c>
      <c r="C290" s="9" t="s">
        <v>312</v>
      </c>
      <c r="D290" s="9" t="s">
        <v>313</v>
      </c>
      <c r="E290" t="s">
        <v>637</v>
      </c>
    </row>
    <row r="291" spans="1:5" x14ac:dyDescent="0.25">
      <c r="A291" s="9" t="s">
        <v>299</v>
      </c>
      <c r="B291" s="9" t="s">
        <v>121</v>
      </c>
      <c r="C291" s="9" t="s">
        <v>312</v>
      </c>
      <c r="D291" s="9" t="s">
        <v>313</v>
      </c>
      <c r="E291" t="s">
        <v>166</v>
      </c>
    </row>
    <row r="292" spans="1:5" x14ac:dyDescent="0.25">
      <c r="A292" s="9" t="s">
        <v>299</v>
      </c>
      <c r="B292" s="9" t="s">
        <v>121</v>
      </c>
      <c r="C292" s="9" t="s">
        <v>314</v>
      </c>
      <c r="D292" s="9" t="s">
        <v>315</v>
      </c>
      <c r="E292" s="9" t="s">
        <v>516</v>
      </c>
    </row>
    <row r="293" spans="1:5" x14ac:dyDescent="0.25">
      <c r="A293" s="9" t="s">
        <v>299</v>
      </c>
      <c r="B293" s="9" t="s">
        <v>121</v>
      </c>
      <c r="C293" s="9" t="s">
        <v>314</v>
      </c>
      <c r="D293" s="9" t="s">
        <v>315</v>
      </c>
      <c r="E293" t="s">
        <v>638</v>
      </c>
    </row>
    <row r="294" spans="1:5" x14ac:dyDescent="0.25">
      <c r="A294" s="9" t="s">
        <v>299</v>
      </c>
      <c r="B294" s="9" t="s">
        <v>121</v>
      </c>
      <c r="C294" s="9" t="s">
        <v>314</v>
      </c>
      <c r="D294" s="9" t="s">
        <v>315</v>
      </c>
      <c r="E294" t="s">
        <v>166</v>
      </c>
    </row>
    <row r="295" spans="1:5" x14ac:dyDescent="0.25">
      <c r="A295" s="9" t="s">
        <v>299</v>
      </c>
      <c r="B295" s="9" t="s">
        <v>121</v>
      </c>
      <c r="C295" s="9" t="s">
        <v>316</v>
      </c>
      <c r="D295" s="9" t="s">
        <v>317</v>
      </c>
      <c r="E295" s="9" t="s">
        <v>517</v>
      </c>
    </row>
    <row r="296" spans="1:5" x14ac:dyDescent="0.25">
      <c r="A296" s="9" t="s">
        <v>299</v>
      </c>
      <c r="B296" s="9" t="s">
        <v>121</v>
      </c>
      <c r="C296" s="9" t="s">
        <v>316</v>
      </c>
      <c r="D296" s="9" t="s">
        <v>317</v>
      </c>
      <c r="E296" t="s">
        <v>639</v>
      </c>
    </row>
    <row r="297" spans="1:5" x14ac:dyDescent="0.25">
      <c r="A297" s="9" t="s">
        <v>299</v>
      </c>
      <c r="B297" s="9" t="s">
        <v>121</v>
      </c>
      <c r="C297" s="9" t="s">
        <v>316</v>
      </c>
      <c r="D297" s="9" t="s">
        <v>317</v>
      </c>
      <c r="E297" t="s">
        <v>166</v>
      </c>
    </row>
    <row r="298" spans="1:5" x14ac:dyDescent="0.25">
      <c r="A298" s="9" t="s">
        <v>299</v>
      </c>
      <c r="B298" s="9" t="s">
        <v>121</v>
      </c>
      <c r="C298" s="9" t="s">
        <v>318</v>
      </c>
      <c r="D298" s="9" t="s">
        <v>319</v>
      </c>
      <c r="E298" s="9" t="s">
        <v>518</v>
      </c>
    </row>
    <row r="299" spans="1:5" x14ac:dyDescent="0.25">
      <c r="A299" s="9" t="s">
        <v>299</v>
      </c>
      <c r="B299" s="9" t="s">
        <v>121</v>
      </c>
      <c r="C299" s="9" t="s">
        <v>318</v>
      </c>
      <c r="D299" s="9" t="s">
        <v>319</v>
      </c>
      <c r="E299" t="s">
        <v>640</v>
      </c>
    </row>
    <row r="300" spans="1:5" x14ac:dyDescent="0.25">
      <c r="A300" s="9" t="s">
        <v>299</v>
      </c>
      <c r="B300" s="9" t="s">
        <v>121</v>
      </c>
      <c r="C300" s="9" t="s">
        <v>318</v>
      </c>
      <c r="D300" s="9" t="s">
        <v>319</v>
      </c>
      <c r="E300" t="s">
        <v>166</v>
      </c>
    </row>
    <row r="301" spans="1:5" x14ac:dyDescent="0.25">
      <c r="A301" s="9" t="s">
        <v>299</v>
      </c>
      <c r="B301" s="9" t="s">
        <v>121</v>
      </c>
      <c r="C301" s="9" t="s">
        <v>320</v>
      </c>
      <c r="D301" s="9" t="s">
        <v>321</v>
      </c>
      <c r="E301" s="9" t="s">
        <v>535</v>
      </c>
    </row>
    <row r="302" spans="1:5" x14ac:dyDescent="0.25">
      <c r="A302" s="9" t="s">
        <v>299</v>
      </c>
      <c r="B302" s="9" t="s">
        <v>121</v>
      </c>
      <c r="C302" s="9" t="s">
        <v>320</v>
      </c>
      <c r="D302" s="9" t="s">
        <v>321</v>
      </c>
      <c r="E302" s="9" t="s">
        <v>534</v>
      </c>
    </row>
    <row r="303" spans="1:5" x14ac:dyDescent="0.25">
      <c r="A303" s="9" t="s">
        <v>299</v>
      </c>
      <c r="B303" s="9" t="s">
        <v>121</v>
      </c>
      <c r="C303" s="9" t="s">
        <v>320</v>
      </c>
      <c r="D303" s="9" t="s">
        <v>321</v>
      </c>
      <c r="E303" t="s">
        <v>166</v>
      </c>
    </row>
    <row r="304" spans="1:5" x14ac:dyDescent="0.25">
      <c r="A304" s="9" t="s">
        <v>299</v>
      </c>
      <c r="B304" s="9" t="s">
        <v>121</v>
      </c>
      <c r="C304" s="9" t="s">
        <v>322</v>
      </c>
      <c r="D304" s="9" t="s">
        <v>323</v>
      </c>
      <c r="E304" s="9" t="s">
        <v>519</v>
      </c>
    </row>
    <row r="305" spans="1:5" x14ac:dyDescent="0.25">
      <c r="A305" s="9" t="s">
        <v>299</v>
      </c>
      <c r="B305" s="9" t="s">
        <v>121</v>
      </c>
      <c r="C305" s="9" t="s">
        <v>322</v>
      </c>
      <c r="D305" s="9" t="s">
        <v>323</v>
      </c>
      <c r="E305" t="s">
        <v>641</v>
      </c>
    </row>
    <row r="306" spans="1:5" x14ac:dyDescent="0.25">
      <c r="A306" s="9" t="s">
        <v>299</v>
      </c>
      <c r="B306" s="9" t="s">
        <v>121</v>
      </c>
      <c r="C306" s="9" t="s">
        <v>322</v>
      </c>
      <c r="D306" s="9" t="s">
        <v>323</v>
      </c>
      <c r="E306" t="s">
        <v>635</v>
      </c>
    </row>
    <row r="307" spans="1:5" x14ac:dyDescent="0.25">
      <c r="A307" s="9" t="s">
        <v>299</v>
      </c>
      <c r="B307" s="9" t="s">
        <v>121</v>
      </c>
      <c r="C307" s="9" t="s">
        <v>322</v>
      </c>
      <c r="D307" s="9" t="s">
        <v>323</v>
      </c>
      <c r="E307" t="s">
        <v>642</v>
      </c>
    </row>
    <row r="308" spans="1:5" x14ac:dyDescent="0.25">
      <c r="A308" s="9" t="s">
        <v>299</v>
      </c>
      <c r="B308" s="9" t="s">
        <v>121</v>
      </c>
      <c r="C308" s="9" t="s">
        <v>322</v>
      </c>
      <c r="D308" s="9" t="s">
        <v>323</v>
      </c>
      <c r="E308" t="s">
        <v>166</v>
      </c>
    </row>
    <row r="309" spans="1:5" x14ac:dyDescent="0.25">
      <c r="A309" s="9" t="s">
        <v>299</v>
      </c>
      <c r="B309" s="9" t="s">
        <v>138</v>
      </c>
      <c r="C309" s="9" t="s">
        <v>324</v>
      </c>
      <c r="D309" s="9" t="s">
        <v>325</v>
      </c>
      <c r="E309" s="9" t="s">
        <v>520</v>
      </c>
    </row>
    <row r="310" spans="1:5" x14ac:dyDescent="0.25">
      <c r="A310" s="9" t="s">
        <v>299</v>
      </c>
      <c r="B310" s="9" t="s">
        <v>138</v>
      </c>
      <c r="C310" s="9" t="s">
        <v>324</v>
      </c>
      <c r="D310" s="9" t="s">
        <v>325</v>
      </c>
      <c r="E310" t="s">
        <v>643</v>
      </c>
    </row>
    <row r="311" spans="1:5" x14ac:dyDescent="0.25">
      <c r="A311" s="9" t="s">
        <v>299</v>
      </c>
      <c r="B311" s="9" t="s">
        <v>138</v>
      </c>
      <c r="C311" s="9" t="s">
        <v>324</v>
      </c>
      <c r="D311" s="9" t="s">
        <v>325</v>
      </c>
      <c r="E311" t="s">
        <v>644</v>
      </c>
    </row>
    <row r="312" spans="1:5" x14ac:dyDescent="0.25">
      <c r="A312" s="9" t="s">
        <v>299</v>
      </c>
      <c r="B312" s="9" t="s">
        <v>138</v>
      </c>
      <c r="C312" s="9" t="s">
        <v>324</v>
      </c>
      <c r="D312" s="9" t="s">
        <v>325</v>
      </c>
      <c r="E312" t="s">
        <v>645</v>
      </c>
    </row>
    <row r="313" spans="1:5" x14ac:dyDescent="0.25">
      <c r="A313" s="9" t="s">
        <v>299</v>
      </c>
      <c r="B313" s="9" t="s">
        <v>138</v>
      </c>
      <c r="C313" s="9" t="s">
        <v>324</v>
      </c>
      <c r="D313" s="9" t="s">
        <v>325</v>
      </c>
      <c r="E313" t="s">
        <v>646</v>
      </c>
    </row>
    <row r="314" spans="1:5" x14ac:dyDescent="0.25">
      <c r="A314" s="9" t="s">
        <v>299</v>
      </c>
      <c r="B314" s="9" t="s">
        <v>138</v>
      </c>
      <c r="C314" s="9" t="s">
        <v>324</v>
      </c>
      <c r="D314" s="9" t="s">
        <v>325</v>
      </c>
      <c r="E314" t="s">
        <v>166</v>
      </c>
    </row>
    <row r="315" spans="1:5" x14ac:dyDescent="0.25">
      <c r="A315" s="9" t="s">
        <v>299</v>
      </c>
      <c r="B315" s="9" t="s">
        <v>138</v>
      </c>
      <c r="C315" s="9" t="s">
        <v>326</v>
      </c>
      <c r="D315" s="9" t="s">
        <v>327</v>
      </c>
      <c r="E315" s="9" t="s">
        <v>521</v>
      </c>
    </row>
    <row r="316" spans="1:5" x14ac:dyDescent="0.25">
      <c r="A316" s="9" t="s">
        <v>299</v>
      </c>
      <c r="B316" s="9" t="s">
        <v>138</v>
      </c>
      <c r="C316" s="9" t="s">
        <v>326</v>
      </c>
      <c r="D316" s="9" t="s">
        <v>327</v>
      </c>
      <c r="E316" t="s">
        <v>647</v>
      </c>
    </row>
    <row r="317" spans="1:5" x14ac:dyDescent="0.25">
      <c r="A317" s="9" t="s">
        <v>299</v>
      </c>
      <c r="B317" s="9" t="s">
        <v>138</v>
      </c>
      <c r="C317" s="9" t="s">
        <v>326</v>
      </c>
      <c r="D317" s="9" t="s">
        <v>327</v>
      </c>
      <c r="E317" t="s">
        <v>648</v>
      </c>
    </row>
    <row r="318" spans="1:5" x14ac:dyDescent="0.25">
      <c r="A318" s="9" t="s">
        <v>299</v>
      </c>
      <c r="B318" s="9" t="s">
        <v>138</v>
      </c>
      <c r="C318" s="9" t="s">
        <v>326</v>
      </c>
      <c r="D318" s="9" t="s">
        <v>327</v>
      </c>
      <c r="E318" t="s">
        <v>624</v>
      </c>
    </row>
    <row r="319" spans="1:5" x14ac:dyDescent="0.25">
      <c r="A319" s="9" t="s">
        <v>299</v>
      </c>
      <c r="B319" s="9" t="s">
        <v>138</v>
      </c>
      <c r="C319" s="9" t="s">
        <v>326</v>
      </c>
      <c r="D319" s="9" t="s">
        <v>327</v>
      </c>
      <c r="E319" t="s">
        <v>625</v>
      </c>
    </row>
    <row r="320" spans="1:5" x14ac:dyDescent="0.25">
      <c r="A320" s="9" t="s">
        <v>299</v>
      </c>
      <c r="B320" s="9" t="s">
        <v>138</v>
      </c>
      <c r="C320" s="9" t="s">
        <v>326</v>
      </c>
      <c r="D320" s="9" t="s">
        <v>327</v>
      </c>
      <c r="E320" t="s">
        <v>626</v>
      </c>
    </row>
    <row r="321" spans="1:5" x14ac:dyDescent="0.25">
      <c r="A321" s="9" t="s">
        <v>299</v>
      </c>
      <c r="B321" s="9" t="s">
        <v>138</v>
      </c>
      <c r="C321" s="9" t="s">
        <v>326</v>
      </c>
      <c r="D321" s="9" t="s">
        <v>327</v>
      </c>
      <c r="E321" t="s">
        <v>166</v>
      </c>
    </row>
    <row r="322" spans="1:5" x14ac:dyDescent="0.25">
      <c r="A322" s="9" t="s">
        <v>299</v>
      </c>
      <c r="B322" s="9" t="s">
        <v>138</v>
      </c>
      <c r="C322" s="9" t="s">
        <v>328</v>
      </c>
      <c r="D322" s="9" t="s">
        <v>329</v>
      </c>
      <c r="E322" s="9" t="s">
        <v>330</v>
      </c>
    </row>
    <row r="323" spans="1:5" x14ac:dyDescent="0.25">
      <c r="A323" s="9" t="s">
        <v>299</v>
      </c>
      <c r="B323" s="9" t="s">
        <v>138</v>
      </c>
      <c r="C323" s="9" t="s">
        <v>328</v>
      </c>
      <c r="D323" s="9" t="s">
        <v>329</v>
      </c>
      <c r="E323" t="s">
        <v>166</v>
      </c>
    </row>
    <row r="324" spans="1:5" x14ac:dyDescent="0.25">
      <c r="A324" s="9" t="s">
        <v>299</v>
      </c>
      <c r="B324" s="9" t="s">
        <v>138</v>
      </c>
      <c r="C324" s="9" t="s">
        <v>331</v>
      </c>
      <c r="D324" s="9" t="s">
        <v>332</v>
      </c>
      <c r="E324" s="9" t="s">
        <v>333</v>
      </c>
    </row>
    <row r="325" spans="1:5" x14ac:dyDescent="0.25">
      <c r="A325" s="9" t="s">
        <v>299</v>
      </c>
      <c r="B325" s="9" t="s">
        <v>138</v>
      </c>
      <c r="C325" s="9" t="s">
        <v>331</v>
      </c>
      <c r="D325" s="9" t="s">
        <v>332</v>
      </c>
      <c r="E325" t="s">
        <v>166</v>
      </c>
    </row>
    <row r="326" spans="1:5" x14ac:dyDescent="0.25">
      <c r="A326" s="9" t="s">
        <v>334</v>
      </c>
      <c r="B326" s="9" t="s">
        <v>89</v>
      </c>
      <c r="C326" s="9" t="s">
        <v>335</v>
      </c>
      <c r="D326" s="9" t="s">
        <v>336</v>
      </c>
      <c r="E326" s="9" t="s">
        <v>337</v>
      </c>
    </row>
    <row r="327" spans="1:5" x14ac:dyDescent="0.25">
      <c r="A327" s="9" t="s">
        <v>334</v>
      </c>
      <c r="B327" s="9" t="s">
        <v>89</v>
      </c>
      <c r="C327" s="9" t="s">
        <v>335</v>
      </c>
      <c r="D327" s="9" t="s">
        <v>336</v>
      </c>
      <c r="E327" t="s">
        <v>166</v>
      </c>
    </row>
    <row r="328" spans="1:5" x14ac:dyDescent="0.25">
      <c r="A328" s="9" t="s">
        <v>334</v>
      </c>
      <c r="B328" s="9" t="s">
        <v>89</v>
      </c>
      <c r="C328" s="9" t="s">
        <v>338</v>
      </c>
      <c r="D328" s="9" t="s">
        <v>339</v>
      </c>
      <c r="E328" s="9" t="s">
        <v>522</v>
      </c>
    </row>
    <row r="329" spans="1:5" x14ac:dyDescent="0.25">
      <c r="A329" s="9" t="s">
        <v>334</v>
      </c>
      <c r="B329" s="9" t="s">
        <v>89</v>
      </c>
      <c r="C329" s="9" t="s">
        <v>338</v>
      </c>
      <c r="D329" s="9" t="s">
        <v>339</v>
      </c>
      <c r="E329" t="s">
        <v>649</v>
      </c>
    </row>
    <row r="330" spans="1:5" x14ac:dyDescent="0.25">
      <c r="A330" s="9" t="s">
        <v>334</v>
      </c>
      <c r="B330" s="9" t="s">
        <v>89</v>
      </c>
      <c r="C330" s="9" t="s">
        <v>338</v>
      </c>
      <c r="D330" s="9" t="s">
        <v>339</v>
      </c>
      <c r="E330" t="s">
        <v>166</v>
      </c>
    </row>
    <row r="331" spans="1:5" x14ac:dyDescent="0.25">
      <c r="A331" s="9" t="s">
        <v>334</v>
      </c>
      <c r="B331" s="9" t="s">
        <v>89</v>
      </c>
      <c r="C331" t="s">
        <v>340</v>
      </c>
      <c r="D331" t="s">
        <v>341</v>
      </c>
      <c r="E331" t="s">
        <v>523</v>
      </c>
    </row>
    <row r="332" spans="1:5" x14ac:dyDescent="0.25">
      <c r="A332" s="9" t="s">
        <v>334</v>
      </c>
      <c r="B332" s="9" t="s">
        <v>89</v>
      </c>
      <c r="C332" t="s">
        <v>340</v>
      </c>
      <c r="D332" t="s">
        <v>341</v>
      </c>
      <c r="E332" t="s">
        <v>650</v>
      </c>
    </row>
    <row r="333" spans="1:5" x14ac:dyDescent="0.25">
      <c r="A333" s="9" t="s">
        <v>334</v>
      </c>
      <c r="B333" s="9" t="s">
        <v>89</v>
      </c>
      <c r="C333" t="s">
        <v>340</v>
      </c>
      <c r="D333" t="s">
        <v>341</v>
      </c>
      <c r="E333" t="s">
        <v>651</v>
      </c>
    </row>
    <row r="334" spans="1:5" x14ac:dyDescent="0.25">
      <c r="A334" s="9" t="s">
        <v>334</v>
      </c>
      <c r="B334" s="9" t="s">
        <v>89</v>
      </c>
      <c r="C334" t="s">
        <v>340</v>
      </c>
      <c r="D334" t="s">
        <v>341</v>
      </c>
      <c r="E334" t="s">
        <v>166</v>
      </c>
    </row>
    <row r="335" spans="1:5" x14ac:dyDescent="0.25">
      <c r="A335" s="9" t="s">
        <v>334</v>
      </c>
      <c r="B335" s="9" t="s">
        <v>89</v>
      </c>
      <c r="C335" s="9" t="s">
        <v>342</v>
      </c>
      <c r="D335" s="9" t="s">
        <v>343</v>
      </c>
      <c r="E335" s="9" t="s">
        <v>524</v>
      </c>
    </row>
    <row r="336" spans="1:5" x14ac:dyDescent="0.25">
      <c r="A336" s="9" t="s">
        <v>334</v>
      </c>
      <c r="B336" s="9" t="s">
        <v>89</v>
      </c>
      <c r="C336" s="9" t="s">
        <v>342</v>
      </c>
      <c r="D336" s="9" t="s">
        <v>343</v>
      </c>
      <c r="E336" t="s">
        <v>652</v>
      </c>
    </row>
    <row r="337" spans="1:5" x14ac:dyDescent="0.25">
      <c r="A337" s="9" t="s">
        <v>334</v>
      </c>
      <c r="B337" s="9" t="s">
        <v>89</v>
      </c>
      <c r="C337" s="9" t="s">
        <v>342</v>
      </c>
      <c r="D337" s="9" t="s">
        <v>343</v>
      </c>
      <c r="E337" t="s">
        <v>166</v>
      </c>
    </row>
    <row r="338" spans="1:5" x14ac:dyDescent="0.25">
      <c r="A338" s="9" t="s">
        <v>334</v>
      </c>
      <c r="B338" s="9" t="s">
        <v>89</v>
      </c>
      <c r="C338" s="9" t="s">
        <v>344</v>
      </c>
      <c r="D338" s="9" t="s">
        <v>345</v>
      </c>
      <c r="E338" s="9" t="s">
        <v>525</v>
      </c>
    </row>
    <row r="339" spans="1:5" x14ac:dyDescent="0.25">
      <c r="A339" s="9" t="s">
        <v>334</v>
      </c>
      <c r="B339" s="9" t="s">
        <v>89</v>
      </c>
      <c r="C339" s="9" t="s">
        <v>344</v>
      </c>
      <c r="D339" s="9" t="s">
        <v>345</v>
      </c>
      <c r="E339" t="s">
        <v>653</v>
      </c>
    </row>
    <row r="340" spans="1:5" x14ac:dyDescent="0.25">
      <c r="A340" s="9" t="s">
        <v>334</v>
      </c>
      <c r="B340" s="9" t="s">
        <v>89</v>
      </c>
      <c r="C340" s="9" t="s">
        <v>344</v>
      </c>
      <c r="D340" s="9" t="s">
        <v>345</v>
      </c>
      <c r="E340" t="s">
        <v>654</v>
      </c>
    </row>
    <row r="341" spans="1:5" x14ac:dyDescent="0.25">
      <c r="A341" s="9" t="s">
        <v>334</v>
      </c>
      <c r="B341" s="9" t="s">
        <v>89</v>
      </c>
      <c r="C341" s="9" t="s">
        <v>344</v>
      </c>
      <c r="D341" s="9" t="s">
        <v>345</v>
      </c>
      <c r="E341" t="s">
        <v>655</v>
      </c>
    </row>
    <row r="342" spans="1:5" x14ac:dyDescent="0.25">
      <c r="A342" s="9" t="s">
        <v>334</v>
      </c>
      <c r="B342" s="9" t="s">
        <v>89</v>
      </c>
      <c r="C342" s="9" t="s">
        <v>344</v>
      </c>
      <c r="D342" s="9" t="s">
        <v>345</v>
      </c>
      <c r="E342" t="s">
        <v>656</v>
      </c>
    </row>
    <row r="343" spans="1:5" x14ac:dyDescent="0.25">
      <c r="A343" s="9" t="s">
        <v>334</v>
      </c>
      <c r="B343" s="9" t="s">
        <v>89</v>
      </c>
      <c r="C343" s="9" t="s">
        <v>344</v>
      </c>
      <c r="D343" s="9" t="s">
        <v>345</v>
      </c>
      <c r="E343" t="s">
        <v>166</v>
      </c>
    </row>
    <row r="344" spans="1:5" x14ac:dyDescent="0.25">
      <c r="A344" s="9" t="s">
        <v>334</v>
      </c>
      <c r="B344" s="9" t="s">
        <v>89</v>
      </c>
      <c r="C344" s="9" t="s">
        <v>346</v>
      </c>
      <c r="D344" s="9" t="s">
        <v>347</v>
      </c>
      <c r="E344" s="9" t="s">
        <v>526</v>
      </c>
    </row>
    <row r="345" spans="1:5" x14ac:dyDescent="0.25">
      <c r="A345" s="9" t="s">
        <v>334</v>
      </c>
      <c r="B345" s="9" t="s">
        <v>89</v>
      </c>
      <c r="C345" s="9" t="s">
        <v>346</v>
      </c>
      <c r="D345" s="9" t="s">
        <v>347</v>
      </c>
      <c r="E345" t="s">
        <v>657</v>
      </c>
    </row>
    <row r="346" spans="1:5" x14ac:dyDescent="0.25">
      <c r="A346" s="9" t="s">
        <v>334</v>
      </c>
      <c r="B346" s="9" t="s">
        <v>89</v>
      </c>
      <c r="C346" s="9" t="s">
        <v>346</v>
      </c>
      <c r="D346" s="9" t="s">
        <v>347</v>
      </c>
      <c r="E346" t="s">
        <v>658</v>
      </c>
    </row>
    <row r="347" spans="1:5" x14ac:dyDescent="0.25">
      <c r="A347" s="9" t="s">
        <v>334</v>
      </c>
      <c r="B347" s="9" t="s">
        <v>89</v>
      </c>
      <c r="C347" s="9" t="s">
        <v>346</v>
      </c>
      <c r="D347" s="9" t="s">
        <v>347</v>
      </c>
      <c r="E347" t="s">
        <v>659</v>
      </c>
    </row>
    <row r="348" spans="1:5" x14ac:dyDescent="0.25">
      <c r="A348" s="9" t="s">
        <v>334</v>
      </c>
      <c r="B348" s="9" t="s">
        <v>89</v>
      </c>
      <c r="C348" s="9" t="s">
        <v>346</v>
      </c>
      <c r="D348" s="9" t="s">
        <v>347</v>
      </c>
      <c r="E348" t="s">
        <v>166</v>
      </c>
    </row>
    <row r="349" spans="1:5" x14ac:dyDescent="0.25">
      <c r="A349" s="9" t="s">
        <v>334</v>
      </c>
      <c r="B349" s="9" t="s">
        <v>89</v>
      </c>
      <c r="C349" s="9" t="s">
        <v>348</v>
      </c>
      <c r="D349" s="9" t="s">
        <v>349</v>
      </c>
      <c r="E349" s="9" t="s">
        <v>527</v>
      </c>
    </row>
    <row r="350" spans="1:5" x14ac:dyDescent="0.25">
      <c r="A350" s="9" t="s">
        <v>334</v>
      </c>
      <c r="B350" s="9" t="s">
        <v>89</v>
      </c>
      <c r="C350" s="9" t="s">
        <v>348</v>
      </c>
      <c r="D350" s="9" t="s">
        <v>349</v>
      </c>
      <c r="E350" t="s">
        <v>660</v>
      </c>
    </row>
    <row r="351" spans="1:5" x14ac:dyDescent="0.25">
      <c r="A351" s="9" t="s">
        <v>334</v>
      </c>
      <c r="B351" s="9" t="s">
        <v>89</v>
      </c>
      <c r="C351" s="9" t="s">
        <v>348</v>
      </c>
      <c r="D351" s="9" t="s">
        <v>349</v>
      </c>
      <c r="E351" t="s">
        <v>166</v>
      </c>
    </row>
    <row r="352" spans="1:5" x14ac:dyDescent="0.25">
      <c r="A352" s="9" t="s">
        <v>334</v>
      </c>
      <c r="B352" s="9" t="s">
        <v>89</v>
      </c>
      <c r="C352" s="9" t="s">
        <v>350</v>
      </c>
      <c r="D352" s="9" t="s">
        <v>351</v>
      </c>
      <c r="E352" s="9" t="s">
        <v>528</v>
      </c>
    </row>
    <row r="353" spans="1:6" x14ac:dyDescent="0.25">
      <c r="A353" s="9" t="s">
        <v>334</v>
      </c>
      <c r="B353" s="9" t="s">
        <v>89</v>
      </c>
      <c r="C353" s="9" t="s">
        <v>350</v>
      </c>
      <c r="D353" s="9" t="s">
        <v>351</v>
      </c>
      <c r="E353" t="s">
        <v>661</v>
      </c>
    </row>
    <row r="354" spans="1:6" x14ac:dyDescent="0.25">
      <c r="A354" s="9" t="s">
        <v>334</v>
      </c>
      <c r="B354" s="9" t="s">
        <v>89</v>
      </c>
      <c r="C354" s="9" t="s">
        <v>350</v>
      </c>
      <c r="D354" s="9" t="s">
        <v>351</v>
      </c>
      <c r="E354" t="s">
        <v>662</v>
      </c>
    </row>
    <row r="355" spans="1:6" x14ac:dyDescent="0.25">
      <c r="A355" s="9" t="s">
        <v>334</v>
      </c>
      <c r="B355" s="9" t="s">
        <v>89</v>
      </c>
      <c r="C355" s="9" t="s">
        <v>350</v>
      </c>
      <c r="D355" s="9" t="s">
        <v>351</v>
      </c>
      <c r="E355" t="s">
        <v>166</v>
      </c>
    </row>
    <row r="356" spans="1:6" x14ac:dyDescent="0.25">
      <c r="A356" s="9" t="s">
        <v>334</v>
      </c>
      <c r="B356" s="9" t="s">
        <v>352</v>
      </c>
      <c r="C356" s="9" t="s">
        <v>353</v>
      </c>
      <c r="D356" s="9" t="s">
        <v>354</v>
      </c>
      <c r="E356" s="9" t="s">
        <v>529</v>
      </c>
    </row>
    <row r="357" spans="1:6" x14ac:dyDescent="0.25">
      <c r="A357" s="9" t="s">
        <v>334</v>
      </c>
      <c r="B357" s="9" t="s">
        <v>352</v>
      </c>
      <c r="C357" s="9" t="s">
        <v>353</v>
      </c>
      <c r="D357" s="9" t="s">
        <v>354</v>
      </c>
      <c r="E357" t="s">
        <v>663</v>
      </c>
    </row>
    <row r="358" spans="1:6" x14ac:dyDescent="0.25">
      <c r="A358" s="9" t="s">
        <v>334</v>
      </c>
      <c r="B358" s="9" t="s">
        <v>352</v>
      </c>
      <c r="C358" s="9" t="s">
        <v>353</v>
      </c>
      <c r="D358" s="9" t="s">
        <v>354</v>
      </c>
      <c r="E358" t="s">
        <v>664</v>
      </c>
    </row>
    <row r="359" spans="1:6" x14ac:dyDescent="0.25">
      <c r="A359" s="9" t="s">
        <v>334</v>
      </c>
      <c r="B359" s="9" t="s">
        <v>352</v>
      </c>
      <c r="C359" s="9" t="s">
        <v>353</v>
      </c>
      <c r="D359" s="9" t="s">
        <v>354</v>
      </c>
      <c r="E359" t="s">
        <v>166</v>
      </c>
    </row>
    <row r="360" spans="1:6" x14ac:dyDescent="0.25">
      <c r="A360" s="9" t="s">
        <v>334</v>
      </c>
      <c r="B360" s="9" t="s">
        <v>352</v>
      </c>
      <c r="C360" s="9" t="s">
        <v>24</v>
      </c>
      <c r="D360" s="9" t="s">
        <v>355</v>
      </c>
      <c r="E360" s="9" t="s">
        <v>530</v>
      </c>
    </row>
    <row r="361" spans="1:6" x14ac:dyDescent="0.25">
      <c r="A361" s="9" t="s">
        <v>334</v>
      </c>
      <c r="B361" s="9" t="s">
        <v>352</v>
      </c>
      <c r="C361" s="9" t="s">
        <v>24</v>
      </c>
      <c r="D361" s="9" t="s">
        <v>355</v>
      </c>
      <c r="E361" t="s">
        <v>665</v>
      </c>
    </row>
    <row r="362" spans="1:6" x14ac:dyDescent="0.25">
      <c r="A362" s="9" t="s">
        <v>334</v>
      </c>
      <c r="B362" s="9" t="s">
        <v>352</v>
      </c>
      <c r="C362" s="9" t="s">
        <v>24</v>
      </c>
      <c r="D362" s="9" t="s">
        <v>355</v>
      </c>
      <c r="E362" t="s">
        <v>666</v>
      </c>
    </row>
    <row r="363" spans="1:6" x14ac:dyDescent="0.25">
      <c r="A363" s="9" t="s">
        <v>334</v>
      </c>
      <c r="B363" s="9" t="s">
        <v>352</v>
      </c>
      <c r="C363" s="9" t="s">
        <v>24</v>
      </c>
      <c r="D363" s="9" t="s">
        <v>355</v>
      </c>
      <c r="E363" t="s">
        <v>166</v>
      </c>
    </row>
    <row r="364" spans="1:6" x14ac:dyDescent="0.25">
      <c r="A364" s="9" t="s">
        <v>334</v>
      </c>
      <c r="B364" s="9" t="s">
        <v>352</v>
      </c>
      <c r="C364" s="9" t="s">
        <v>356</v>
      </c>
      <c r="D364" s="9" t="s">
        <v>357</v>
      </c>
      <c r="E364" s="9" t="s">
        <v>533</v>
      </c>
    </row>
    <row r="365" spans="1:6" x14ac:dyDescent="0.25">
      <c r="A365" s="9" t="s">
        <v>334</v>
      </c>
      <c r="B365" s="9" t="s">
        <v>352</v>
      </c>
      <c r="C365" s="9" t="s">
        <v>356</v>
      </c>
      <c r="D365" s="9" t="s">
        <v>357</v>
      </c>
      <c r="E365" s="9" t="s">
        <v>667</v>
      </c>
      <c r="F365" s="10"/>
    </row>
    <row r="366" spans="1:6" x14ac:dyDescent="0.25">
      <c r="A366" s="9" t="s">
        <v>334</v>
      </c>
      <c r="B366" s="9" t="s">
        <v>352</v>
      </c>
      <c r="C366" s="9" t="s">
        <v>356</v>
      </c>
      <c r="D366" s="9" t="s">
        <v>357</v>
      </c>
      <c r="E366" t="s">
        <v>166</v>
      </c>
      <c r="F366" s="10"/>
    </row>
    <row r="367" spans="1:6" x14ac:dyDescent="0.25">
      <c r="A367" s="9" t="s">
        <v>334</v>
      </c>
      <c r="B367" s="9" t="s">
        <v>352</v>
      </c>
      <c r="C367" s="9" t="s">
        <v>128</v>
      </c>
      <c r="D367" s="9" t="s">
        <v>358</v>
      </c>
      <c r="E367" s="9" t="s">
        <v>531</v>
      </c>
    </row>
    <row r="368" spans="1:6" x14ac:dyDescent="0.25">
      <c r="A368" s="9" t="s">
        <v>334</v>
      </c>
      <c r="B368" s="9" t="s">
        <v>352</v>
      </c>
      <c r="C368" s="9" t="s">
        <v>128</v>
      </c>
      <c r="D368" s="9" t="s">
        <v>358</v>
      </c>
      <c r="E368" t="s">
        <v>668</v>
      </c>
    </row>
    <row r="369" spans="1:5" x14ac:dyDescent="0.25">
      <c r="A369" s="9" t="s">
        <v>334</v>
      </c>
      <c r="B369" s="9" t="s">
        <v>352</v>
      </c>
      <c r="C369" s="9" t="s">
        <v>128</v>
      </c>
      <c r="D369" s="9" t="s">
        <v>358</v>
      </c>
      <c r="E369" t="s">
        <v>166</v>
      </c>
    </row>
    <row r="370" spans="1:5" x14ac:dyDescent="0.25">
      <c r="A370" s="9" t="s">
        <v>334</v>
      </c>
      <c r="B370" s="9" t="s">
        <v>352</v>
      </c>
      <c r="C370" s="9" t="s">
        <v>359</v>
      </c>
      <c r="D370" s="9" t="s">
        <v>360</v>
      </c>
      <c r="E370" s="9" t="s">
        <v>532</v>
      </c>
    </row>
    <row r="371" spans="1:5" x14ac:dyDescent="0.25">
      <c r="A371" s="9" t="s">
        <v>334</v>
      </c>
      <c r="B371" s="9" t="s">
        <v>352</v>
      </c>
      <c r="C371" s="9" t="s">
        <v>359</v>
      </c>
      <c r="D371" s="9" t="s">
        <v>360</v>
      </c>
      <c r="E371" t="s">
        <v>669</v>
      </c>
    </row>
    <row r="372" spans="1:5" x14ac:dyDescent="0.25">
      <c r="A372" s="9" t="s">
        <v>334</v>
      </c>
      <c r="B372" s="9" t="s">
        <v>352</v>
      </c>
      <c r="C372" s="9" t="s">
        <v>359</v>
      </c>
      <c r="D372" s="9" t="s">
        <v>360</v>
      </c>
      <c r="E372" t="s">
        <v>166</v>
      </c>
    </row>
    <row r="373" spans="1:5" x14ac:dyDescent="0.25">
      <c r="A373" s="9" t="s">
        <v>361</v>
      </c>
      <c r="B373" s="9" t="s">
        <v>362</v>
      </c>
      <c r="C373" s="9" t="s">
        <v>363</v>
      </c>
      <c r="D373" s="9" t="s">
        <v>364</v>
      </c>
      <c r="E373" t="s">
        <v>166</v>
      </c>
    </row>
    <row r="374" spans="1:5" x14ac:dyDescent="0.25">
      <c r="A374" s="9" t="s">
        <v>361</v>
      </c>
      <c r="B374" s="9" t="s">
        <v>362</v>
      </c>
      <c r="C374" s="9" t="s">
        <v>365</v>
      </c>
      <c r="D374" s="9" t="s">
        <v>366</v>
      </c>
      <c r="E374" t="s">
        <v>166</v>
      </c>
    </row>
    <row r="375" spans="1:5" x14ac:dyDescent="0.25">
      <c r="A375" s="9" t="s">
        <v>361</v>
      </c>
      <c r="B375" s="9" t="s">
        <v>367</v>
      </c>
      <c r="C375" s="9" t="s">
        <v>368</v>
      </c>
      <c r="D375" s="9" t="s">
        <v>369</v>
      </c>
      <c r="E375" t="s">
        <v>166</v>
      </c>
    </row>
    <row r="376" spans="1:5" x14ac:dyDescent="0.25">
      <c r="A376" s="9" t="s">
        <v>361</v>
      </c>
      <c r="B376" s="9" t="s">
        <v>367</v>
      </c>
      <c r="C376" s="9" t="s">
        <v>370</v>
      </c>
      <c r="D376" s="9" t="s">
        <v>371</v>
      </c>
      <c r="E376" t="s">
        <v>166</v>
      </c>
    </row>
    <row r="377" spans="1:5" x14ac:dyDescent="0.25">
      <c r="A377" s="9" t="s">
        <v>361</v>
      </c>
      <c r="B377" s="9" t="s">
        <v>367</v>
      </c>
      <c r="C377" s="9" t="s">
        <v>372</v>
      </c>
      <c r="D377" s="9" t="s">
        <v>373</v>
      </c>
      <c r="E377" t="s">
        <v>166</v>
      </c>
    </row>
    <row r="378" spans="1:5" x14ac:dyDescent="0.25">
      <c r="A378" s="9" t="s">
        <v>361</v>
      </c>
      <c r="B378" s="9" t="s">
        <v>367</v>
      </c>
      <c r="C378" s="9" t="s">
        <v>374</v>
      </c>
      <c r="D378" s="9" t="s">
        <v>375</v>
      </c>
      <c r="E378" t="s">
        <v>166</v>
      </c>
    </row>
    <row r="379" spans="1:5" x14ac:dyDescent="0.25">
      <c r="A379" s="9" t="s">
        <v>361</v>
      </c>
      <c r="B379" s="9" t="s">
        <v>367</v>
      </c>
      <c r="C379" s="9" t="s">
        <v>376</v>
      </c>
      <c r="D379" s="9" t="s">
        <v>377</v>
      </c>
      <c r="E379" t="s">
        <v>166</v>
      </c>
    </row>
    <row r="380" spans="1:5" x14ac:dyDescent="0.25">
      <c r="A380" s="9" t="s">
        <v>361</v>
      </c>
      <c r="B380" s="9" t="s">
        <v>378</v>
      </c>
      <c r="C380" s="9" t="s">
        <v>379</v>
      </c>
      <c r="D380" s="9" t="s">
        <v>380</v>
      </c>
      <c r="E380" t="s">
        <v>166</v>
      </c>
    </row>
    <row r="381" spans="1:5" x14ac:dyDescent="0.25">
      <c r="A381" s="9" t="s">
        <v>361</v>
      </c>
      <c r="B381" s="9" t="s">
        <v>378</v>
      </c>
      <c r="C381" s="9" t="s">
        <v>381</v>
      </c>
      <c r="D381" s="9" t="s">
        <v>382</v>
      </c>
      <c r="E381" t="s">
        <v>166</v>
      </c>
    </row>
    <row r="382" spans="1:5" x14ac:dyDescent="0.25">
      <c r="A382" s="9" t="s">
        <v>361</v>
      </c>
      <c r="B382" s="9" t="s">
        <v>378</v>
      </c>
      <c r="C382" s="9" t="s">
        <v>383</v>
      </c>
      <c r="D382" s="9" t="s">
        <v>384</v>
      </c>
      <c r="E382" t="s">
        <v>166</v>
      </c>
    </row>
    <row r="383" spans="1:5" x14ac:dyDescent="0.25">
      <c r="A383" s="9" t="s">
        <v>361</v>
      </c>
      <c r="B383" s="9" t="s">
        <v>378</v>
      </c>
      <c r="C383" s="9" t="s">
        <v>385</v>
      </c>
      <c r="D383" s="9" t="s">
        <v>386</v>
      </c>
      <c r="E383" t="s">
        <v>166</v>
      </c>
    </row>
    <row r="384" spans="1:5" x14ac:dyDescent="0.25">
      <c r="A384" s="9" t="s">
        <v>361</v>
      </c>
      <c r="B384" s="9" t="s">
        <v>387</v>
      </c>
      <c r="C384" s="9" t="s">
        <v>388</v>
      </c>
      <c r="D384" s="9" t="s">
        <v>389</v>
      </c>
      <c r="E384" t="s">
        <v>166</v>
      </c>
    </row>
    <row r="385" spans="1:5" x14ac:dyDescent="0.25">
      <c r="A385" s="9" t="s">
        <v>361</v>
      </c>
      <c r="B385" s="9" t="s">
        <v>387</v>
      </c>
      <c r="C385" s="9" t="s">
        <v>390</v>
      </c>
      <c r="D385" s="9" t="s">
        <v>391</v>
      </c>
      <c r="E385" t="s">
        <v>166</v>
      </c>
    </row>
    <row r="386" spans="1:5" x14ac:dyDescent="0.25">
      <c r="A386" s="9" t="s">
        <v>74</v>
      </c>
      <c r="B386" s="9" t="s">
        <v>392</v>
      </c>
      <c r="C386" s="9" t="s">
        <v>393</v>
      </c>
      <c r="D386" s="9" t="s">
        <v>394</v>
      </c>
      <c r="E386" t="s">
        <v>166</v>
      </c>
    </row>
    <row r="387" spans="1:5" x14ac:dyDescent="0.25">
      <c r="A387" s="9" t="s">
        <v>74</v>
      </c>
      <c r="B387" s="9" t="s">
        <v>392</v>
      </c>
      <c r="C387" s="9" t="s">
        <v>395</v>
      </c>
      <c r="D387" s="9" t="s">
        <v>396</v>
      </c>
      <c r="E387" t="s">
        <v>166</v>
      </c>
    </row>
    <row r="388" spans="1:5" x14ac:dyDescent="0.25">
      <c r="A388" s="9" t="s">
        <v>74</v>
      </c>
      <c r="B388" s="9" t="s">
        <v>392</v>
      </c>
      <c r="C388" s="9" t="s">
        <v>397</v>
      </c>
      <c r="D388" s="9" t="s">
        <v>398</v>
      </c>
      <c r="E388" t="s">
        <v>166</v>
      </c>
    </row>
    <row r="389" spans="1:5" x14ac:dyDescent="0.25">
      <c r="A389" s="9" t="s">
        <v>74</v>
      </c>
      <c r="B389" s="9" t="s">
        <v>392</v>
      </c>
      <c r="C389" s="9" t="s">
        <v>399</v>
      </c>
      <c r="D389" s="9" t="s">
        <v>400</v>
      </c>
      <c r="E389" t="s">
        <v>166</v>
      </c>
    </row>
    <row r="390" spans="1:5" x14ac:dyDescent="0.25">
      <c r="A390" s="9" t="s">
        <v>74</v>
      </c>
      <c r="B390" s="9" t="s">
        <v>392</v>
      </c>
      <c r="C390" s="9" t="s">
        <v>401</v>
      </c>
      <c r="D390" s="9" t="s">
        <v>402</v>
      </c>
      <c r="E390" t="s">
        <v>166</v>
      </c>
    </row>
    <row r="391" spans="1:5" x14ac:dyDescent="0.25">
      <c r="A391" s="9" t="s">
        <v>74</v>
      </c>
      <c r="B391" s="9" t="s">
        <v>392</v>
      </c>
      <c r="C391" s="9" t="s">
        <v>403</v>
      </c>
      <c r="D391" s="9" t="s">
        <v>404</v>
      </c>
      <c r="E391" t="s">
        <v>166</v>
      </c>
    </row>
    <row r="392" spans="1:5" x14ac:dyDescent="0.25">
      <c r="A392" s="9" t="s">
        <v>74</v>
      </c>
      <c r="B392" s="9" t="s">
        <v>392</v>
      </c>
      <c r="C392" s="9" t="s">
        <v>405</v>
      </c>
      <c r="D392" s="9" t="s">
        <v>406</v>
      </c>
      <c r="E392" t="s">
        <v>166</v>
      </c>
    </row>
    <row r="393" spans="1:5" x14ac:dyDescent="0.25">
      <c r="A393" s="9" t="s">
        <v>74</v>
      </c>
      <c r="B393" s="9" t="s">
        <v>392</v>
      </c>
      <c r="C393" s="9" t="s">
        <v>407</v>
      </c>
      <c r="D393" s="9" t="s">
        <v>408</v>
      </c>
      <c r="E393" t="s">
        <v>166</v>
      </c>
    </row>
    <row r="394" spans="1:5" x14ac:dyDescent="0.25">
      <c r="A394" s="9" t="s">
        <v>74</v>
      </c>
      <c r="B394" s="9" t="s">
        <v>392</v>
      </c>
      <c r="C394" s="9" t="s">
        <v>409</v>
      </c>
      <c r="D394" s="9" t="s">
        <v>410</v>
      </c>
      <c r="E394" t="s">
        <v>166</v>
      </c>
    </row>
    <row r="395" spans="1:5" x14ac:dyDescent="0.25">
      <c r="A395" s="9" t="s">
        <v>74</v>
      </c>
      <c r="B395" s="9" t="s">
        <v>411</v>
      </c>
      <c r="C395" s="9" t="s">
        <v>412</v>
      </c>
      <c r="D395" s="9" t="s">
        <v>413</v>
      </c>
      <c r="E395" t="s">
        <v>166</v>
      </c>
    </row>
    <row r="396" spans="1:5" x14ac:dyDescent="0.25">
      <c r="A396" s="9" t="s">
        <v>74</v>
      </c>
      <c r="B396" s="9" t="s">
        <v>411</v>
      </c>
      <c r="C396" s="9" t="s">
        <v>414</v>
      </c>
      <c r="D396" s="9" t="s">
        <v>415</v>
      </c>
      <c r="E396" t="s">
        <v>166</v>
      </c>
    </row>
    <row r="397" spans="1:5" x14ac:dyDescent="0.25">
      <c r="A397" s="9" t="s">
        <v>74</v>
      </c>
      <c r="B397" s="9" t="s">
        <v>411</v>
      </c>
      <c r="C397" s="9" t="s">
        <v>416</v>
      </c>
      <c r="D397" s="9" t="s">
        <v>417</v>
      </c>
      <c r="E397" t="s">
        <v>166</v>
      </c>
    </row>
    <row r="398" spans="1:5" x14ac:dyDescent="0.25">
      <c r="A398" s="9" t="s">
        <v>74</v>
      </c>
      <c r="B398" s="9" t="s">
        <v>411</v>
      </c>
      <c r="C398" s="9" t="s">
        <v>418</v>
      </c>
      <c r="D398" s="9" t="s">
        <v>419</v>
      </c>
      <c r="E398" t="s">
        <v>166</v>
      </c>
    </row>
    <row r="399" spans="1:5" x14ac:dyDescent="0.25">
      <c r="A399" s="9" t="s">
        <v>74</v>
      </c>
      <c r="B399" s="9" t="s">
        <v>411</v>
      </c>
      <c r="C399" s="9" t="s">
        <v>420</v>
      </c>
      <c r="D399" s="9" t="s">
        <v>421</v>
      </c>
      <c r="E399" t="s">
        <v>166</v>
      </c>
    </row>
    <row r="400" spans="1:5" x14ac:dyDescent="0.25">
      <c r="A400" s="9" t="s">
        <v>74</v>
      </c>
      <c r="B400" s="9" t="s">
        <v>411</v>
      </c>
      <c r="C400" s="9" t="s">
        <v>422</v>
      </c>
      <c r="D400" s="9" t="s">
        <v>423</v>
      </c>
      <c r="E400" t="s">
        <v>166</v>
      </c>
    </row>
    <row r="401" spans="1:5" x14ac:dyDescent="0.25">
      <c r="A401" s="9" t="s">
        <v>74</v>
      </c>
      <c r="B401" s="9" t="s">
        <v>411</v>
      </c>
      <c r="C401" s="9" t="s">
        <v>424</v>
      </c>
      <c r="D401" s="9" t="s">
        <v>425</v>
      </c>
      <c r="E401" t="s">
        <v>166</v>
      </c>
    </row>
    <row r="402" spans="1:5" x14ac:dyDescent="0.25">
      <c r="A402" s="9" t="s">
        <v>74</v>
      </c>
      <c r="B402" s="9" t="s">
        <v>411</v>
      </c>
      <c r="C402" s="9" t="s">
        <v>426</v>
      </c>
      <c r="D402" s="9" t="s">
        <v>427</v>
      </c>
      <c r="E402" t="s">
        <v>166</v>
      </c>
    </row>
    <row r="403" spans="1:5" x14ac:dyDescent="0.25">
      <c r="A403" s="9" t="s">
        <v>74</v>
      </c>
      <c r="B403" s="9" t="s">
        <v>428</v>
      </c>
      <c r="C403" s="9" t="s">
        <v>429</v>
      </c>
      <c r="D403" s="9" t="s">
        <v>430</v>
      </c>
      <c r="E403" t="s">
        <v>166</v>
      </c>
    </row>
    <row r="404" spans="1:5" x14ac:dyDescent="0.25">
      <c r="A404" s="9" t="s">
        <v>74</v>
      </c>
      <c r="B404" s="9" t="s">
        <v>428</v>
      </c>
      <c r="C404" s="9" t="s">
        <v>431</v>
      </c>
      <c r="D404" s="9" t="s">
        <v>432</v>
      </c>
      <c r="E404" t="s">
        <v>166</v>
      </c>
    </row>
    <row r="405" spans="1:5" x14ac:dyDescent="0.25">
      <c r="A405" s="9" t="s">
        <v>74</v>
      </c>
      <c r="B405" s="9" t="s">
        <v>428</v>
      </c>
      <c r="C405" s="9" t="s">
        <v>433</v>
      </c>
      <c r="D405" s="9" t="s">
        <v>434</v>
      </c>
      <c r="E405" t="s">
        <v>166</v>
      </c>
    </row>
    <row r="406" spans="1:5" x14ac:dyDescent="0.25">
      <c r="A406" s="9" t="s">
        <v>74</v>
      </c>
      <c r="B406" s="9" t="s">
        <v>435</v>
      </c>
      <c r="C406" s="9" t="s">
        <v>436</v>
      </c>
      <c r="D406" s="9" t="s">
        <v>437</v>
      </c>
      <c r="E406" t="s">
        <v>166</v>
      </c>
    </row>
    <row r="407" spans="1:5" x14ac:dyDescent="0.25">
      <c r="A407" s="9" t="s">
        <v>74</v>
      </c>
      <c r="B407" s="9" t="s">
        <v>435</v>
      </c>
      <c r="C407" s="9" t="s">
        <v>438</v>
      </c>
      <c r="D407" s="9" t="s">
        <v>439</v>
      </c>
      <c r="E407" t="s">
        <v>166</v>
      </c>
    </row>
    <row r="408" spans="1:5" x14ac:dyDescent="0.25">
      <c r="A408" s="9" t="s">
        <v>74</v>
      </c>
      <c r="B408" s="9" t="s">
        <v>435</v>
      </c>
      <c r="C408" s="9" t="s">
        <v>440</v>
      </c>
      <c r="D408" s="9" t="s">
        <v>441</v>
      </c>
      <c r="E408" t="s">
        <v>166</v>
      </c>
    </row>
    <row r="409" spans="1:5" x14ac:dyDescent="0.25">
      <c r="A409" s="9" t="s">
        <v>74</v>
      </c>
      <c r="B409" s="9" t="s">
        <v>435</v>
      </c>
      <c r="C409" s="9" t="s">
        <v>442</v>
      </c>
      <c r="D409" s="9" t="s">
        <v>443</v>
      </c>
      <c r="E409" t="s">
        <v>166</v>
      </c>
    </row>
    <row r="410" spans="1:5" x14ac:dyDescent="0.25">
      <c r="A410" s="9" t="s">
        <v>74</v>
      </c>
      <c r="B410" s="9" t="s">
        <v>444</v>
      </c>
      <c r="C410" s="9" t="s">
        <v>445</v>
      </c>
      <c r="D410" s="9" t="s">
        <v>446</v>
      </c>
      <c r="E410" t="s">
        <v>166</v>
      </c>
    </row>
    <row r="411" spans="1:5" x14ac:dyDescent="0.25">
      <c r="A411" s="9" t="s">
        <v>74</v>
      </c>
      <c r="B411" s="9" t="s">
        <v>444</v>
      </c>
      <c r="C411" s="9" t="s">
        <v>447</v>
      </c>
      <c r="D411" s="9" t="s">
        <v>448</v>
      </c>
      <c r="E411" t="s">
        <v>166</v>
      </c>
    </row>
    <row r="412" spans="1:5" x14ac:dyDescent="0.25">
      <c r="A412" s="9" t="s">
        <v>74</v>
      </c>
      <c r="B412" s="9" t="s">
        <v>444</v>
      </c>
      <c r="C412" s="9" t="s">
        <v>449</v>
      </c>
      <c r="D412" s="9" t="s">
        <v>450</v>
      </c>
      <c r="E412" t="s">
        <v>166</v>
      </c>
    </row>
    <row r="413" spans="1:5" x14ac:dyDescent="0.25">
      <c r="A413" s="9" t="s">
        <v>74</v>
      </c>
      <c r="B413" s="9" t="s">
        <v>444</v>
      </c>
      <c r="C413" s="9" t="s">
        <v>451</v>
      </c>
      <c r="D413" s="9" t="s">
        <v>452</v>
      </c>
      <c r="E413" t="s">
        <v>166</v>
      </c>
    </row>
    <row r="414" spans="1:5" x14ac:dyDescent="0.25">
      <c r="A414" s="9" t="s">
        <v>74</v>
      </c>
      <c r="B414" s="9" t="s">
        <v>444</v>
      </c>
      <c r="C414" s="9" t="s">
        <v>453</v>
      </c>
      <c r="D414" s="9" t="s">
        <v>454</v>
      </c>
      <c r="E414" t="s">
        <v>166</v>
      </c>
    </row>
    <row r="415" spans="1:5" x14ac:dyDescent="0.25">
      <c r="A415" s="9" t="s">
        <v>74</v>
      </c>
      <c r="B415" s="9" t="s">
        <v>444</v>
      </c>
      <c r="C415" s="9" t="s">
        <v>455</v>
      </c>
      <c r="D415" s="9" t="s">
        <v>456</v>
      </c>
      <c r="E415" t="s">
        <v>166</v>
      </c>
    </row>
    <row r="416" spans="1:5" x14ac:dyDescent="0.25">
      <c r="A416" s="9" t="s">
        <v>74</v>
      </c>
      <c r="B416" s="9" t="s">
        <v>457</v>
      </c>
      <c r="C416" s="9" t="s">
        <v>458</v>
      </c>
      <c r="D416" s="9" t="s">
        <v>459</v>
      </c>
      <c r="E416" t="s">
        <v>166</v>
      </c>
    </row>
    <row r="417" spans="1:5" x14ac:dyDescent="0.25">
      <c r="A417" s="9" t="s">
        <v>74</v>
      </c>
      <c r="B417" s="9" t="s">
        <v>457</v>
      </c>
      <c r="C417" s="9" t="s">
        <v>460</v>
      </c>
      <c r="D417" s="9" t="s">
        <v>461</v>
      </c>
      <c r="E417" t="s">
        <v>166</v>
      </c>
    </row>
    <row r="418" spans="1:5" x14ac:dyDescent="0.25">
      <c r="A418" s="9" t="s">
        <v>74</v>
      </c>
      <c r="B418" s="9" t="s">
        <v>457</v>
      </c>
      <c r="C418" s="9" t="s">
        <v>462</v>
      </c>
      <c r="D418" s="9" t="s">
        <v>463</v>
      </c>
      <c r="E418" t="s">
        <v>166</v>
      </c>
    </row>
    <row r="419" spans="1:5" x14ac:dyDescent="0.25">
      <c r="A419" s="9" t="s">
        <v>74</v>
      </c>
      <c r="B419" s="9" t="s">
        <v>464</v>
      </c>
      <c r="C419" s="9" t="s">
        <v>465</v>
      </c>
      <c r="D419" s="9" t="s">
        <v>466</v>
      </c>
      <c r="E419" t="s">
        <v>166</v>
      </c>
    </row>
    <row r="420" spans="1:5" x14ac:dyDescent="0.25">
      <c r="A420" s="9" t="s">
        <v>74</v>
      </c>
      <c r="B420" s="9" t="s">
        <v>464</v>
      </c>
      <c r="C420" s="9" t="s">
        <v>467</v>
      </c>
      <c r="D420" s="9" t="s">
        <v>468</v>
      </c>
      <c r="E420" t="s">
        <v>166</v>
      </c>
    </row>
    <row r="421" spans="1:5" x14ac:dyDescent="0.25">
      <c r="A421" s="9" t="s">
        <v>74</v>
      </c>
      <c r="B421" s="9" t="s">
        <v>464</v>
      </c>
      <c r="C421" s="9" t="s">
        <v>469</v>
      </c>
      <c r="D421" s="9" t="s">
        <v>470</v>
      </c>
      <c r="E421" t="s">
        <v>166</v>
      </c>
    </row>
    <row r="422" spans="1:5" x14ac:dyDescent="0.25">
      <c r="A422" s="9" t="s">
        <v>74</v>
      </c>
      <c r="B422" s="9" t="s">
        <v>464</v>
      </c>
      <c r="C422" s="9" t="s">
        <v>471</v>
      </c>
      <c r="D422" s="9" t="s">
        <v>472</v>
      </c>
      <c r="E422" t="s">
        <v>166</v>
      </c>
    </row>
    <row r="423" spans="1:5" x14ac:dyDescent="0.25">
      <c r="A423" s="9" t="s">
        <v>74</v>
      </c>
      <c r="B423" s="9" t="s">
        <v>464</v>
      </c>
      <c r="C423" s="9" t="s">
        <v>473</v>
      </c>
      <c r="D423" s="9" t="s">
        <v>474</v>
      </c>
      <c r="E423" t="s">
        <v>166</v>
      </c>
    </row>
    <row r="424" spans="1:5" x14ac:dyDescent="0.25">
      <c r="A424" s="9" t="s">
        <v>74</v>
      </c>
      <c r="B424" s="9" t="s">
        <v>464</v>
      </c>
      <c r="C424" s="9" t="s">
        <v>475</v>
      </c>
      <c r="D424" s="9" t="s">
        <v>476</v>
      </c>
      <c r="E424" t="s">
        <v>166</v>
      </c>
    </row>
    <row r="425" spans="1:5" x14ac:dyDescent="0.25">
      <c r="A425" s="9" t="s">
        <v>74</v>
      </c>
      <c r="B425" s="9" t="s">
        <v>477</v>
      </c>
      <c r="C425" s="9" t="s">
        <v>478</v>
      </c>
      <c r="D425" s="9" t="s">
        <v>479</v>
      </c>
      <c r="E425" t="s">
        <v>166</v>
      </c>
    </row>
    <row r="426" spans="1:5" x14ac:dyDescent="0.25">
      <c r="A426" s="9" t="s">
        <v>74</v>
      </c>
      <c r="B426" s="9" t="s">
        <v>477</v>
      </c>
      <c r="C426" s="9" t="s">
        <v>480</v>
      </c>
      <c r="D426" s="9" t="s">
        <v>481</v>
      </c>
      <c r="E426" t="s">
        <v>166</v>
      </c>
    </row>
    <row r="427" spans="1:5" x14ac:dyDescent="0.25">
      <c r="A427" s="9" t="s">
        <v>74</v>
      </c>
      <c r="B427" s="9" t="s">
        <v>477</v>
      </c>
      <c r="C427" s="9" t="s">
        <v>482</v>
      </c>
      <c r="D427" s="9" t="s">
        <v>483</v>
      </c>
      <c r="E427" t="s">
        <v>166</v>
      </c>
    </row>
    <row r="428" spans="1:5" x14ac:dyDescent="0.25">
      <c r="A428" s="9" t="s">
        <v>74</v>
      </c>
      <c r="B428" s="9" t="s">
        <v>477</v>
      </c>
      <c r="C428" s="9" t="s">
        <v>484</v>
      </c>
      <c r="D428" s="9" t="s">
        <v>485</v>
      </c>
      <c r="E428" t="s">
        <v>166</v>
      </c>
    </row>
  </sheetData>
  <pageMargins left="0.7" right="0.7" top="0.75" bottom="0.75" header="0.3" footer="0.3"/>
  <drawing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688</v>
      </c>
    </row>
    <row r="3" spans="2:3" ht="21" x14ac:dyDescent="0.35">
      <c r="B3" s="16" t="s">
        <v>740</v>
      </c>
    </row>
    <row r="5" spans="2:3" x14ac:dyDescent="0.25">
      <c r="B5" s="25" t="s">
        <v>693</v>
      </c>
    </row>
    <row r="7" spans="2:3" x14ac:dyDescent="0.25">
      <c r="C7" s="19" t="s">
        <v>695</v>
      </c>
    </row>
    <row r="9" spans="2:3" x14ac:dyDescent="0.25">
      <c r="C9" s="20" t="s">
        <v>696</v>
      </c>
    </row>
    <row r="10" spans="2:3" x14ac:dyDescent="0.25">
      <c r="C10" s="21"/>
    </row>
    <row r="11" spans="2:3" x14ac:dyDescent="0.25">
      <c r="C11" s="22" t="s">
        <v>702</v>
      </c>
    </row>
    <row r="12" spans="2:3" x14ac:dyDescent="0.25">
      <c r="C12" s="22" t="s">
        <v>703</v>
      </c>
    </row>
    <row r="13" spans="2:3" x14ac:dyDescent="0.25">
      <c r="C13" s="22" t="s">
        <v>704</v>
      </c>
    </row>
    <row r="14" spans="2:3" x14ac:dyDescent="0.25">
      <c r="C14" s="22" t="s">
        <v>705</v>
      </c>
    </row>
    <row r="16" spans="2:3" x14ac:dyDescent="0.25">
      <c r="C16" s="20" t="s">
        <v>697</v>
      </c>
    </row>
    <row r="18" spans="2:3" x14ac:dyDescent="0.25">
      <c r="C18" s="2" t="s">
        <v>698</v>
      </c>
    </row>
    <row r="19" spans="2:3" x14ac:dyDescent="0.25">
      <c r="C19" s="23" t="s">
        <v>694</v>
      </c>
    </row>
    <row r="22" spans="2:3" x14ac:dyDescent="0.25">
      <c r="B22" s="25" t="s">
        <v>730</v>
      </c>
    </row>
    <row r="24" spans="2:3" x14ac:dyDescent="0.25">
      <c r="C24" s="26" t="s">
        <v>725</v>
      </c>
    </row>
    <row r="27" spans="2:3" x14ac:dyDescent="0.25">
      <c r="B27" s="25" t="s">
        <v>699</v>
      </c>
    </row>
    <row r="29" spans="2:3" x14ac:dyDescent="0.25">
      <c r="C29" s="20" t="s">
        <v>700</v>
      </c>
    </row>
    <row r="31" spans="2:3" x14ac:dyDescent="0.25">
      <c r="C31" s="20" t="s">
        <v>701</v>
      </c>
    </row>
    <row r="34" spans="2:3" x14ac:dyDescent="0.25">
      <c r="B34" s="27" t="s">
        <v>706</v>
      </c>
    </row>
    <row r="36" spans="2:3" x14ac:dyDescent="0.25">
      <c r="C36" s="20" t="s">
        <v>708</v>
      </c>
    </row>
    <row r="38" spans="2:3" x14ac:dyDescent="0.25">
      <c r="C38" s="20" t="s">
        <v>707</v>
      </c>
    </row>
    <row r="41" spans="2:3" x14ac:dyDescent="0.25">
      <c r="B41" s="27" t="s">
        <v>709</v>
      </c>
    </row>
    <row r="43" spans="2:3" x14ac:dyDescent="0.25">
      <c r="C43" s="20" t="s">
        <v>714</v>
      </c>
    </row>
    <row r="44" spans="2:3" x14ac:dyDescent="0.25">
      <c r="C44" s="23" t="s">
        <v>715</v>
      </c>
    </row>
    <row r="45" spans="2:3" x14ac:dyDescent="0.25">
      <c r="C45" s="23"/>
    </row>
    <row r="46" spans="2:3" x14ac:dyDescent="0.25">
      <c r="C46" s="20" t="s">
        <v>716</v>
      </c>
    </row>
    <row r="47" spans="2:3" x14ac:dyDescent="0.25">
      <c r="C47" s="23" t="s">
        <v>711</v>
      </c>
    </row>
    <row r="49" spans="2:3" x14ac:dyDescent="0.25">
      <c r="C49" t="s">
        <v>713</v>
      </c>
    </row>
    <row r="50" spans="2:3" x14ac:dyDescent="0.25">
      <c r="C50" s="23" t="s">
        <v>712</v>
      </c>
    </row>
    <row r="51" spans="2:3" x14ac:dyDescent="0.25">
      <c r="C51" s="23"/>
    </row>
    <row r="52" spans="2:3" x14ac:dyDescent="0.25">
      <c r="C52" s="20" t="s">
        <v>710</v>
      </c>
    </row>
    <row r="55" spans="2:3" x14ac:dyDescent="0.25">
      <c r="B55" s="27" t="s">
        <v>717</v>
      </c>
    </row>
    <row r="56" spans="2:3" ht="15" x14ac:dyDescent="0.25">
      <c r="B56"/>
    </row>
    <row r="57" spans="2:3" x14ac:dyDescent="0.25">
      <c r="C57" s="20" t="s">
        <v>718</v>
      </c>
    </row>
    <row r="58" spans="2:3" x14ac:dyDescent="0.25">
      <c r="C58" s="21"/>
    </row>
    <row r="59" spans="2:3" x14ac:dyDescent="0.25">
      <c r="C59" s="22" t="s">
        <v>726</v>
      </c>
    </row>
    <row r="60" spans="2:3" x14ac:dyDescent="0.25">
      <c r="C60" s="22" t="s">
        <v>727</v>
      </c>
    </row>
    <row r="61" spans="2:3" x14ac:dyDescent="0.25">
      <c r="C61" s="22" t="s">
        <v>728</v>
      </c>
    </row>
    <row r="62" spans="2:3" x14ac:dyDescent="0.25">
      <c r="C62" s="22" t="s">
        <v>729</v>
      </c>
    </row>
    <row r="64" spans="2:3" x14ac:dyDescent="0.25">
      <c r="C64" s="20" t="s">
        <v>719</v>
      </c>
    </row>
    <row r="65" spans="2:4" x14ac:dyDescent="0.25">
      <c r="C65" s="24"/>
    </row>
    <row r="66" spans="2:4" x14ac:dyDescent="0.25">
      <c r="C66" s="2" t="s">
        <v>698</v>
      </c>
    </row>
    <row r="67" spans="2:4" x14ac:dyDescent="0.25">
      <c r="C67" s="23" t="s">
        <v>694</v>
      </c>
    </row>
    <row r="70" spans="2:4" x14ac:dyDescent="0.25">
      <c r="B70" s="27" t="s">
        <v>720</v>
      </c>
    </row>
    <row r="72" spans="2:4" x14ac:dyDescent="0.25">
      <c r="C72" s="2" t="s">
        <v>721</v>
      </c>
      <c r="D72" s="23" t="s">
        <v>722</v>
      </c>
    </row>
    <row r="73" spans="2:4" x14ac:dyDescent="0.25">
      <c r="C73" s="2" t="s">
        <v>723</v>
      </c>
      <c r="D73" s="23" t="s">
        <v>724</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121EE-4801-4F70-9B89-7B51D36809B6}">
  <sheetPr>
    <tabColor theme="0" tint="-0.499984740745262"/>
  </sheetPr>
  <dimension ref="B2:C3"/>
  <sheetViews>
    <sheetView workbookViewId="0"/>
  </sheetViews>
  <sheetFormatPr defaultRowHeight="15" x14ac:dyDescent="0.25"/>
  <cols>
    <col min="2" max="2" width="11" bestFit="1" customWidth="1"/>
    <col min="3" max="3" width="9.7109375" bestFit="1" customWidth="1"/>
  </cols>
  <sheetData>
    <row r="2" spans="2:3" x14ac:dyDescent="0.25">
      <c r="B2" t="s">
        <v>741</v>
      </c>
      <c r="C2" t="str" cm="1">
        <f t="array" aca="1" ref="C2" ca="1">""""&amp;MID(CELL("filename"),SEARCH("[",CELL("filename"))+1, SEARCH("]",CELL("filename"))-SEARCH("[",CELL("filename"))-1)&amp;""""</f>
        <v>"SPAR Tool - Live.xlsx"</v>
      </c>
    </row>
    <row r="3" spans="2:3" x14ac:dyDescent="0.25">
      <c r="B3" t="s">
        <v>742</v>
      </c>
      <c r="C3" s="28">
        <f ca="1">TODAY()</f>
        <v>45432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2F2E25-A0ED-4D77-B8D8-0F31295093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Instructions</vt:lpstr>
      <vt:lpstr>Raw Spend Plan Data</vt:lpstr>
      <vt:lpstr>Spend Plan Alignment Review</vt:lpstr>
      <vt:lpstr>Export</vt:lpstr>
      <vt:lpstr>TBM</vt:lpstr>
      <vt:lpstr>Legal</vt:lpstr>
      <vt:lpstr>Document</vt:lpstr>
      <vt:lpstr>DocumentData</vt:lpstr>
      <vt:lpstr>SPAR</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2024-05-20T18:03:37Z</dcterms:modified>
</cp:coreProperties>
</file>