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78B4BC45-E1CA-47B7-9DF5-BD2F9BCB1CB3}"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Method'!$E$1:$J$1001</definedName>
    <definedName name="ExternalData_1" localSheetId="5" hidden="1">Export!$A$1:$K$37</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1" l="1" a="1"/>
  <c r="C5" i="11" s="1"/>
  <c r="E3" i="4"/>
  <c r="E7" i="4"/>
  <c r="E8" i="4"/>
  <c r="E9" i="4"/>
  <c r="E10" i="4"/>
  <c r="E11" i="4"/>
  <c r="E12" i="4"/>
  <c r="E13" i="4"/>
  <c r="E14" i="4"/>
  <c r="E15" i="4"/>
  <c r="E16" i="4"/>
  <c r="E17" i="4"/>
  <c r="E18" i="4"/>
  <c r="E19" i="4"/>
  <c r="D2" i="4" a="1"/>
  <c r="D2" i="4" s="1"/>
  <c r="E2" i="4" s="1"/>
  <c r="C2" i="4" a="1"/>
  <c r="C2" i="4" s="1"/>
  <c r="J2" i="4" s="1"/>
  <c r="B2" i="4" a="1"/>
  <c r="B2" i="4" s="1"/>
  <c r="A2" i="4" a="1"/>
  <c r="A2" i="4" s="1"/>
  <c r="E6" i="4" l="1"/>
  <c r="E5" i="4"/>
  <c r="E4" i="4"/>
  <c r="J7" i="4"/>
  <c r="J18" i="4"/>
  <c r="J17" i="4"/>
  <c r="J16" i="4"/>
  <c r="J15" i="4"/>
  <c r="J14" i="4"/>
  <c r="J13" i="4"/>
  <c r="J12" i="4"/>
  <c r="J11" i="4"/>
  <c r="J10" i="4"/>
  <c r="J9" i="4"/>
  <c r="J8" i="4"/>
  <c r="J6" i="4"/>
  <c r="J5" i="4"/>
  <c r="J4" i="4"/>
  <c r="J19" i="4"/>
  <c r="J3"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<sst xmlns="http://schemas.openxmlformats.org/spreadsheetml/2006/main" count="2737" uniqueCount="757">
  <si>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</si>
  <si>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</si>
  <si>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</si>
  <si>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</si>
  <si>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</si>
  <si>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</si>
  <si>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</si>
  <si>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</si>
  <si>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</si>
  <si>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</si>
  <si>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</si>
  <si>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</si>
  <si>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</si>
  <si>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</si>
  <si>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</si>
  <si>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</si>
  <si>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</si>
  <si>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</si>
  <si>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</si>
  <si>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</si>
  <si>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</si>
  <si>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</si>
  <si>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</si>
  <si>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</si>
  <si>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</si>
  <si>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</si>
  <si>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</si>
  <si>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</si>
  <si>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</si>
  <si>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</si>
  <si>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</si>
  <si>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</si>
  <si>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</si>
  <si>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</si>
  <si>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</si>
  <si>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</si>
  <si>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</si>
  <si>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</si>
  <si>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</si>
  <si>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</si>
  <si>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</si>
  <si>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</si>
  <si>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</si>
  <si>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</si>
  <si>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</si>
  <si>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</si>
  <si>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</si>
  <si>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</si>
  <si>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</si>
  <si>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</si>
  <si>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</si>
  <si>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</si>
  <si>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</si>
  <si>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</si>
  <si>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</si>
  <si>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</si>
  <si>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</si>
  <si>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</si>
  <si>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</si>
  <si>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</si>
  <si>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</si>
  <si>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</si>
  <si>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</si>
  <si>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</si>
  <si>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</si>
  <si>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</si>
  <si>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</si>
  <si>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</si>
  <si>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</si>
  <si>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</si>
  <si>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</si>
  <si>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</si>
  <si>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</si>
  <si>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</si>
  <si>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</si>
  <si>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</si>
  <si>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</si>
  <si>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</si>
  <si>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</si>
  <si>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</si>
  <si>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</si>
  <si>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</si>
  <si>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</si>
  <si>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</si>
  <si>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</si>
  <si>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</si>
  <si>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</si>
  <si>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</si>
  <si>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</si>
  <si>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</si>
  <si>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</si>
  <si>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</si>
  <si>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</si>
  <si>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</si>
  <si>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</si>
  <si>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</si>
  <si>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</si>
  <si>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</si>
  <si>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</si>
  <si>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</si>
  <si>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</si>
  <si>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</si>
  <si>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</si>
  <si>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</si>
  <si>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</si>
  <si>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</si>
  <si>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</si>
  <si>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</si>
  <si>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</si>
  <si>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</si>
  <si>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</si>
  <si>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</si>
  <si>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</si>
  <si>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</si>
  <si>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</si>
  <si>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</si>
  <si>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</si>
  <si>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</si>
  <si>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</si>
  <si>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</si>
  <si>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</si>
  <si>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</si>
  <si>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</si>
  <si>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</si>
  <si>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</si>
  <si>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</si>
  <si>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</si>
  <si>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</si>
  <si>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</si>
  <si>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</si>
  <si>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</si>
  <si>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</si>
  <si>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</si>
  <si>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</si>
  <si>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</si>
  <si>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</si>
  <si>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</si>
  <si>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</si>
  <si>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</si>
  <si>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</si>
  <si>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</si>
  <si>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</si>
  <si>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</si>
  <si>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</si>
  <si>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</si>
  <si>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</si>
  <si>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</si>
  <si>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</si>
  <si>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</si>
  <si>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</si>
  <si>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</si>
  <si>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</si>
  <si>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</si>
  <si>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</si>
  <si>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</si>
  <si>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</si>
  <si>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</si>
  <si>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</si>
  <si>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</si>
  <si>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</si>
  <si>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</si>
  <si>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</si>
  <si>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</si>
  <si>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</si>
  <si>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</si>
  <si>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</si>
  <si>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</si>
  <si>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</si>
  <si>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</si>
  <si>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</si>
  <si>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</si>
  <si>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</si>
  <si>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</si>
  <si>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</si>
  <si>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</si>
  <si>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</si>
  <si>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</si>
  <si>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</si>
  <si>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</si>
  <si>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</si>
  <si>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</si>
  <si>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</si>
  <si>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</si>
  <si>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</si>
  <si>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</si>
  <si>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</si>
  <si>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</si>
  <si>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</si>
  <si>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</si>
  <si>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</si>
  <si>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</si>
  <si>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</si>
  <si>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</si>
  <si>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</si>
  <si>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</si>
  <si>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</si>
  <si>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</si>
  <si>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</si>
  <si>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</si>
  <si>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</si>
  <si>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</si>
  <si>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</si>
  <si>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</si>
  <si>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</si>
  <si>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</si>
  <si>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</si>
  <si>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</si>
  <si>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</si>
  <si>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</si>
  <si>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</si>
  <si>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</si>
  <si>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</si>
  <si>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</si>
  <si>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</si>
  <si>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</si>
  <si>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</si>
  <si>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</si>
  <si>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</si>
  <si>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</si>
  <si>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</si>
  <si>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</si>
  <si>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</si>
  <si>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</si>
  <si>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</si>
  <si>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</si>
  <si>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</si>
  <si>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</si>
  <si>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</si>
  <si>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</si>
  <si>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</si>
  <si>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</si>
  <si>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</si>
  <si>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</si>
  <si>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</si>
  <si>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</si>
  <si>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</si>
  <si>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</si>
  <si>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</si>
  <si>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</si>
  <si>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</si>
  <si>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</si>
  <si>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</si>
  <si>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</si>
  <si>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</si>
  <si>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</si>
  <si>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</si>
  <si>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</si>
  <si>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</si>
  <si>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</si>
  <si>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</si>
  <si>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</si>
  <si>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</si>
  <si>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</si>
  <si>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</si>
  <si>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</si>
  <si>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</si>
  <si>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</si>
  <si>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</si>
  <si>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</si>
  <si>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</si>
  <si>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</si>
  <si>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</si>
  <si>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</si>
  <si>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</si>
  <si>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</si>
  <si>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</si>
  <si>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</si>
  <si>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</si>
  <si>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</si>
  <si>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</si>
  <si>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</si>
  <si>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</si>
  <si>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</si>
  <si>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</si>
  <si>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</si>
  <si>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</si>
  <si>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</si>
  <si>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</si>
  <si>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</si>
  <si>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</si>
  <si>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</si>
  <si>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</si>
  <si>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</si>
  <si>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</si>
  <si>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</si>
  <si>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</si>
  <si>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</si>
  <si>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</si>
  <si>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</si>
  <si>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</si>
  <si>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</si>
  <si>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</si>
  <si>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</si>
  <si>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</si>
  <si>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</si>
  <si>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</si>
  <si>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</si>
  <si>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</si>
  <si>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</si>
  <si>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</si>
  <si>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</si>
  <si>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</si>
  <si>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</si>
  <si>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</si>
  <si>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</si>
  <si>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</si>
  <si>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</si>
  <si>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</si>
  <si>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</si>
  <si>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</si>
  <si>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</si>
  <si>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</si>
  <si>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</si>
  <si>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</si>
  <si>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</si>
  <si>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</si>
  <si>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</si>
  <si>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</si>
  <si>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</si>
  <si>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</si>
  <si>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</si>
  <si>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</si>
  <si>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</si>
  <si>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</si>
  <si>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</si>
  <si>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</si>
  <si>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</si>
  <si>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</si>
  <si>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</si>
  <si>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</si>
  <si>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</si>
  <si>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</si>
  <si>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</si>
  <si>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</si>
  <si>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</si>
  <si>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</si>
  <si>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</si>
  <si>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</si>
  <si>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</si>
  <si>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</si>
  <si>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</si>
  <si>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</si>
  <si>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</si>
  <si>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</si>
  <si>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</si>
  <si>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</si>
  <si>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</si>
  <si>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</si>
  <si>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</si>
  <si>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</si>
  <si>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</si>
  <si>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</si>
  <si>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</si>
  <si>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</si>
  <si>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</si>
  <si>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</si>
  <si>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</si>
  <si>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</si>
  <si>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</si>
  <si>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</si>
  <si>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</si>
  <si>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</si>
  <si>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</si>
  <si>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</si>
  <si>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</si>
  <si>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</si>
  <si>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</si>
  <si>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</si>
  <si>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</si>
  <si>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</si>
  <si>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</si>
  <si>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</si>
  <si>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</si>
  <si>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</si>
  <si>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</si>
  <si>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</si>
  <si>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</si>
  <si>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</si>
  <si>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</si>
  <si>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</si>
  <si>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</si>
  <si>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</si>
  <si>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</si>
  <si>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</si>
  <si>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</si>
  <si>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</si>
  <si>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</si>
  <si>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</si>
  <si>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</si>
  <si>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</si>
  <si>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</si>
  <si>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</si>
  <si>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</si>
  <si>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</si>
  <si>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</si>
  <si>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</si>
  <si>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</si>
  <si>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</si>
  <si>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</si>
  <si>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</si>
  <si>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</si>
  <si>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</si>
  <si>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</si>
  <si>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</si>
  <si>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</si>
  <si>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</si>
  <si>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</si>
  <si>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</si>
  <si>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</si>
  <si>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</si>
  <si>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</si>
  <si>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</si>
  <si>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</si>
  <si>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</si>
  <si>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</si>
  <si>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</si>
  <si>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</si>
  <si>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</si>
  <si>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</si>
  <si>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</si>
  <si>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</si>
  <si>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</si>
  <si>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</si>
  <si>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</si>
  <si>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</si>
  <si>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</si>
  <si>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</si>
  <si>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</si>
  <si>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</si>
  <si>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</si>
  <si>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</si>
  <si>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</si>
  <si>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</si>
  <si>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</si>
  <si>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</si>
  <si>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</si>
  <si>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</si>
  <si>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</si>
  <si>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</si>
  <si>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</si>
  <si>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</si>
  <si>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</si>
  <si>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</si>
  <si>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</si>
  <si>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</si>
  <si>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</si>
  <si>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</si>
  <si>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</si>
  <si>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</si>
  <si>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</si>
  <si>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</si>
  <si>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</si>
  <si>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</si>
  <si>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</si>
  <si>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</si>
  <si>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</si>
  <si>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</si>
  <si>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</si>
  <si>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</si>
  <si>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</si>
  <si>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</si>
  <si>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</si>
  <si>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</si>
  <si>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</si>
  <si>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</si>
  <si>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</si>
  <si>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</si>
  <si>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</si>
  <si>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</si>
  <si>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</si>
  <si>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</si>
  <si>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</si>
  <si>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</si>
  <si>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</si>
  <si>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</si>
  <si>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</si>
  <si>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</si>
  <si>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</si>
  <si>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</si>
  <si>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</si>
  <si>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</si>
  <si>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</si>
  <si>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</si>
  <si>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</si>
  <si>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</si>
  <si>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</si>
  <si>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</si>
  <si>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</si>
  <si>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</si>
  <si>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</si>
  <si>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</si>
  <si>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</si>
  <si>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</si>
  <si>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</si>
  <si>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</si>
  <si>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</si>
  <si>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</si>
  <si>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</si>
  <si>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</si>
  <si>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</si>
  <si>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</si>
  <si>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</si>
  <si>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</si>
  <si>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</si>
  <si>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</si>
  <si>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</si>
  <si>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</si>
  <si>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</si>
  <si>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</si>
  <si>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</si>
  <si>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</si>
  <si>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</si>
  <si>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</si>
  <si>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</si>
  <si>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</si>
  <si>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</si>
  <si>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</si>
  <si>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</si>
  <si>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</si>
  <si>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</si>
  <si>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</si>
  <si>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</si>
  <si>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</si>
  <si>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</si>
  <si>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</si>
  <si>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</si>
  <si>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</si>
  <si>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</si>
  <si>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</si>
  <si>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</si>
  <si>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</si>
  <si>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</si>
  <si>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</si>
  <si>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</si>
  <si>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</si>
  <si>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</si>
  <si>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</si>
  <si>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</si>
  <si>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</si>
  <si>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</si>
  <si>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</si>
  <si>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</si>
  <si>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</si>
  <si>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</si>
  <si>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</si>
  <si>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</si>
  <si>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</si>
  <si>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</si>
  <si>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</si>
  <si>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</si>
  <si>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</si>
  <si>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</si>
  <si>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</si>
  <si>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</si>
  <si>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</si>
  <si>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</si>
  <si>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</si>
  <si>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</si>
  <si>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</si>
  <si>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</si>
  <si>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</si>
  <si>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</si>
  <si>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</si>
  <si>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</si>
  <si>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</si>
  <si>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</si>
  <si>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</si>
  <si>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</si>
  <si>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</si>
  <si>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</si>
  <si>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</si>
  <si>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</si>
  <si>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</si>
  <si>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</si>
  <si>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</si>
  <si>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</si>
  <si>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</si>
  <si>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</si>
  <si>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</si>
  <si>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</si>
  <si>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</si>
  <si>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</si>
  <si>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</si>
  <si>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</si>
  <si>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</si>
  <si>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</si>
  <si>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</si>
  <si>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</si>
  <si>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</si>
  <si>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</si>
  <si>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</si>
  <si>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</si>
  <si>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</si>
  <si>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</si>
  <si>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</si>
  <si>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</si>
  <si>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</si>
  <si>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</si>
  <si>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</si>
  <si>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</si>
  <si>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</si>
  <si>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</si>
  <si>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</si>
  <si>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</si>
  <si>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</si>
  <si>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</si>
  <si>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</si>
  <si>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</si>
  <si>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</si>
  <si>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</si>
  <si>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</si>
  <si>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</si>
  <si>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</si>
  <si>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</si>
  <si>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</si>
  <si>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</si>
  <si>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</si>
  <si>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</si>
  <si>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</si>
  <si>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</si>
  <si>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</si>
  <si>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</si>
  <si>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</si>
  <si>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</si>
  <si>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</si>
  <si>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</si>
  <si>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</si>
  <si>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</si>
  <si>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</si>
  <si>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</si>
  <si>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</si>
  <si>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</si>
  <si>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</si>
  <si>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</si>
  <si>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</si>
  <si>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</si>
  <si>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</si>
  <si>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</si>
  <si>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</si>
  <si>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</si>
  <si>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</si>
  <si>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</si>
  <si>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</si>
  <si>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</si>
  <si>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</si>
  <si>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</si>
  <si>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</si>
  <si>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</si>
  <si>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</si>
  <si>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</si>
  <si>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</si>
  <si>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</si>
  <si>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</si>
  <si>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</si>
  <si>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</si>
  <si>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</si>
  <si>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</si>
  <si>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</si>
  <si>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</si>
  <si>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</si>
  <si>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</si>
  <si>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</si>
  <si>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</si>
  <si>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</si>
  <si>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</si>
  <si>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</si>
  <si>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</si>
  <si>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</si>
  <si>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</si>
  <si>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</si>
  <si>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</si>
  <si>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</si>
  <si>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</si>
  <si>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</si>
  <si>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</si>
  <si>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</si>
  <si>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</si>
  <si>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</si>
  <si>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</si>
  <si>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</si>
  <si>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</si>
  <si>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</si>
  <si>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</si>
  <si>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</si>
  <si>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</si>
  <si>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</si>
  <si>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</si>
  <si>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</si>
  <si>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</si>
  <si>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</si>
  <si>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</si>
  <si>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</si>
  <si>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</si>
  <si>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</si>
  <si>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Hardware Upgrades</t>
  </si>
  <si>
    <t>Software Upgrades</t>
  </si>
  <si>
    <t>Professional Services</t>
  </si>
  <si>
    <t>Contingency and Miscellaneous</t>
  </si>
  <si>
    <t>Testing and Deployment</t>
  </si>
  <si>
    <t>Network Switches and Routers</t>
  </si>
  <si>
    <t>Servers and Storage</t>
  </si>
  <si>
    <t>Wireless Access Points</t>
  </si>
  <si>
    <t>Uninterruptible Power Supplies (UPS)</t>
  </si>
  <si>
    <t>Network Management Software</t>
  </si>
  <si>
    <t>Security Software (Firewalls, Antivirus)</t>
  </si>
  <si>
    <t>Performance Monitoring Tools</t>
  </si>
  <si>
    <t>Compliance Management Software</t>
  </si>
  <si>
    <t>Network Design &amp; Planning Consultants</t>
  </si>
  <si>
    <t>Installation and Configuration</t>
  </si>
  <si>
    <t>Training for IT Staff</t>
  </si>
  <si>
    <t>Project Management</t>
  </si>
  <si>
    <t>Contingency for unforeseen expenses</t>
  </si>
  <si>
    <t>Licensing or Subscription Costs</t>
  </si>
  <si>
    <t>Shipping, Handling, and Import Taxes</t>
  </si>
  <si>
    <t>Network Testing Equipment</t>
  </si>
  <si>
    <t>Pilot Testing Phase</t>
  </si>
  <si>
    <t>Full-Scale Deployment</t>
  </si>
  <si>
    <t>CLIN ID</t>
  </si>
  <si>
    <t>CLIN Name</t>
  </si>
  <si>
    <t>Product</t>
  </si>
  <si>
    <t>Product or Service</t>
  </si>
  <si>
    <t>Category</t>
  </si>
  <si>
    <t>001</t>
  </si>
  <si>
    <t>Upgrade Network Infrastructure</t>
  </si>
  <si>
    <t>002</t>
  </si>
  <si>
    <t>Implement Wi-Fi 6</t>
  </si>
  <si>
    <t>Percentage</t>
  </si>
  <si>
    <t>Allocation.Cost Pool</t>
  </si>
  <si>
    <t>Allocation.Cost Sub Pool</t>
  </si>
  <si>
    <t>Allocation.Tower</t>
  </si>
  <si>
    <t>Allocation.Sub-Tower</t>
  </si>
  <si>
    <t>Allocation.Sub-Tower Element</t>
  </si>
  <si>
    <t>Allocation.Percentage</t>
  </si>
  <si>
    <t>"CLIN Breakdown Example.xlsx"</t>
  </si>
  <si>
    <t>John Smith</t>
  </si>
  <si>
    <t>Breakdown of line item 001 by CLIN and underlying products and services.</t>
  </si>
  <si>
    <t>SourceInfo.Source Date</t>
  </si>
  <si>
    <t>SourceInfo.Source POC</t>
  </si>
  <si>
    <t xml:space="preserve">File Name (Auto): </t>
  </si>
  <si>
    <t>SourceInfo.Spend Plan Allocation Method Template</t>
  </si>
  <si>
    <t xml:space="preserve">Allocation Method Name: </t>
  </si>
  <si>
    <t>Network Services Breakdown</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</si>
  <si>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</si>
  <si>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</si>
  <si>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</si>
  <si>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</si>
  <si>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</si>
  <si>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</si>
  <si>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</si>
  <si>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</si>
  <si>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</si>
  <si>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</si>
  <si>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</si>
  <si>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</si>
  <si>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</si>
  <si>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</si>
  <si>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"SPAM Template - Example - Network.xlsx"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</si>
</sst>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1"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
      <sz val="11"/>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45">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center" indent="2"/>
    </xf>
    <xf numFmtId="0" fontId="19" fillId="0" borderId="0" xfId="0" applyFont="1" applyAlignment="1">
      <alignment horizontal="left" vertical="top"/>
    </xf>
    <xf numFmtId="0" fontId="0" fillId="0" borderId="0" xfId="0" applyAlignment="1">
      <alignment horizontal="left" vertical="top"/>
    </xf>
    <xf numFmtId="0" fontId="19" fillId="0" borderId="0" xfId="0" applyFont="1" applyAlignment="1">
      <alignment horizontal="left" vertical="center" indent="1"/>
    </xf>
    <xf numFmtId="0" fontId="20" fillId="0" borderId="0" xfId="0" applyFont="1" applyAlignment="1">
      <alignment horizontal="left" vertical="center" indent="1"/>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0" fontId="0" fillId="0" borderId="0" xfId="0" applyAlignment="1">
      <alignment horizontal="left" vertical="top" wrapText="1"/>
    </xf>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7">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37" tableType="queryTable" totalsRowShown="0">
  <autoFilter ref="A1:K37"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tableColumn id="2" xr3:uid="{8BE4003A-72FF-424C-A333-786C30BF13D8}" uniqueName="2" name="Allocation.Cost Pool" queryTableFieldId="2" dataDxfId="16"/>
    <tableColumn id="3" xr3:uid="{90953D13-62EC-480B-8F57-94EA834AA9C7}" uniqueName="3" name="Allocation.Cost Sub Pool" queryTableFieldId="3" dataDxfId="15"/>
    <tableColumn id="4" xr3:uid="{208A14C6-80DE-4EAD-9055-B0E98F91767F}" uniqueName="4" name="Allocation.Tower" queryTableFieldId="4" dataDxfId="14"/>
    <tableColumn id="5" xr3:uid="{BCCF9298-FC48-4BCE-BCF9-3C7833BF3103}" uniqueName="5" name="Allocation.Sub-Tower" queryTableFieldId="5" dataDxfId="13"/>
    <tableColumn id="6" xr3:uid="{FF2047D9-248A-42F1-BEBA-2825F942C6A0}" uniqueName="6" name="Allocation.Sub-Tower Element" queryTableFieldId="6" dataDxfId="12"/>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1" headerRowCellStyle="Normal">
  <autoFilter ref="A34:F107" xr:uid="{A0D1BDAF-DFAB-433D-8DC5-F3103BD7372A}"/>
  <tableColumns count="6">
    <tableColumn id="1" xr3:uid="{F157E34D-FE2B-4F59-BEAF-DB5830A4AB36}" name="Tower" dataDxfId="10"/>
    <tableColumn id="2" xr3:uid="{2D0B91B1-DE8B-4BDD-BE7D-BB3A56FA8725}" name="Sub-Tower" dataDxfId="9"/>
    <tableColumn id="3" xr3:uid="{EA07FD19-7804-45A9-BA7B-09BF4DC1EAD0}" name="Sub-Tower Element"/>
    <tableColumn id="4" xr3:uid="{63FAFFE4-7EB8-4EE6-9F68-DB1DC907DFA8}" name="Delivery Method" dataDxfId="8"/>
    <tableColumn id="5" xr3:uid="{7ABCF833-8C42-4AE8-8BC0-A8AABD7E6890}" name="Description"/>
    <tableColumn id="6" xr3:uid="{53561B50-5212-4F2D-8F47-BAAE2A459F29}" name="X"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6" headerRowCellStyle="Normal">
  <autoFilter ref="A110:E428" xr:uid="{E40F58F6-0A00-44EA-9FD1-B22E0C5EC489}"/>
  <tableColumns count="5">
    <tableColumn id="1" xr3:uid="{7962AC87-1ECB-4944-A167-042BD36FB070}" name="Solution Type" dataDxfId="5"/>
    <tableColumn id="2" xr3:uid="{900B1E53-F8C2-45EE-9983-FA9DDB58D4AA}" name="Solution Category" dataDxfId="4"/>
    <tableColumn id="3" xr3:uid="{7214E95D-1630-4D98-9B4D-764163393644}" name="Solution Name " dataDxfId="3"/>
    <tableColumn id="4" xr3:uid="{EC8FEE15-D607-43D3-B1D8-D289C00E5512}" name="Solution Definition" dataDxfId="2"/>
    <tableColumn id="5" xr3:uid="{83E3ED52-69AF-464E-8721-F2026392D366}" name="Solution Offering"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tabSelected="1"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753</v>
      </c>
    </row>
    <row r="8" spans="2:4" x14ac:dyDescent="0.25">
      <c r="C8" t="s">
        <v>754</v>
      </c>
    </row>
    <row r="10" spans="2:4" x14ac:dyDescent="0.25">
      <c r="C10" t="s">
        <v>744</v>
      </c>
    </row>
    <row r="11" spans="2:4" x14ac:dyDescent="0.25">
      <c r="D11" s="18" t="s">
        <v>745</v>
      </c>
    </row>
    <row r="13" spans="2:4" x14ac:dyDescent="0.25">
      <c r="C13" t="s">
        <v>746</v>
      </c>
    </row>
    <row r="15" spans="2:4" x14ac:dyDescent="0.25">
      <c r="C15" t="s">
        <v>752</v>
      </c>
    </row>
    <row r="16" spans="2:4" x14ac:dyDescent="0.25">
      <c r="D16" s="18" t="s">
        <v>743</v>
      </c>
    </row>
    <row r="18" spans="3:4" x14ac:dyDescent="0.25">
      <c r="C18" t="s">
        <v>749</v>
      </c>
    </row>
    <row r="20" spans="3:4" x14ac:dyDescent="0.25">
      <c r="C20" t="s">
        <v>750</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G41"/>
  <sheetViews>
    <sheetView workbookViewId="0"/>
  </sheetViews>
  <sheetFormatPr defaultRowHeight="15" x14ac:dyDescent="0.25"/>
  <cols>
    <col min="1" max="1" width="8.7109375" bestFit="1" customWidth="1"/>
    <col min="2" max="2" width="29.42578125" bestFit="1" customWidth="1"/>
    <col min="3" max="3" width="42" style="30" bestFit="1" customWidth="1"/>
    <col min="4" max="4" width="9.5703125" style="33" bestFit="1" customWidth="1"/>
    <col min="6" max="6" width="77.140625" bestFit="1" customWidth="1"/>
  </cols>
  <sheetData>
    <row r="1" spans="1:7" x14ac:dyDescent="0.25">
      <c r="A1" t="s">
        <v>717</v>
      </c>
      <c r="B1" t="s">
        <v>718</v>
      </c>
      <c r="C1" s="30" t="s">
        <v>719</v>
      </c>
      <c r="D1" s="33" t="s">
        <v>2</v>
      </c>
    </row>
    <row r="2" spans="1:7" x14ac:dyDescent="0.25">
      <c r="A2">
        <v>1001</v>
      </c>
      <c r="B2" t="s">
        <v>694</v>
      </c>
      <c r="C2" s="29" t="s">
        <v>699</v>
      </c>
      <c r="D2" s="33">
        <v>80000</v>
      </c>
      <c r="G2" s="4"/>
    </row>
    <row r="3" spans="1:7" x14ac:dyDescent="0.25">
      <c r="A3">
        <v>1001</v>
      </c>
      <c r="B3" t="s">
        <v>694</v>
      </c>
      <c r="C3" s="29" t="s">
        <v>700</v>
      </c>
      <c r="D3" s="33">
        <v>70000</v>
      </c>
      <c r="G3" s="4"/>
    </row>
    <row r="4" spans="1:7" x14ac:dyDescent="0.25">
      <c r="A4">
        <v>1001</v>
      </c>
      <c r="B4" t="s">
        <v>694</v>
      </c>
      <c r="C4" s="29" t="s">
        <v>701</v>
      </c>
      <c r="D4" s="33">
        <v>30000</v>
      </c>
      <c r="G4" s="4"/>
    </row>
    <row r="5" spans="1:7" x14ac:dyDescent="0.25">
      <c r="A5">
        <v>1001</v>
      </c>
      <c r="B5" t="s">
        <v>694</v>
      </c>
      <c r="C5" s="29" t="s">
        <v>702</v>
      </c>
      <c r="D5" s="33">
        <v>20000</v>
      </c>
      <c r="G5" s="4"/>
    </row>
    <row r="6" spans="1:7" x14ac:dyDescent="0.25">
      <c r="A6">
        <v>1002</v>
      </c>
      <c r="B6" t="s">
        <v>695</v>
      </c>
      <c r="C6" s="30" t="s">
        <v>703</v>
      </c>
      <c r="D6" s="33">
        <v>40000</v>
      </c>
      <c r="G6" s="4"/>
    </row>
    <row r="7" spans="1:7" x14ac:dyDescent="0.25">
      <c r="A7">
        <v>1002</v>
      </c>
      <c r="B7" t="s">
        <v>695</v>
      </c>
      <c r="C7" s="30" t="s">
        <v>704</v>
      </c>
      <c r="D7" s="33">
        <v>30000</v>
      </c>
    </row>
    <row r="8" spans="1:7" x14ac:dyDescent="0.25">
      <c r="A8">
        <v>1002</v>
      </c>
      <c r="B8" t="s">
        <v>695</v>
      </c>
      <c r="C8" s="30" t="s">
        <v>705</v>
      </c>
      <c r="D8" s="33">
        <v>20000</v>
      </c>
    </row>
    <row r="9" spans="1:7" x14ac:dyDescent="0.25">
      <c r="A9">
        <v>1002</v>
      </c>
      <c r="B9" t="s">
        <v>695</v>
      </c>
      <c r="C9" s="30" t="s">
        <v>706</v>
      </c>
      <c r="D9" s="33">
        <v>10000</v>
      </c>
    </row>
    <row r="10" spans="1:7" x14ac:dyDescent="0.25">
      <c r="A10">
        <v>1003</v>
      </c>
      <c r="B10" t="s">
        <v>696</v>
      </c>
      <c r="C10" s="30" t="s">
        <v>707</v>
      </c>
      <c r="D10" s="33">
        <v>40000</v>
      </c>
    </row>
    <row r="11" spans="1:7" x14ac:dyDescent="0.25">
      <c r="A11">
        <v>1003</v>
      </c>
      <c r="B11" t="s">
        <v>696</v>
      </c>
      <c r="C11" s="30" t="s">
        <v>708</v>
      </c>
      <c r="D11" s="33">
        <v>30000</v>
      </c>
    </row>
    <row r="12" spans="1:7" x14ac:dyDescent="0.25">
      <c r="A12">
        <v>1003</v>
      </c>
      <c r="B12" t="s">
        <v>696</v>
      </c>
      <c r="C12" s="30" t="s">
        <v>709</v>
      </c>
      <c r="D12" s="33">
        <v>20000</v>
      </c>
    </row>
    <row r="13" spans="1:7" x14ac:dyDescent="0.25">
      <c r="A13">
        <v>1003</v>
      </c>
      <c r="B13" t="s">
        <v>696</v>
      </c>
      <c r="C13" s="30" t="s">
        <v>710</v>
      </c>
      <c r="D13" s="33">
        <v>10000</v>
      </c>
    </row>
    <row r="14" spans="1:7" x14ac:dyDescent="0.25">
      <c r="A14">
        <v>1004</v>
      </c>
      <c r="B14" t="s">
        <v>697</v>
      </c>
      <c r="C14" s="30" t="s">
        <v>711</v>
      </c>
      <c r="D14" s="33">
        <v>30000</v>
      </c>
    </row>
    <row r="15" spans="1:7" x14ac:dyDescent="0.25">
      <c r="A15">
        <v>1004</v>
      </c>
      <c r="B15" t="s">
        <v>697</v>
      </c>
      <c r="C15" s="30" t="s">
        <v>712</v>
      </c>
      <c r="D15" s="33">
        <v>10000</v>
      </c>
    </row>
    <row r="16" spans="1:7" x14ac:dyDescent="0.25">
      <c r="A16">
        <v>1004</v>
      </c>
      <c r="B16" t="s">
        <v>697</v>
      </c>
      <c r="C16" s="30" t="s">
        <v>713</v>
      </c>
      <c r="D16" s="33">
        <v>10000</v>
      </c>
    </row>
    <row r="17" spans="1:4" x14ac:dyDescent="0.25">
      <c r="A17">
        <v>1005</v>
      </c>
      <c r="B17" t="s">
        <v>698</v>
      </c>
      <c r="C17" s="30" t="s">
        <v>714</v>
      </c>
      <c r="D17" s="33">
        <v>20000</v>
      </c>
    </row>
    <row r="18" spans="1:4" x14ac:dyDescent="0.25">
      <c r="A18">
        <v>1005</v>
      </c>
      <c r="B18" t="s">
        <v>698</v>
      </c>
      <c r="C18" s="30" t="s">
        <v>715</v>
      </c>
      <c r="D18" s="33">
        <v>15000</v>
      </c>
    </row>
    <row r="19" spans="1:4" x14ac:dyDescent="0.25">
      <c r="A19">
        <v>1005</v>
      </c>
      <c r="B19" t="s">
        <v>698</v>
      </c>
      <c r="C19" s="30" t="s">
        <v>716</v>
      </c>
      <c r="D19" s="33">
        <v>15000</v>
      </c>
    </row>
    <row r="20" spans="1:4" x14ac:dyDescent="0.25">
      <c r="A20" s="31"/>
    </row>
    <row r="21" spans="1:4" x14ac:dyDescent="0.25">
      <c r="A21" s="28"/>
      <c r="B21" s="4"/>
    </row>
    <row r="22" spans="1:4" x14ac:dyDescent="0.25">
      <c r="A22" s="28"/>
      <c r="B22" s="4"/>
    </row>
    <row r="23" spans="1:4" x14ac:dyDescent="0.25">
      <c r="A23" s="28"/>
      <c r="B23" s="4"/>
    </row>
    <row r="24" spans="1:4" x14ac:dyDescent="0.25">
      <c r="A24" s="28"/>
      <c r="B24" s="4"/>
    </row>
    <row r="25" spans="1:4" x14ac:dyDescent="0.25">
      <c r="A25" s="32"/>
    </row>
    <row r="26" spans="1:4" x14ac:dyDescent="0.25">
      <c r="A26" s="31"/>
    </row>
    <row r="27" spans="1:4" x14ac:dyDescent="0.25">
      <c r="A27" s="28"/>
      <c r="B27" s="4"/>
    </row>
    <row r="28" spans="1:4" x14ac:dyDescent="0.25">
      <c r="A28" s="28"/>
      <c r="B28" s="4"/>
    </row>
    <row r="29" spans="1:4" x14ac:dyDescent="0.25">
      <c r="A29" s="28"/>
      <c r="B29" s="4"/>
    </row>
    <row r="30" spans="1:4" x14ac:dyDescent="0.25">
      <c r="A30" s="28"/>
      <c r="B30" s="4"/>
    </row>
    <row r="31" spans="1:4" x14ac:dyDescent="0.25">
      <c r="A31" s="32"/>
    </row>
    <row r="32" spans="1:4" x14ac:dyDescent="0.25">
      <c r="A32" s="31"/>
    </row>
    <row r="33" spans="1:2" x14ac:dyDescent="0.25">
      <c r="A33" s="30"/>
      <c r="B33" s="30"/>
    </row>
    <row r="34" spans="1:2" x14ac:dyDescent="0.25">
      <c r="A34" s="30"/>
      <c r="B34" s="30"/>
    </row>
    <row r="35" spans="1:2" x14ac:dyDescent="0.25">
      <c r="A35" s="30"/>
      <c r="B35" s="30"/>
    </row>
    <row r="36" spans="1:2" x14ac:dyDescent="0.25">
      <c r="A36" s="30"/>
      <c r="B36" s="30"/>
    </row>
    <row r="37" spans="1:2" x14ac:dyDescent="0.25">
      <c r="A37" s="30"/>
      <c r="B37" s="30"/>
    </row>
    <row r="38" spans="1:2" x14ac:dyDescent="0.25">
      <c r="A38" s="30"/>
      <c r="B38" s="30"/>
    </row>
    <row r="39" spans="1:2" x14ac:dyDescent="0.25">
      <c r="A39" s="30"/>
      <c r="B39" s="30"/>
    </row>
    <row r="40" spans="1:2" x14ac:dyDescent="0.25">
      <c r="A40" s="30"/>
      <c r="B40" s="30"/>
    </row>
    <row r="41" spans="1:2" x14ac:dyDescent="0.25">
      <c r="A41" s="30"/>
      <c r="B41"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heetViews>
  <sheetFormatPr defaultRowHeight="15" x14ac:dyDescent="0.25"/>
  <cols>
    <col min="2" max="2" width="17.7109375" bestFit="1" customWidth="1"/>
    <col min="3" max="3" width="9.7109375" bestFit="1" customWidth="1"/>
  </cols>
  <sheetData>
    <row r="2" spans="2:11" x14ac:dyDescent="0.25">
      <c r="B2" s="2" t="s">
        <v>692</v>
      </c>
      <c r="C2" t="s">
        <v>733</v>
      </c>
    </row>
    <row r="3" spans="2:11" x14ac:dyDescent="0.25">
      <c r="B3" s="2" t="s">
        <v>690</v>
      </c>
      <c r="C3" s="37">
        <v>45200</v>
      </c>
    </row>
    <row r="4" spans="2:11" x14ac:dyDescent="0.25">
      <c r="B4" s="2" t="s">
        <v>691</v>
      </c>
      <c r="C4" t="s">
        <v>734</v>
      </c>
    </row>
    <row r="5" spans="2:11" x14ac:dyDescent="0.25">
      <c r="B5" s="2" t="s">
        <v>693</v>
      </c>
    </row>
    <row r="6" spans="2:11" x14ac:dyDescent="0.25">
      <c r="B6" s="44" t="s">
        <v>735</v>
      </c>
      <c r="C6" s="44"/>
      <c r="D6" s="44"/>
      <c r="E6" s="44"/>
      <c r="F6" s="44"/>
      <c r="G6" s="44"/>
      <c r="H6" s="44"/>
      <c r="I6" s="44"/>
      <c r="J6" s="44"/>
      <c r="K6" s="44"/>
    </row>
    <row r="7" spans="2:11" x14ac:dyDescent="0.25">
      <c r="B7" s="44"/>
      <c r="C7" s="44"/>
      <c r="D7" s="44"/>
      <c r="E7" s="44"/>
      <c r="F7" s="44"/>
      <c r="G7" s="44"/>
      <c r="H7" s="44"/>
      <c r="I7" s="44"/>
      <c r="J7" s="44"/>
      <c r="K7" s="44"/>
    </row>
    <row r="8" spans="2:11" x14ac:dyDescent="0.25">
      <c r="B8" s="44"/>
      <c r="C8" s="44"/>
      <c r="D8" s="44"/>
      <c r="E8" s="44"/>
      <c r="F8" s="44"/>
      <c r="G8" s="44"/>
      <c r="H8" s="44"/>
      <c r="I8" s="44"/>
      <c r="J8" s="44"/>
      <c r="K8" s="44"/>
    </row>
    <row r="9" spans="2:11" x14ac:dyDescent="0.25">
      <c r="B9" s="44"/>
      <c r="C9" s="44"/>
      <c r="D9" s="44"/>
      <c r="E9" s="44"/>
      <c r="F9" s="44"/>
      <c r="G9" s="44"/>
      <c r="H9" s="44"/>
      <c r="I9" s="44"/>
      <c r="J9" s="44"/>
      <c r="K9" s="44"/>
    </row>
    <row r="10" spans="2:11" x14ac:dyDescent="0.25">
      <c r="B10" s="44"/>
      <c r="C10" s="44"/>
      <c r="D10" s="44"/>
      <c r="E10" s="44"/>
      <c r="F10" s="44"/>
      <c r="G10" s="44"/>
      <c r="H10" s="44"/>
      <c r="I10" s="44"/>
      <c r="J10" s="44"/>
      <c r="K10" s="44"/>
    </row>
    <row r="11" spans="2:11" x14ac:dyDescent="0.25">
      <c r="B11" s="44"/>
      <c r="C11" s="44"/>
      <c r="D11" s="44"/>
      <c r="E11" s="44"/>
      <c r="F11" s="44"/>
      <c r="G11" s="44"/>
      <c r="H11" s="44"/>
      <c r="I11" s="44"/>
      <c r="J11" s="44"/>
      <c r="K11" s="44"/>
    </row>
    <row r="12" spans="2:11" x14ac:dyDescent="0.25">
      <c r="B12" s="44"/>
      <c r="C12" s="44"/>
      <c r="D12" s="44"/>
      <c r="E12" s="44"/>
      <c r="F12" s="44"/>
      <c r="G12" s="44"/>
      <c r="H12" s="44"/>
      <c r="I12" s="44"/>
      <c r="J12" s="44"/>
      <c r="K12" s="44"/>
    </row>
    <row r="13" spans="2:11" x14ac:dyDescent="0.25">
      <c r="B13" s="44"/>
      <c r="C13" s="44"/>
      <c r="D13" s="44"/>
      <c r="E13" s="44"/>
      <c r="F13" s="44"/>
      <c r="G13" s="44"/>
      <c r="H13" s="44"/>
      <c r="I13" s="44"/>
      <c r="J13" s="44"/>
      <c r="K13" s="44"/>
    </row>
    <row r="14" spans="2:11" x14ac:dyDescent="0.25">
      <c r="B14" s="44"/>
      <c r="C14" s="44"/>
      <c r="D14" s="44"/>
      <c r="E14" s="44"/>
      <c r="F14" s="44"/>
      <c r="G14" s="44"/>
      <c r="H14" s="44"/>
      <c r="I14" s="44"/>
      <c r="J14" s="44"/>
      <c r="K14" s="44"/>
    </row>
    <row r="15" spans="2:11" x14ac:dyDescent="0.25">
      <c r="B15" s="44"/>
      <c r="C15" s="44"/>
      <c r="D15" s="44"/>
      <c r="E15" s="44"/>
      <c r="F15" s="44"/>
      <c r="G15" s="44"/>
      <c r="H15" s="44"/>
      <c r="I15" s="44"/>
      <c r="J15" s="44"/>
      <c r="K15" s="44"/>
    </row>
    <row r="16" spans="2:11" x14ac:dyDescent="0.25">
      <c r="B16" s="44"/>
      <c r="C16" s="44"/>
      <c r="D16" s="44"/>
      <c r="E16" s="44"/>
      <c r="F16" s="44"/>
      <c r="G16" s="44"/>
      <c r="H16" s="44"/>
      <c r="I16" s="44"/>
      <c r="J16" s="44"/>
      <c r="K16" s="44"/>
    </row>
    <row r="17" spans="2:11" x14ac:dyDescent="0.25">
      <c r="B17" s="44"/>
      <c r="C17" s="44"/>
      <c r="D17" s="44"/>
      <c r="E17" s="44"/>
      <c r="F17" s="44"/>
      <c r="G17" s="44"/>
      <c r="H17" s="44"/>
      <c r="I17" s="44"/>
      <c r="J17" s="44"/>
      <c r="K17" s="44"/>
    </row>
    <row r="18" spans="2:11" x14ac:dyDescent="0.25">
      <c r="B18" s="44"/>
      <c r="C18" s="44"/>
      <c r="D18" s="44"/>
      <c r="E18" s="44"/>
      <c r="F18" s="44"/>
      <c r="G18" s="44"/>
      <c r="H18" s="44"/>
      <c r="I18" s="44"/>
      <c r="J18" s="44"/>
      <c r="K18" s="44"/>
    </row>
    <row r="19" spans="2:11" x14ac:dyDescent="0.25">
      <c r="B19" s="44"/>
      <c r="C19" s="44"/>
      <c r="D19" s="44"/>
      <c r="E19" s="44"/>
      <c r="F19" s="44"/>
      <c r="G19" s="44"/>
      <c r="H19" s="44"/>
      <c r="I19" s="44"/>
      <c r="J19" s="44"/>
      <c r="K19" s="44"/>
    </row>
    <row r="20" spans="2:11" x14ac:dyDescent="0.25">
      <c r="B20" s="44"/>
      <c r="C20" s="44"/>
      <c r="D20" s="44"/>
      <c r="E20" s="44"/>
      <c r="F20" s="44"/>
      <c r="G20" s="44"/>
      <c r="H20" s="44"/>
      <c r="I20" s="44"/>
      <c r="J20" s="44"/>
      <c r="K20" s="44"/>
    </row>
    <row r="21" spans="2:11" x14ac:dyDescent="0.25">
      <c r="B21" s="44"/>
      <c r="C21" s="44"/>
      <c r="D21" s="44"/>
      <c r="E21" s="44"/>
      <c r="F21" s="44"/>
      <c r="G21" s="44"/>
      <c r="H21" s="44"/>
      <c r="I21" s="44"/>
      <c r="J21" s="44"/>
      <c r="K21" s="44"/>
    </row>
    <row r="22" spans="2:11" x14ac:dyDescent="0.25">
      <c r="B22" s="44"/>
      <c r="C22" s="44"/>
      <c r="D22" s="44"/>
      <c r="E22" s="44"/>
      <c r="F22" s="44"/>
      <c r="G22" s="44"/>
      <c r="H22" s="44"/>
      <c r="I22" s="44"/>
      <c r="J22" s="44"/>
      <c r="K22" s="44"/>
    </row>
    <row r="23" spans="2:11" x14ac:dyDescent="0.25">
      <c r="B23" s="44"/>
      <c r="C23" s="44"/>
      <c r="D23" s="44"/>
      <c r="E23" s="44"/>
      <c r="F23" s="44"/>
      <c r="G23" s="44"/>
      <c r="H23" s="44"/>
      <c r="I23" s="44"/>
      <c r="J23" s="44"/>
      <c r="K23" s="44"/>
    </row>
    <row r="24" spans="2:11" x14ac:dyDescent="0.25">
      <c r="B24" s="44"/>
      <c r="C24" s="44"/>
      <c r="D24" s="44"/>
      <c r="E24" s="44"/>
      <c r="F24" s="44"/>
      <c r="G24" s="44"/>
      <c r="H24" s="44"/>
      <c r="I24" s="44"/>
      <c r="J24" s="44"/>
      <c r="K24" s="44"/>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9"/>
  <sheetViews>
    <sheetView workbookViewId="0">
      <pane ySplit="1" topLeftCell="A2" activePane="bottomLeft" state="frozen"/>
      <selection pane="bottomLeft" activeCell="F2" sqref="F2"/>
    </sheetView>
  </sheetViews>
  <sheetFormatPr defaultRowHeight="15" x14ac:dyDescent="0.25"/>
  <cols>
    <col min="1" max="1" width="5" style="3" bestFit="1" customWidth="1"/>
    <col min="2" max="2" width="22" bestFit="1" customWidth="1"/>
    <col min="3" max="3" width="36.85546875" bestFit="1" customWidth="1"/>
    <col min="4" max="4" width="12.5703125" style="6" bestFit="1" customWidth="1"/>
    <col min="5" max="5" width="12.5703125" style="36"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721</v>
      </c>
      <c r="C1" s="2" t="s">
        <v>720</v>
      </c>
      <c r="D1" s="5" t="s">
        <v>2</v>
      </c>
      <c r="E1" s="34" t="s">
        <v>726</v>
      </c>
      <c r="F1" s="13" t="s">
        <v>4</v>
      </c>
      <c r="G1" s="2" t="s">
        <v>60</v>
      </c>
      <c r="H1" s="13" t="s">
        <v>139</v>
      </c>
      <c r="I1" s="2" t="s">
        <v>140</v>
      </c>
      <c r="J1" s="2" t="s">
        <v>141</v>
      </c>
    </row>
    <row r="2" spans="1:10" x14ac:dyDescent="0.25">
      <c r="A2" cm="1">
        <f t="array" ref="A2:A19">'Raw Data'!A2:A19</f>
        <v>1001</v>
      </c>
      <c r="B2" t="str" cm="1">
        <f t="array" ref="B2:B19">'Raw Data'!B2:B19</f>
        <v>Hardware Upgrades</v>
      </c>
      <c r="C2" t="str" cm="1">
        <f t="array" ref="C2:C19">'Raw Data'!C2:C19</f>
        <v>Network Switches and Routers</v>
      </c>
      <c r="D2" s="6" cm="1">
        <f t="array" ref="D2:D19">'Raw Data'!D2:D19</f>
        <v>80000</v>
      </c>
      <c r="E2" s="35">
        <f t="shared" ref="E2:E19" si="0">D2/SUM(D:D)</f>
        <v>0.16</v>
      </c>
      <c r="F2" s="14" t="s">
        <v>18</v>
      </c>
      <c r="G2" s="12" t="s">
        <v>47</v>
      </c>
      <c r="H2" s="14" t="s">
        <v>93</v>
      </c>
      <c r="I2" s="8" t="s">
        <v>94</v>
      </c>
      <c r="J2" s="12" t="str">
        <f>C2</f>
        <v>Network Switches and Routers</v>
      </c>
    </row>
    <row r="3" spans="1:10" x14ac:dyDescent="0.25">
      <c r="A3" s="3">
        <v>1001</v>
      </c>
      <c r="B3" t="str">
        <v>Hardware Upgrades</v>
      </c>
      <c r="C3" t="str">
        <v>Servers and Storage</v>
      </c>
      <c r="D3" s="6">
        <v>70000</v>
      </c>
      <c r="E3" s="35">
        <f t="shared" si="0"/>
        <v>0.14000000000000001</v>
      </c>
      <c r="F3" s="14" t="s">
        <v>18</v>
      </c>
      <c r="G3" s="12" t="s">
        <v>47</v>
      </c>
      <c r="H3" s="14" t="s">
        <v>65</v>
      </c>
      <c r="I3" s="8" t="s">
        <v>66</v>
      </c>
      <c r="J3" s="12" t="str">
        <f t="shared" ref="J3:J19" si="1">C3</f>
        <v>Servers and Storage</v>
      </c>
    </row>
    <row r="4" spans="1:10" x14ac:dyDescent="0.25">
      <c r="A4" s="3">
        <v>1001</v>
      </c>
      <c r="B4" t="str">
        <v>Hardware Upgrades</v>
      </c>
      <c r="C4" t="str">
        <v>Wireless Access Points</v>
      </c>
      <c r="D4" s="6">
        <v>30000</v>
      </c>
      <c r="E4" s="35">
        <f t="shared" si="0"/>
        <v>0.06</v>
      </c>
      <c r="F4" s="14" t="s">
        <v>18</v>
      </c>
      <c r="G4" s="12" t="s">
        <v>47</v>
      </c>
      <c r="H4" s="14" t="s">
        <v>93</v>
      </c>
      <c r="I4" s="8" t="s">
        <v>94</v>
      </c>
      <c r="J4" s="12" t="str">
        <f t="shared" si="1"/>
        <v>Wireless Access Points</v>
      </c>
    </row>
    <row r="5" spans="1:10" x14ac:dyDescent="0.25">
      <c r="A5" s="3">
        <v>1001</v>
      </c>
      <c r="B5" t="str">
        <v>Hardware Upgrades</v>
      </c>
      <c r="C5" t="str">
        <v>Uninterruptible Power Supplies (UPS)</v>
      </c>
      <c r="D5" s="6">
        <v>20000</v>
      </c>
      <c r="E5" s="35">
        <f t="shared" si="0"/>
        <v>0.04</v>
      </c>
      <c r="F5" s="14" t="s">
        <v>18</v>
      </c>
      <c r="G5" s="12" t="s">
        <v>47</v>
      </c>
      <c r="H5" s="14" t="s">
        <v>72</v>
      </c>
      <c r="I5" s="8" t="s">
        <v>73</v>
      </c>
      <c r="J5" s="12" t="str">
        <f t="shared" si="1"/>
        <v>Uninterruptible Power Supplies (UPS)</v>
      </c>
    </row>
    <row r="6" spans="1:10" x14ac:dyDescent="0.25">
      <c r="A6" s="3">
        <v>1002</v>
      </c>
      <c r="B6" t="str">
        <v>Software Upgrades</v>
      </c>
      <c r="C6" t="str">
        <v>Network Management Software</v>
      </c>
      <c r="D6" s="6">
        <v>40000</v>
      </c>
      <c r="E6" s="35">
        <f t="shared" si="0"/>
        <v>0.08</v>
      </c>
      <c r="F6" s="14" t="s">
        <v>26</v>
      </c>
      <c r="G6" s="12" t="s">
        <v>28</v>
      </c>
      <c r="H6" s="14" t="s">
        <v>93</v>
      </c>
      <c r="I6" s="8" t="s">
        <v>94</v>
      </c>
      <c r="J6" s="12" t="str">
        <f t="shared" si="1"/>
        <v>Network Management Software</v>
      </c>
    </row>
    <row r="7" spans="1:10" x14ac:dyDescent="0.25">
      <c r="A7" s="3">
        <v>1002</v>
      </c>
      <c r="B7" t="str">
        <v>Software Upgrades</v>
      </c>
      <c r="C7" t="str">
        <v>Security Software (Firewalls, Antivirus)</v>
      </c>
      <c r="D7" s="6">
        <v>30000</v>
      </c>
      <c r="E7" s="35">
        <f t="shared" si="0"/>
        <v>0.06</v>
      </c>
      <c r="F7" s="14" t="s">
        <v>26</v>
      </c>
      <c r="G7" s="12" t="s">
        <v>28</v>
      </c>
      <c r="H7" s="14" t="s">
        <v>106</v>
      </c>
      <c r="I7" s="8" t="s">
        <v>109</v>
      </c>
      <c r="J7" s="12" t="str">
        <f t="shared" si="1"/>
        <v>Security Software (Firewalls, Antivirus)</v>
      </c>
    </row>
    <row r="8" spans="1:10" x14ac:dyDescent="0.25">
      <c r="A8" s="3">
        <v>1002</v>
      </c>
      <c r="B8" t="str">
        <v>Software Upgrades</v>
      </c>
      <c r="C8" t="str">
        <v>Performance Monitoring Tools</v>
      </c>
      <c r="D8" s="6">
        <v>20000</v>
      </c>
      <c r="E8" s="35">
        <f t="shared" si="0"/>
        <v>0.04</v>
      </c>
      <c r="F8" s="14" t="s">
        <v>26</v>
      </c>
      <c r="G8" s="12" t="s">
        <v>28</v>
      </c>
      <c r="H8" s="14" t="s">
        <v>88</v>
      </c>
      <c r="I8" s="8" t="s">
        <v>92</v>
      </c>
      <c r="J8" s="12" t="str">
        <f t="shared" si="1"/>
        <v>Performance Monitoring Tools</v>
      </c>
    </row>
    <row r="9" spans="1:10" x14ac:dyDescent="0.25">
      <c r="A9" s="3">
        <v>1002</v>
      </c>
      <c r="B9" t="str">
        <v>Software Upgrades</v>
      </c>
      <c r="C9" t="str">
        <v>Compliance Management Software</v>
      </c>
      <c r="D9" s="6">
        <v>10000</v>
      </c>
      <c r="E9" s="35">
        <f t="shared" si="0"/>
        <v>0.02</v>
      </c>
      <c r="F9" s="14" t="s">
        <v>26</v>
      </c>
      <c r="G9" s="12" t="s">
        <v>28</v>
      </c>
      <c r="H9" s="14" t="s">
        <v>106</v>
      </c>
      <c r="I9" s="8" t="s">
        <v>107</v>
      </c>
      <c r="J9" s="12" t="str">
        <f t="shared" si="1"/>
        <v>Compliance Management Software</v>
      </c>
    </row>
    <row r="10" spans="1:10" x14ac:dyDescent="0.25">
      <c r="A10" s="3">
        <v>1003</v>
      </c>
      <c r="B10" t="str">
        <v>Professional Services</v>
      </c>
      <c r="C10" t="str">
        <v>Network Design &amp; Planning Consultants</v>
      </c>
      <c r="D10" s="6">
        <v>40000</v>
      </c>
      <c r="E10" s="35">
        <f t="shared" si="0"/>
        <v>0.08</v>
      </c>
      <c r="F10" s="14" t="s">
        <v>11</v>
      </c>
      <c r="G10" s="12" t="s">
        <v>12</v>
      </c>
      <c r="H10" s="14" t="s">
        <v>88</v>
      </c>
      <c r="I10" s="8" t="s">
        <v>89</v>
      </c>
      <c r="J10" s="12" t="str">
        <f t="shared" si="1"/>
        <v>Network Design &amp; Planning Consultants</v>
      </c>
    </row>
    <row r="11" spans="1:10" x14ac:dyDescent="0.25">
      <c r="A11" s="3">
        <v>1003</v>
      </c>
      <c r="B11" t="str">
        <v>Professional Services</v>
      </c>
      <c r="C11" t="str">
        <v>Installation and Configuration</v>
      </c>
      <c r="D11" s="6">
        <v>30000</v>
      </c>
      <c r="E11" s="35">
        <f t="shared" si="0"/>
        <v>0.06</v>
      </c>
      <c r="F11" s="14" t="s">
        <v>9</v>
      </c>
      <c r="G11" s="12" t="s">
        <v>6</v>
      </c>
      <c r="H11" s="14" t="s">
        <v>93</v>
      </c>
      <c r="I11" s="8" t="s">
        <v>94</v>
      </c>
      <c r="J11" s="12" t="str">
        <f t="shared" si="1"/>
        <v>Installation and Configuration</v>
      </c>
    </row>
    <row r="12" spans="1:10" x14ac:dyDescent="0.25">
      <c r="A12" s="3">
        <v>1003</v>
      </c>
      <c r="B12" t="str">
        <v>Professional Services</v>
      </c>
      <c r="C12" t="str">
        <v>Training for IT Staff</v>
      </c>
      <c r="D12" s="6">
        <v>20000</v>
      </c>
      <c r="E12" s="35">
        <f t="shared" si="0"/>
        <v>0.04</v>
      </c>
      <c r="F12" s="14" t="s">
        <v>11</v>
      </c>
      <c r="G12" s="12" t="s">
        <v>12</v>
      </c>
      <c r="H12" s="14" t="s">
        <v>75</v>
      </c>
      <c r="I12" s="8" t="s">
        <v>77</v>
      </c>
      <c r="J12" s="12" t="str">
        <f t="shared" si="1"/>
        <v>Training for IT Staff</v>
      </c>
    </row>
    <row r="13" spans="1:10" x14ac:dyDescent="0.25">
      <c r="A13" s="3">
        <v>1003</v>
      </c>
      <c r="B13" t="str">
        <v>Professional Services</v>
      </c>
      <c r="C13" t="str">
        <v>Project Management</v>
      </c>
      <c r="D13" s="6">
        <v>10000</v>
      </c>
      <c r="E13" s="35">
        <f t="shared" si="0"/>
        <v>0.02</v>
      </c>
      <c r="F13" s="14" t="s">
        <v>9</v>
      </c>
      <c r="G13" s="12" t="s">
        <v>6</v>
      </c>
      <c r="H13" s="14" t="s">
        <v>75</v>
      </c>
      <c r="I13" s="8" t="s">
        <v>79</v>
      </c>
      <c r="J13" s="12" t="str">
        <f t="shared" si="1"/>
        <v>Project Management</v>
      </c>
    </row>
    <row r="14" spans="1:10" x14ac:dyDescent="0.25">
      <c r="A14" s="3">
        <v>1004</v>
      </c>
      <c r="B14" t="str">
        <v>Contingency and Miscellaneous</v>
      </c>
      <c r="C14" t="str">
        <v>Contingency for unforeseen expenses</v>
      </c>
      <c r="D14" s="6">
        <v>30000</v>
      </c>
      <c r="E14" s="35">
        <f t="shared" si="0"/>
        <v>0.06</v>
      </c>
      <c r="F14" s="14" t="s">
        <v>42</v>
      </c>
      <c r="G14" s="12" t="s">
        <v>42</v>
      </c>
      <c r="H14" s="14" t="s">
        <v>88</v>
      </c>
      <c r="I14" s="8" t="s">
        <v>91</v>
      </c>
      <c r="J14" s="12" t="str">
        <f t="shared" si="1"/>
        <v>Contingency for unforeseen expenses</v>
      </c>
    </row>
    <row r="15" spans="1:10" x14ac:dyDescent="0.25">
      <c r="A15" s="3">
        <v>1004</v>
      </c>
      <c r="B15" t="str">
        <v>Contingency and Miscellaneous</v>
      </c>
      <c r="C15" t="str">
        <v>Licensing or Subscription Costs</v>
      </c>
      <c r="D15" s="6">
        <v>10000</v>
      </c>
      <c r="E15" s="35">
        <f t="shared" si="0"/>
        <v>0.02</v>
      </c>
      <c r="F15" s="14" t="s">
        <v>26</v>
      </c>
      <c r="G15" s="12" t="s">
        <v>28</v>
      </c>
      <c r="H15" s="14" t="s">
        <v>93</v>
      </c>
      <c r="I15" s="8" t="s">
        <v>94</v>
      </c>
      <c r="J15" s="12" t="str">
        <f t="shared" si="1"/>
        <v>Licensing or Subscription Costs</v>
      </c>
    </row>
    <row r="16" spans="1:10" x14ac:dyDescent="0.25">
      <c r="A16" s="3">
        <v>1004</v>
      </c>
      <c r="B16" t="str">
        <v>Contingency and Miscellaneous</v>
      </c>
      <c r="C16" t="str">
        <v>Shipping, Handling, and Import Taxes</v>
      </c>
      <c r="D16" s="6">
        <v>10000</v>
      </c>
      <c r="E16" s="35">
        <f t="shared" si="0"/>
        <v>0.02</v>
      </c>
      <c r="F16" s="14" t="s">
        <v>42</v>
      </c>
      <c r="G16" s="12" t="s">
        <v>42</v>
      </c>
      <c r="H16" s="14" t="s">
        <v>88</v>
      </c>
      <c r="I16" s="8" t="s">
        <v>91</v>
      </c>
      <c r="J16" s="12" t="str">
        <f t="shared" si="1"/>
        <v>Shipping, Handling, and Import Taxes</v>
      </c>
    </row>
    <row r="17" spans="1:10" x14ac:dyDescent="0.25">
      <c r="A17" s="3">
        <v>1005</v>
      </c>
      <c r="B17" t="str">
        <v>Testing and Deployment</v>
      </c>
      <c r="C17" t="str">
        <v>Network Testing Equipment</v>
      </c>
      <c r="D17" s="6">
        <v>20000</v>
      </c>
      <c r="E17" s="35">
        <f t="shared" si="0"/>
        <v>0.04</v>
      </c>
      <c r="F17" s="14" t="s">
        <v>18</v>
      </c>
      <c r="G17" s="12" t="s">
        <v>6</v>
      </c>
      <c r="H17" s="14" t="s">
        <v>93</v>
      </c>
      <c r="I17" s="8" t="s">
        <v>94</v>
      </c>
      <c r="J17" s="12" t="str">
        <f t="shared" si="1"/>
        <v>Network Testing Equipment</v>
      </c>
    </row>
    <row r="18" spans="1:10" x14ac:dyDescent="0.25">
      <c r="A18" s="3">
        <v>1005</v>
      </c>
      <c r="B18" t="str">
        <v>Testing and Deployment</v>
      </c>
      <c r="C18" t="str">
        <v>Pilot Testing Phase</v>
      </c>
      <c r="D18" s="6">
        <v>15000</v>
      </c>
      <c r="E18" s="35">
        <f t="shared" si="0"/>
        <v>0.03</v>
      </c>
      <c r="F18" s="14" t="s">
        <v>9</v>
      </c>
      <c r="G18" s="12" t="s">
        <v>6</v>
      </c>
      <c r="H18" s="14" t="s">
        <v>75</v>
      </c>
      <c r="I18" s="8" t="s">
        <v>77</v>
      </c>
      <c r="J18" s="12" t="str">
        <f t="shared" si="1"/>
        <v>Pilot Testing Phase</v>
      </c>
    </row>
    <row r="19" spans="1:10" x14ac:dyDescent="0.25">
      <c r="A19" s="3">
        <v>1005</v>
      </c>
      <c r="B19" t="str">
        <v>Testing and Deployment</v>
      </c>
      <c r="C19" t="str">
        <v>Full-Scale Deployment</v>
      </c>
      <c r="D19" s="6">
        <v>15000</v>
      </c>
      <c r="E19" s="35">
        <f t="shared" si="0"/>
        <v>0.03</v>
      </c>
      <c r="F19" s="14" t="s">
        <v>9</v>
      </c>
      <c r="G19" s="12" t="s">
        <v>6</v>
      </c>
      <c r="H19" s="14" t="s">
        <v>75</v>
      </c>
      <c r="I19" s="8" t="s">
        <v>77</v>
      </c>
      <c r="J19" s="12" t="str">
        <f t="shared" si="1"/>
        <v>Full-Scale Deployment</v>
      </c>
    </row>
  </sheetData>
  <conditionalFormatting sqref="G1:G1048576 I1:I1048576">
    <cfRule type="expression" dxfId="0" priority="2">
      <formula>COUNTIFS(_xlfn.ANCHORARRAY(_xlfn.XLOOKUP(F1,Tier1,Tier2)),G1)=0</formula>
    </cfRule>
  </conditionalFormatting>
  <dataValidations count="2">
    <dataValidation type="list" allowBlank="1" showInputMessage="1" showErrorMessage="1" sqref="G2:G19 I2:I19" xr:uid="{D3DD9682-A30C-4A20-A1E6-1C258425C0B2}">
      <formula1>_xlfn.ANCHORARRAY(_xlfn.XLOOKUP(F2,Tier1,Tier2))</formula1>
    </dataValidation>
    <dataValidation type="list" allowBlank="1" showInputMessage="1" sqref="J2:J19"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F2:F19</xm:sqref>
        </x14:dataValidation>
        <x14:dataValidation type="list" allowBlank="1" showInputMessage="1" showErrorMessage="1" xr:uid="{DD80281C-92E4-4DEB-8114-F6E8B4FDBCB5}">
          <x14:formula1>
            <xm:f>_xlfn.ANCHORARRAY(TBM!$H$35)</xm:f>
          </x14:formula1>
          <xm:sqref>H2:H19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activeCell="C2" sqref="C2"/>
    </sheetView>
  </sheetViews>
  <sheetFormatPr defaultRowHeight="15" x14ac:dyDescent="0.25"/>
  <cols>
    <col min="2" max="2" width="24.7109375" style="3" bestFit="1" customWidth="1"/>
    <col min="3" max="3" width="64.140625" style="38" customWidth="1"/>
  </cols>
  <sheetData>
    <row r="2" spans="2:19" x14ac:dyDescent="0.25">
      <c r="B2" s="2" t="s">
        <v>740</v>
      </c>
      <c r="C2" s="38" t="s">
        <v>741</v>
      </c>
      <c r="E2" s="2" t="s">
        <v>751</v>
      </c>
    </row>
    <row r="3" spans="2:19" x14ac:dyDescent="0.25">
      <c r="B3" s="2" t="s">
        <v>747</v>
      </c>
      <c r="C3" s="39">
        <v>45200</v>
      </c>
      <c r="E3" s="44"/>
      <c r="F3" s="44"/>
      <c r="G3" s="44"/>
      <c r="H3" s="44"/>
      <c r="I3" s="44"/>
      <c r="J3" s="44"/>
      <c r="K3" s="44"/>
      <c r="L3" s="44"/>
      <c r="M3" s="44"/>
      <c r="N3" s="44"/>
      <c r="O3" s="44"/>
      <c r="P3" s="44"/>
      <c r="Q3" s="44"/>
      <c r="R3" s="44"/>
      <c r="S3" s="44"/>
    </row>
    <row r="4" spans="2:19" x14ac:dyDescent="0.25">
      <c r="B4" s="2" t="s">
        <v>748</v>
      </c>
      <c r="C4" s="38" t="s">
        <v>734</v>
      </c>
      <c r="E4" s="44"/>
      <c r="F4" s="44"/>
      <c r="G4" s="44"/>
      <c r="H4" s="44"/>
      <c r="I4" s="44"/>
      <c r="J4" s="44"/>
      <c r="K4" s="44"/>
      <c r="L4" s="44"/>
      <c r="M4" s="44"/>
      <c r="N4" s="44"/>
      <c r="O4" s="44"/>
      <c r="P4" s="44"/>
      <c r="Q4" s="44"/>
      <c r="R4" s="44"/>
      <c r="S4" s="44"/>
    </row>
    <row r="5" spans="2:19" x14ac:dyDescent="0.25">
      <c r="B5" s="2" t="s">
        <v>738</v>
      </c>
      <c r="C5" s="43" t="str" cm="1">
        <f t="array" aca="1" ref="C5" ca="1">""""&amp;MID(CELL("filename"),SEARCH("[",CELL("filename"))+1, SEARCH("]",CELL("filename"))-SEARCH("[",CELL("filename"))-1)&amp;""""</f>
        <v>"SPAM Template - Example - Network.xlsx"</v>
      </c>
      <c r="E5" s="44"/>
      <c r="F5" s="44"/>
      <c r="G5" s="44"/>
      <c r="H5" s="44"/>
      <c r="I5" s="44"/>
      <c r="J5" s="44"/>
      <c r="K5" s="44"/>
      <c r="L5" s="44"/>
      <c r="M5" s="44"/>
      <c r="N5" s="44"/>
      <c r="O5" s="44"/>
      <c r="P5" s="44"/>
      <c r="Q5" s="44"/>
      <c r="R5" s="44"/>
      <c r="S5" s="44"/>
    </row>
    <row r="6" spans="2:19" x14ac:dyDescent="0.25">
      <c r="E6" s="44"/>
      <c r="F6" s="44"/>
      <c r="G6" s="44"/>
      <c r="H6" s="44"/>
      <c r="I6" s="44"/>
      <c r="J6" s="44"/>
      <c r="K6" s="44"/>
      <c r="L6" s="44"/>
      <c r="M6" s="44"/>
      <c r="N6" s="44"/>
      <c r="O6" s="44"/>
      <c r="P6" s="44"/>
      <c r="Q6" s="44"/>
      <c r="R6" s="44"/>
      <c r="S6" s="44"/>
    </row>
    <row r="8" spans="2:19" ht="15.75" thickBot="1" x14ac:dyDescent="0.3">
      <c r="B8" s="41" t="s">
        <v>1</v>
      </c>
      <c r="C8" s="42" t="s">
        <v>58</v>
      </c>
    </row>
    <row r="9" spans="2:19" x14ac:dyDescent="0.25">
      <c r="B9" s="3" t="s">
        <v>722</v>
      </c>
      <c r="C9" s="40" t="s">
        <v>723</v>
      </c>
    </row>
    <row r="10" spans="2:19" x14ac:dyDescent="0.25">
      <c r="B10" s="3" t="s">
        <v>724</v>
      </c>
      <c r="C10" s="40" t="s">
        <v>725</v>
      </c>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37"/>
  <sheetViews>
    <sheetView workbookViewId="0">
      <selection activeCell="A2" sqref="A2"/>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21.140625" bestFit="1" customWidth="1"/>
    <col min="7" max="7" width="38" bestFit="1" customWidth="1"/>
    <col min="8" max="8" width="36.855468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742</v>
      </c>
      <c r="C1" t="s">
        <v>732</v>
      </c>
      <c r="D1" t="s">
        <v>727</v>
      </c>
      <c r="E1" t="s">
        <v>728</v>
      </c>
      <c r="F1" t="s">
        <v>729</v>
      </c>
      <c r="G1" t="s">
        <v>730</v>
      </c>
      <c r="H1" t="s">
        <v>731</v>
      </c>
      <c r="I1" t="s">
        <v>736</v>
      </c>
      <c r="J1" t="s">
        <v>737</v>
      </c>
      <c r="K1" t="s">
        <v>739</v>
      </c>
    </row>
    <row r="2" spans="1:11" x14ac:dyDescent="0.25">
      <c r="A2" t="s">
        <v>722</v>
      </c>
      <c r="B2" t="s">
        <v>741</v>
      </c>
      <c r="C2">
        <v>0.02</v>
      </c>
      <c r="D2" t="s">
        <v>42</v>
      </c>
      <c r="E2" t="s">
        <v>42</v>
      </c>
      <c r="F2" t="s">
        <v>88</v>
      </c>
      <c r="G2" t="s">
        <v>91</v>
      </c>
      <c r="H2" t="s">
        <v>713</v>
      </c>
      <c r="I2">
        <v>45200</v>
      </c>
      <c r="J2" t="s">
        <v>734</v>
      </c>
      <c r="K2" t="s">
        <v>756</v>
      </c>
    </row>
    <row r="3" spans="1:11" x14ac:dyDescent="0.25">
      <c r="A3" t="s">
        <v>722</v>
      </c>
      <c r="B3" t="s">
        <v>741</v>
      </c>
      <c r="C3">
        <v>0.08</v>
      </c>
      <c r="D3" t="s">
        <v>11</v>
      </c>
      <c r="E3" t="s">
        <v>12</v>
      </c>
      <c r="F3" t="s">
        <v>88</v>
      </c>
      <c r="G3" t="s">
        <v>89</v>
      </c>
      <c r="H3" t="s">
        <v>707</v>
      </c>
      <c r="I3">
        <v>45200</v>
      </c>
      <c r="J3" t="s">
        <v>734</v>
      </c>
      <c r="K3" t="s">
        <v>756</v>
      </c>
    </row>
    <row r="4" spans="1:11" x14ac:dyDescent="0.25">
      <c r="A4" t="s">
        <v>722</v>
      </c>
      <c r="B4" t="s">
        <v>741</v>
      </c>
      <c r="C4">
        <v>0.02</v>
      </c>
      <c r="D4" t="s">
        <v>26</v>
      </c>
      <c r="E4" t="s">
        <v>28</v>
      </c>
      <c r="F4" t="s">
        <v>106</v>
      </c>
      <c r="G4" t="s">
        <v>107</v>
      </c>
      <c r="H4" t="s">
        <v>706</v>
      </c>
      <c r="I4">
        <v>45200</v>
      </c>
      <c r="J4" t="s">
        <v>734</v>
      </c>
      <c r="K4" t="s">
        <v>756</v>
      </c>
    </row>
    <row r="5" spans="1:11" x14ac:dyDescent="0.25">
      <c r="A5" t="s">
        <v>722</v>
      </c>
      <c r="B5" t="s">
        <v>741</v>
      </c>
      <c r="C5">
        <v>0.04</v>
      </c>
      <c r="D5" t="s">
        <v>18</v>
      </c>
      <c r="E5" t="s">
        <v>6</v>
      </c>
      <c r="F5" t="s">
        <v>93</v>
      </c>
      <c r="G5" t="s">
        <v>94</v>
      </c>
      <c r="H5" t="s">
        <v>714</v>
      </c>
      <c r="I5">
        <v>45200</v>
      </c>
      <c r="J5" t="s">
        <v>734</v>
      </c>
      <c r="K5" t="s">
        <v>756</v>
      </c>
    </row>
    <row r="6" spans="1:11" x14ac:dyDescent="0.25">
      <c r="A6" t="s">
        <v>722</v>
      </c>
      <c r="B6" t="s">
        <v>741</v>
      </c>
      <c r="C6">
        <v>0.04</v>
      </c>
      <c r="D6" t="s">
        <v>26</v>
      </c>
      <c r="E6" t="s">
        <v>28</v>
      </c>
      <c r="F6" t="s">
        <v>88</v>
      </c>
      <c r="G6" t="s">
        <v>92</v>
      </c>
      <c r="H6" t="s">
        <v>705</v>
      </c>
      <c r="I6">
        <v>45200</v>
      </c>
      <c r="J6" t="s">
        <v>734</v>
      </c>
      <c r="K6" t="s">
        <v>756</v>
      </c>
    </row>
    <row r="7" spans="1:11" x14ac:dyDescent="0.25">
      <c r="A7" t="s">
        <v>722</v>
      </c>
      <c r="B7" t="s">
        <v>741</v>
      </c>
      <c r="C7">
        <v>0.02</v>
      </c>
      <c r="D7" t="s">
        <v>9</v>
      </c>
      <c r="E7" t="s">
        <v>6</v>
      </c>
      <c r="F7" t="s">
        <v>75</v>
      </c>
      <c r="G7" t="s">
        <v>79</v>
      </c>
      <c r="H7" t="s">
        <v>710</v>
      </c>
      <c r="I7">
        <v>45200</v>
      </c>
      <c r="J7" t="s">
        <v>734</v>
      </c>
      <c r="K7" t="s">
        <v>756</v>
      </c>
    </row>
    <row r="8" spans="1:11" x14ac:dyDescent="0.25">
      <c r="A8" t="s">
        <v>722</v>
      </c>
      <c r="B8" t="s">
        <v>741</v>
      </c>
      <c r="C8">
        <v>0.06</v>
      </c>
      <c r="D8" t="s">
        <v>42</v>
      </c>
      <c r="E8" t="s">
        <v>42</v>
      </c>
      <c r="F8" t="s">
        <v>88</v>
      </c>
      <c r="G8" t="s">
        <v>91</v>
      </c>
      <c r="H8" t="s">
        <v>711</v>
      </c>
      <c r="I8">
        <v>45200</v>
      </c>
      <c r="J8" t="s">
        <v>734</v>
      </c>
      <c r="K8" t="s">
        <v>756</v>
      </c>
    </row>
    <row r="9" spans="1:11" x14ac:dyDescent="0.25">
      <c r="A9" t="s">
        <v>722</v>
      </c>
      <c r="B9" t="s">
        <v>741</v>
      </c>
      <c r="C9">
        <v>0.04</v>
      </c>
      <c r="D9" t="s">
        <v>11</v>
      </c>
      <c r="E9" t="s">
        <v>12</v>
      </c>
      <c r="F9" t="s">
        <v>75</v>
      </c>
      <c r="G9" t="s">
        <v>77</v>
      </c>
      <c r="H9" t="s">
        <v>709</v>
      </c>
      <c r="I9">
        <v>45200</v>
      </c>
      <c r="J9" t="s">
        <v>734</v>
      </c>
      <c r="K9" t="s">
        <v>756</v>
      </c>
    </row>
    <row r="10" spans="1:11" x14ac:dyDescent="0.25">
      <c r="A10" t="s">
        <v>722</v>
      </c>
      <c r="B10" t="s">
        <v>741</v>
      </c>
      <c r="C10">
        <v>0.06</v>
      </c>
      <c r="D10" t="s">
        <v>9</v>
      </c>
      <c r="E10" t="s">
        <v>6</v>
      </c>
      <c r="F10" t="s">
        <v>93</v>
      </c>
      <c r="G10" t="s">
        <v>94</v>
      </c>
      <c r="H10" t="s">
        <v>708</v>
      </c>
      <c r="I10">
        <v>45200</v>
      </c>
      <c r="J10" t="s">
        <v>734</v>
      </c>
      <c r="K10" t="s">
        <v>756</v>
      </c>
    </row>
    <row r="11" spans="1:11" x14ac:dyDescent="0.25">
      <c r="A11" t="s">
        <v>722</v>
      </c>
      <c r="B11" t="s">
        <v>741</v>
      </c>
      <c r="C11">
        <v>0.02</v>
      </c>
      <c r="D11" t="s">
        <v>26</v>
      </c>
      <c r="E11" t="s">
        <v>28</v>
      </c>
      <c r="F11" t="s">
        <v>93</v>
      </c>
      <c r="G11" t="s">
        <v>94</v>
      </c>
      <c r="H11" t="s">
        <v>712</v>
      </c>
      <c r="I11">
        <v>45200</v>
      </c>
      <c r="J11" t="s">
        <v>734</v>
      </c>
      <c r="K11" t="s">
        <v>756</v>
      </c>
    </row>
    <row r="12" spans="1:11" x14ac:dyDescent="0.25">
      <c r="A12" t="s">
        <v>722</v>
      </c>
      <c r="B12" t="s">
        <v>741</v>
      </c>
      <c r="C12">
        <v>0.06</v>
      </c>
      <c r="D12" t="s">
        <v>26</v>
      </c>
      <c r="E12" t="s">
        <v>28</v>
      </c>
      <c r="F12" t="s">
        <v>106</v>
      </c>
      <c r="G12" t="s">
        <v>109</v>
      </c>
      <c r="H12" t="s">
        <v>704</v>
      </c>
      <c r="I12">
        <v>45200</v>
      </c>
      <c r="J12" t="s">
        <v>734</v>
      </c>
      <c r="K12" t="s">
        <v>756</v>
      </c>
    </row>
    <row r="13" spans="1:11" x14ac:dyDescent="0.25">
      <c r="A13" t="s">
        <v>722</v>
      </c>
      <c r="B13" t="s">
        <v>741</v>
      </c>
      <c r="C13">
        <v>0.14000000000000001</v>
      </c>
      <c r="D13" t="s">
        <v>18</v>
      </c>
      <c r="E13" t="s">
        <v>47</v>
      </c>
      <c r="F13" t="s">
        <v>65</v>
      </c>
      <c r="G13" t="s">
        <v>66</v>
      </c>
      <c r="H13" t="s">
        <v>700</v>
      </c>
      <c r="I13">
        <v>45200</v>
      </c>
      <c r="J13" t="s">
        <v>734</v>
      </c>
      <c r="K13" t="s">
        <v>756</v>
      </c>
    </row>
    <row r="14" spans="1:11" x14ac:dyDescent="0.25">
      <c r="A14" t="s">
        <v>722</v>
      </c>
      <c r="B14" t="s">
        <v>741</v>
      </c>
      <c r="C14">
        <v>0.04</v>
      </c>
      <c r="D14" t="s">
        <v>18</v>
      </c>
      <c r="E14" t="s">
        <v>47</v>
      </c>
      <c r="F14" t="s">
        <v>72</v>
      </c>
      <c r="G14" t="s">
        <v>73</v>
      </c>
      <c r="H14" t="s">
        <v>702</v>
      </c>
      <c r="I14">
        <v>45200</v>
      </c>
      <c r="J14" t="s">
        <v>734</v>
      </c>
      <c r="K14" t="s">
        <v>756</v>
      </c>
    </row>
    <row r="15" spans="1:11" x14ac:dyDescent="0.25">
      <c r="A15" t="s">
        <v>722</v>
      </c>
      <c r="B15" t="s">
        <v>741</v>
      </c>
      <c r="C15">
        <v>0.06</v>
      </c>
      <c r="D15" t="s">
        <v>18</v>
      </c>
      <c r="E15" t="s">
        <v>47</v>
      </c>
      <c r="F15" t="s">
        <v>93</v>
      </c>
      <c r="G15" t="s">
        <v>94</v>
      </c>
      <c r="H15" t="s">
        <v>701</v>
      </c>
      <c r="I15">
        <v>45200</v>
      </c>
      <c r="J15" t="s">
        <v>734</v>
      </c>
      <c r="K15" t="s">
        <v>756</v>
      </c>
    </row>
    <row r="16" spans="1:11" x14ac:dyDescent="0.25">
      <c r="A16" t="s">
        <v>722</v>
      </c>
      <c r="B16" t="s">
        <v>741</v>
      </c>
      <c r="C16">
        <v>0.03</v>
      </c>
      <c r="D16" t="s">
        <v>9</v>
      </c>
      <c r="E16" t="s">
        <v>6</v>
      </c>
      <c r="F16" t="s">
        <v>75</v>
      </c>
      <c r="G16" t="s">
        <v>77</v>
      </c>
      <c r="H16" t="s">
        <v>716</v>
      </c>
      <c r="I16">
        <v>45200</v>
      </c>
      <c r="J16" t="s">
        <v>734</v>
      </c>
      <c r="K16" t="s">
        <v>756</v>
      </c>
    </row>
    <row r="17" spans="1:11" x14ac:dyDescent="0.25">
      <c r="A17" t="s">
        <v>722</v>
      </c>
      <c r="B17" t="s">
        <v>741</v>
      </c>
      <c r="C17">
        <v>0.16</v>
      </c>
      <c r="D17" t="s">
        <v>18</v>
      </c>
      <c r="E17" t="s">
        <v>47</v>
      </c>
      <c r="F17" t="s">
        <v>93</v>
      </c>
      <c r="G17" t="s">
        <v>94</v>
      </c>
      <c r="H17" t="s">
        <v>699</v>
      </c>
      <c r="I17">
        <v>45200</v>
      </c>
      <c r="J17" t="s">
        <v>734</v>
      </c>
      <c r="K17" t="s">
        <v>756</v>
      </c>
    </row>
    <row r="18" spans="1:11" x14ac:dyDescent="0.25">
      <c r="A18" t="s">
        <v>722</v>
      </c>
      <c r="B18" t="s">
        <v>741</v>
      </c>
      <c r="C18">
        <v>0.08</v>
      </c>
      <c r="D18" t="s">
        <v>26</v>
      </c>
      <c r="E18" t="s">
        <v>28</v>
      </c>
      <c r="F18" t="s">
        <v>93</v>
      </c>
      <c r="G18" t="s">
        <v>94</v>
      </c>
      <c r="H18" t="s">
        <v>703</v>
      </c>
      <c r="I18">
        <v>45200</v>
      </c>
      <c r="J18" t="s">
        <v>734</v>
      </c>
      <c r="K18" t="s">
        <v>756</v>
      </c>
    </row>
    <row r="19" spans="1:11" x14ac:dyDescent="0.25">
      <c r="A19" t="s">
        <v>722</v>
      </c>
      <c r="B19" t="s">
        <v>741</v>
      </c>
      <c r="C19">
        <v>0.03</v>
      </c>
      <c r="D19" t="s">
        <v>9</v>
      </c>
      <c r="E19" t="s">
        <v>6</v>
      </c>
      <c r="F19" t="s">
        <v>75</v>
      </c>
      <c r="G19" t="s">
        <v>77</v>
      </c>
      <c r="H19" t="s">
        <v>715</v>
      </c>
      <c r="I19">
        <v>45200</v>
      </c>
      <c r="J19" t="s">
        <v>734</v>
      </c>
      <c r="K19" t="s">
        <v>756</v>
      </c>
    </row>
    <row r="20" spans="1:11" x14ac:dyDescent="0.25">
      <c r="A20" t="s">
        <v>724</v>
      </c>
      <c r="B20" t="s">
        <v>741</v>
      </c>
      <c r="C20">
        <v>0.06</v>
      </c>
      <c r="D20" t="s">
        <v>42</v>
      </c>
      <c r="E20" t="s">
        <v>42</v>
      </c>
      <c r="F20" t="s">
        <v>88</v>
      </c>
      <c r="G20" t="s">
        <v>91</v>
      </c>
      <c r="H20" t="s">
        <v>711</v>
      </c>
      <c r="I20">
        <v>45200</v>
      </c>
      <c r="J20" t="s">
        <v>734</v>
      </c>
      <c r="K20" t="s">
        <v>756</v>
      </c>
    </row>
    <row r="21" spans="1:11" x14ac:dyDescent="0.25">
      <c r="A21" t="s">
        <v>724</v>
      </c>
      <c r="B21" t="s">
        <v>741</v>
      </c>
      <c r="C21">
        <v>0.04</v>
      </c>
      <c r="D21" t="s">
        <v>18</v>
      </c>
      <c r="E21" t="s">
        <v>6</v>
      </c>
      <c r="F21" t="s">
        <v>93</v>
      </c>
      <c r="G21" t="s">
        <v>94</v>
      </c>
      <c r="H21" t="s">
        <v>714</v>
      </c>
      <c r="I21">
        <v>45200</v>
      </c>
      <c r="J21" t="s">
        <v>734</v>
      </c>
      <c r="K21" t="s">
        <v>756</v>
      </c>
    </row>
    <row r="22" spans="1:11" x14ac:dyDescent="0.25">
      <c r="A22" t="s">
        <v>724</v>
      </c>
      <c r="B22" t="s">
        <v>741</v>
      </c>
      <c r="C22">
        <v>0.03</v>
      </c>
      <c r="D22" t="s">
        <v>9</v>
      </c>
      <c r="E22" t="s">
        <v>6</v>
      </c>
      <c r="F22" t="s">
        <v>75</v>
      </c>
      <c r="G22" t="s">
        <v>77</v>
      </c>
      <c r="H22" t="s">
        <v>715</v>
      </c>
      <c r="I22">
        <v>45200</v>
      </c>
      <c r="J22" t="s">
        <v>734</v>
      </c>
      <c r="K22" t="s">
        <v>756</v>
      </c>
    </row>
    <row r="23" spans="1:11" x14ac:dyDescent="0.25">
      <c r="A23" t="s">
        <v>724</v>
      </c>
      <c r="B23" t="s">
        <v>741</v>
      </c>
      <c r="C23">
        <v>0.02</v>
      </c>
      <c r="D23" t="s">
        <v>42</v>
      </c>
      <c r="E23" t="s">
        <v>42</v>
      </c>
      <c r="F23" t="s">
        <v>88</v>
      </c>
      <c r="G23" t="s">
        <v>91</v>
      </c>
      <c r="H23" t="s">
        <v>713</v>
      </c>
      <c r="I23">
        <v>45200</v>
      </c>
      <c r="J23" t="s">
        <v>734</v>
      </c>
      <c r="K23" t="s">
        <v>756</v>
      </c>
    </row>
    <row r="24" spans="1:11" x14ac:dyDescent="0.25">
      <c r="A24" t="s">
        <v>724</v>
      </c>
      <c r="B24" t="s">
        <v>741</v>
      </c>
      <c r="C24">
        <v>0.03</v>
      </c>
      <c r="D24" t="s">
        <v>9</v>
      </c>
      <c r="E24" t="s">
        <v>6</v>
      </c>
      <c r="F24" t="s">
        <v>75</v>
      </c>
      <c r="G24" t="s">
        <v>77</v>
      </c>
      <c r="H24" t="s">
        <v>716</v>
      </c>
      <c r="I24">
        <v>45200</v>
      </c>
      <c r="J24" t="s">
        <v>734</v>
      </c>
      <c r="K24" t="s">
        <v>756</v>
      </c>
    </row>
    <row r="25" spans="1:11" x14ac:dyDescent="0.25">
      <c r="A25" t="s">
        <v>724</v>
      </c>
      <c r="B25" t="s">
        <v>741</v>
      </c>
      <c r="C25">
        <v>0.02</v>
      </c>
      <c r="D25" t="s">
        <v>26</v>
      </c>
      <c r="E25" t="s">
        <v>28</v>
      </c>
      <c r="F25" t="s">
        <v>93</v>
      </c>
      <c r="G25" t="s">
        <v>94</v>
      </c>
      <c r="H25" t="s">
        <v>712</v>
      </c>
      <c r="I25">
        <v>45200</v>
      </c>
      <c r="J25" t="s">
        <v>734</v>
      </c>
      <c r="K25" t="s">
        <v>756</v>
      </c>
    </row>
    <row r="26" spans="1:11" x14ac:dyDescent="0.25">
      <c r="A26" t="s">
        <v>724</v>
      </c>
      <c r="B26" t="s">
        <v>741</v>
      </c>
      <c r="C26">
        <v>0.04</v>
      </c>
      <c r="D26" t="s">
        <v>18</v>
      </c>
      <c r="E26" t="s">
        <v>47</v>
      </c>
      <c r="F26" t="s">
        <v>72</v>
      </c>
      <c r="G26" t="s">
        <v>73</v>
      </c>
      <c r="H26" t="s">
        <v>702</v>
      </c>
      <c r="I26">
        <v>45200</v>
      </c>
      <c r="J26" t="s">
        <v>734</v>
      </c>
      <c r="K26" t="s">
        <v>756</v>
      </c>
    </row>
    <row r="27" spans="1:11" x14ac:dyDescent="0.25">
      <c r="A27" t="s">
        <v>724</v>
      </c>
      <c r="B27" t="s">
        <v>741</v>
      </c>
      <c r="C27">
        <v>0.08</v>
      </c>
      <c r="D27" t="s">
        <v>26</v>
      </c>
      <c r="E27" t="s">
        <v>28</v>
      </c>
      <c r="F27" t="s">
        <v>93</v>
      </c>
      <c r="G27" t="s">
        <v>94</v>
      </c>
      <c r="H27" t="s">
        <v>703</v>
      </c>
      <c r="I27">
        <v>45200</v>
      </c>
      <c r="J27" t="s">
        <v>734</v>
      </c>
      <c r="K27" t="s">
        <v>756</v>
      </c>
    </row>
    <row r="28" spans="1:11" x14ac:dyDescent="0.25">
      <c r="A28" t="s">
        <v>724</v>
      </c>
      <c r="B28" t="s">
        <v>741</v>
      </c>
      <c r="C28">
        <v>0.06</v>
      </c>
      <c r="D28" t="s">
        <v>26</v>
      </c>
      <c r="E28" t="s">
        <v>28</v>
      </c>
      <c r="F28" t="s">
        <v>106</v>
      </c>
      <c r="G28" t="s">
        <v>109</v>
      </c>
      <c r="H28" t="s">
        <v>704</v>
      </c>
      <c r="I28">
        <v>45200</v>
      </c>
      <c r="J28" t="s">
        <v>734</v>
      </c>
      <c r="K28" t="s">
        <v>756</v>
      </c>
    </row>
    <row r="29" spans="1:11" x14ac:dyDescent="0.25">
      <c r="A29" t="s">
        <v>724</v>
      </c>
      <c r="B29" t="s">
        <v>741</v>
      </c>
      <c r="C29">
        <v>0.16</v>
      </c>
      <c r="D29" t="s">
        <v>18</v>
      </c>
      <c r="E29" t="s">
        <v>47</v>
      </c>
      <c r="F29" t="s">
        <v>93</v>
      </c>
      <c r="G29" t="s">
        <v>94</v>
      </c>
      <c r="H29" t="s">
        <v>699</v>
      </c>
      <c r="I29">
        <v>45200</v>
      </c>
      <c r="J29" t="s">
        <v>734</v>
      </c>
      <c r="K29" t="s">
        <v>756</v>
      </c>
    </row>
    <row r="30" spans="1:11" x14ac:dyDescent="0.25">
      <c r="A30" t="s">
        <v>724</v>
      </c>
      <c r="B30" t="s">
        <v>741</v>
      </c>
      <c r="C30">
        <v>0.14000000000000001</v>
      </c>
      <c r="D30" t="s">
        <v>18</v>
      </c>
      <c r="E30" t="s">
        <v>47</v>
      </c>
      <c r="F30" t="s">
        <v>65</v>
      </c>
      <c r="G30" t="s">
        <v>66</v>
      </c>
      <c r="H30" t="s">
        <v>700</v>
      </c>
      <c r="I30">
        <v>45200</v>
      </c>
      <c r="J30" t="s">
        <v>734</v>
      </c>
      <c r="K30" t="s">
        <v>756</v>
      </c>
    </row>
    <row r="31" spans="1:11" x14ac:dyDescent="0.25">
      <c r="A31" t="s">
        <v>724</v>
      </c>
      <c r="B31" t="s">
        <v>741</v>
      </c>
      <c r="C31">
        <v>0.06</v>
      </c>
      <c r="D31" t="s">
        <v>18</v>
      </c>
      <c r="E31" t="s">
        <v>47</v>
      </c>
      <c r="F31" t="s">
        <v>93</v>
      </c>
      <c r="G31" t="s">
        <v>94</v>
      </c>
      <c r="H31" t="s">
        <v>701</v>
      </c>
      <c r="I31">
        <v>45200</v>
      </c>
      <c r="J31" t="s">
        <v>734</v>
      </c>
      <c r="K31" t="s">
        <v>756</v>
      </c>
    </row>
    <row r="32" spans="1:11" x14ac:dyDescent="0.25">
      <c r="A32" t="s">
        <v>724</v>
      </c>
      <c r="B32" t="s">
        <v>741</v>
      </c>
      <c r="C32">
        <v>0.06</v>
      </c>
      <c r="D32" t="s">
        <v>9</v>
      </c>
      <c r="E32" t="s">
        <v>6</v>
      </c>
      <c r="F32" t="s">
        <v>93</v>
      </c>
      <c r="G32" t="s">
        <v>94</v>
      </c>
      <c r="H32" t="s">
        <v>708</v>
      </c>
      <c r="I32">
        <v>45200</v>
      </c>
      <c r="J32" t="s">
        <v>734</v>
      </c>
      <c r="K32" t="s">
        <v>756</v>
      </c>
    </row>
    <row r="33" spans="1:11" x14ac:dyDescent="0.25">
      <c r="A33" t="s">
        <v>724</v>
      </c>
      <c r="B33" t="s">
        <v>741</v>
      </c>
      <c r="C33">
        <v>0.04</v>
      </c>
      <c r="D33" t="s">
        <v>11</v>
      </c>
      <c r="E33" t="s">
        <v>12</v>
      </c>
      <c r="F33" t="s">
        <v>75</v>
      </c>
      <c r="G33" t="s">
        <v>77</v>
      </c>
      <c r="H33" t="s">
        <v>709</v>
      </c>
      <c r="I33">
        <v>45200</v>
      </c>
      <c r="J33" t="s">
        <v>734</v>
      </c>
      <c r="K33" t="s">
        <v>756</v>
      </c>
    </row>
    <row r="34" spans="1:11" x14ac:dyDescent="0.25">
      <c r="A34" t="s">
        <v>724</v>
      </c>
      <c r="B34" t="s">
        <v>741</v>
      </c>
      <c r="C34">
        <v>0.02</v>
      </c>
      <c r="D34" t="s">
        <v>9</v>
      </c>
      <c r="E34" t="s">
        <v>6</v>
      </c>
      <c r="F34" t="s">
        <v>75</v>
      </c>
      <c r="G34" t="s">
        <v>79</v>
      </c>
      <c r="H34" t="s">
        <v>710</v>
      </c>
      <c r="I34">
        <v>45200</v>
      </c>
      <c r="J34" t="s">
        <v>734</v>
      </c>
      <c r="K34" t="s">
        <v>756</v>
      </c>
    </row>
    <row r="35" spans="1:11" x14ac:dyDescent="0.25">
      <c r="A35" t="s">
        <v>724</v>
      </c>
      <c r="B35" t="s">
        <v>741</v>
      </c>
      <c r="C35">
        <v>0.04</v>
      </c>
      <c r="D35" t="s">
        <v>26</v>
      </c>
      <c r="E35" t="s">
        <v>28</v>
      </c>
      <c r="F35" t="s">
        <v>88</v>
      </c>
      <c r="G35" t="s">
        <v>92</v>
      </c>
      <c r="H35" t="s">
        <v>705</v>
      </c>
      <c r="I35">
        <v>45200</v>
      </c>
      <c r="J35" t="s">
        <v>734</v>
      </c>
      <c r="K35" t="s">
        <v>756</v>
      </c>
    </row>
    <row r="36" spans="1:11" x14ac:dyDescent="0.25">
      <c r="A36" t="s">
        <v>724</v>
      </c>
      <c r="B36" t="s">
        <v>741</v>
      </c>
      <c r="C36">
        <v>0.02</v>
      </c>
      <c r="D36" t="s">
        <v>26</v>
      </c>
      <c r="E36" t="s">
        <v>28</v>
      </c>
      <c r="F36" t="s">
        <v>106</v>
      </c>
      <c r="G36" t="s">
        <v>107</v>
      </c>
      <c r="H36" t="s">
        <v>706</v>
      </c>
      <c r="I36">
        <v>45200</v>
      </c>
      <c r="J36" t="s">
        <v>734</v>
      </c>
      <c r="K36" t="s">
        <v>756</v>
      </c>
    </row>
    <row r="37" spans="1:11" x14ac:dyDescent="0.25">
      <c r="A37" t="s">
        <v>724</v>
      </c>
      <c r="B37" t="s">
        <v>741</v>
      </c>
      <c r="C37">
        <v>0.08</v>
      </c>
      <c r="D37" t="s">
        <v>11</v>
      </c>
      <c r="E37" t="s">
        <v>12</v>
      </c>
      <c r="F37" t="s">
        <v>88</v>
      </c>
      <c r="G37" t="s">
        <v>89</v>
      </c>
      <c r="H37" t="s">
        <v>707</v>
      </c>
      <c r="I37">
        <v>45200</v>
      </c>
      <c r="J37" t="s">
        <v>734</v>
      </c>
      <c r="K37" t="s">
        <v>756</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755</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2024-05-20T18:03:05Z</dcterms:modified>
</cp:coreProperties>
</file>