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ntandernet.sharepoint.com/sites/GlobalServicesCostEuropeTeam/Shared Documents/General/4. New SLB &amp; CEB GSEC/9. Initiatives/9.1 Argos/"/>
    </mc:Choice>
  </mc:AlternateContent>
  <xr:revisionPtr revIDLastSave="0" documentId="8_{2CB72C3C-E4F7-4538-8D22-B0834ECE41B8}" xr6:coauthVersionLast="47" xr6:coauthVersionMax="47" xr10:uidLastSave="{00000000-0000-0000-0000-000000000000}"/>
  <bookViews>
    <workbookView xWindow="-110" yWindow="-110" windowWidth="19420" windowHeight="10420" activeTab="1" xr2:uid="{ABFB6F0C-2B89-4862-8F08-5A5407D48A1C}"/>
  </bookViews>
  <sheets>
    <sheet name="Cecos y jerarquías SLB_CE" sheetId="1" r:id="rId1"/>
    <sheet name="SLB" sheetId="6" r:id="rId2"/>
    <sheet name="Valores" sheetId="8" state="hidden" r:id="rId3"/>
  </sheets>
  <externalReferences>
    <externalReference r:id="rId4"/>
    <externalReference r:id="rId5"/>
  </externalReferences>
  <definedNames>
    <definedName name="_xlnm._FilterDatabase" localSheetId="0" hidden="1">'Cecos y jerarquías SLB_CE'!$B$9:$BS$272</definedName>
    <definedName name="_xlnm._FilterDatabase" localSheetId="1" hidden="1">SLB!$R$1:$R$1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1" i="6" l="1"/>
  <c r="R105" i="6"/>
  <c r="R83" i="6"/>
  <c r="R81" i="6"/>
  <c r="R61" i="6"/>
  <c r="R59" i="6"/>
  <c r="R35" i="6"/>
  <c r="R34" i="6"/>
  <c r="R20" i="6"/>
  <c r="R14" i="6"/>
  <c r="R11" i="6"/>
  <c r="R8" i="6"/>
  <c r="R4" i="6"/>
  <c r="R145" i="6"/>
  <c r="R139" i="6"/>
  <c r="R134" i="6"/>
  <c r="R132" i="6"/>
  <c r="R119" i="6"/>
  <c r="R101" i="6"/>
  <c r="R100" i="6"/>
  <c r="R98" i="6"/>
  <c r="R96" i="6"/>
  <c r="R94" i="6"/>
  <c r="R91" i="6"/>
  <c r="R88" i="6"/>
  <c r="R87" i="6"/>
  <c r="R67" i="6"/>
  <c r="R60" i="6"/>
  <c r="R56" i="6"/>
  <c r="R55" i="6"/>
  <c r="R53" i="6"/>
  <c r="R52" i="6"/>
  <c r="R37" i="6"/>
  <c r="R29" i="6"/>
  <c r="R28" i="6"/>
  <c r="R24" i="6"/>
  <c r="R147" i="6"/>
  <c r="R138" i="6"/>
  <c r="R111" i="6"/>
  <c r="R110" i="6"/>
  <c r="R106" i="6"/>
  <c r="R104" i="6"/>
  <c r="R95" i="6"/>
  <c r="R92" i="6"/>
  <c r="R86" i="6"/>
  <c r="R78" i="6"/>
  <c r="R77" i="6"/>
  <c r="R76" i="6"/>
  <c r="R75" i="6"/>
  <c r="R74" i="6"/>
  <c r="R71" i="6"/>
  <c r="R62" i="6"/>
  <c r="R50" i="6"/>
  <c r="R49" i="6"/>
  <c r="R48" i="6"/>
  <c r="R47" i="6"/>
  <c r="R46" i="6"/>
  <c r="R44" i="6"/>
  <c r="R43" i="6"/>
  <c r="R42" i="6"/>
  <c r="R38" i="6"/>
  <c r="R31" i="6"/>
  <c r="R23" i="6"/>
  <c r="R21" i="6"/>
  <c r="R18" i="6"/>
  <c r="R15" i="6"/>
  <c r="R13" i="6"/>
  <c r="R12" i="6"/>
  <c r="R9" i="6"/>
  <c r="R6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47" i="6"/>
  <c r="L4" i="6"/>
  <c r="E2" i="6"/>
  <c r="L2" i="6" s="1"/>
  <c r="E3" i="6"/>
  <c r="L3" i="6" s="1"/>
  <c r="E5" i="6"/>
  <c r="L5" i="6" s="1"/>
  <c r="E6" i="6"/>
  <c r="L6" i="6" s="1"/>
  <c r="E7" i="6"/>
  <c r="L7" i="6" s="1"/>
  <c r="E8" i="6"/>
  <c r="L8" i="6" s="1"/>
  <c r="E9" i="6"/>
  <c r="L9" i="6" s="1"/>
  <c r="E10" i="6"/>
  <c r="L10" i="6" s="1"/>
  <c r="E11" i="6"/>
  <c r="L11" i="6" s="1"/>
  <c r="E12" i="6"/>
  <c r="L12" i="6" s="1"/>
  <c r="E13" i="6"/>
  <c r="L13" i="6" s="1"/>
  <c r="E14" i="6"/>
  <c r="L14" i="6" s="1"/>
  <c r="E15" i="6"/>
  <c r="L15" i="6" s="1"/>
  <c r="E16" i="6"/>
  <c r="L16" i="6" s="1"/>
  <c r="E17" i="6"/>
  <c r="L17" i="6" s="1"/>
  <c r="E18" i="6"/>
  <c r="L18" i="6" s="1"/>
  <c r="E19" i="6"/>
  <c r="L19" i="6" s="1"/>
  <c r="E20" i="6"/>
  <c r="L20" i="6" s="1"/>
  <c r="E21" i="6"/>
  <c r="L21" i="6" s="1"/>
  <c r="E22" i="6"/>
  <c r="L22" i="6" s="1"/>
  <c r="E23" i="6"/>
  <c r="L23" i="6" s="1"/>
  <c r="E24" i="6"/>
  <c r="L24" i="6" s="1"/>
  <c r="E25" i="6"/>
  <c r="L25" i="6" s="1"/>
  <c r="E26" i="6"/>
  <c r="L26" i="6" s="1"/>
  <c r="E27" i="6"/>
  <c r="L27" i="6" s="1"/>
  <c r="E28" i="6"/>
  <c r="L28" i="6" s="1"/>
  <c r="E29" i="6"/>
  <c r="L29" i="6" s="1"/>
  <c r="E30" i="6"/>
  <c r="L30" i="6" s="1"/>
  <c r="E31" i="6"/>
  <c r="L31" i="6" s="1"/>
  <c r="E32" i="6"/>
  <c r="L32" i="6" s="1"/>
  <c r="E33" i="6"/>
  <c r="L33" i="6" s="1"/>
  <c r="E34" i="6"/>
  <c r="L34" i="6" s="1"/>
  <c r="E35" i="6"/>
  <c r="L35" i="6" s="1"/>
  <c r="E36" i="6"/>
  <c r="L36" i="6" s="1"/>
  <c r="E37" i="6"/>
  <c r="L37" i="6" s="1"/>
  <c r="E38" i="6"/>
  <c r="L38" i="6" s="1"/>
  <c r="E39" i="6"/>
  <c r="L39" i="6" s="1"/>
  <c r="E40" i="6"/>
  <c r="L40" i="6" s="1"/>
  <c r="E41" i="6"/>
  <c r="L41" i="6" s="1"/>
  <c r="E42" i="6"/>
  <c r="L42" i="6" s="1"/>
  <c r="E43" i="6"/>
  <c r="L43" i="6" s="1"/>
  <c r="E44" i="6"/>
  <c r="L44" i="6" s="1"/>
  <c r="E45" i="6"/>
  <c r="L45" i="6" s="1"/>
  <c r="E46" i="6"/>
  <c r="L46" i="6" s="1"/>
  <c r="E47" i="6"/>
  <c r="L47" i="6" s="1"/>
  <c r="E48" i="6"/>
  <c r="L48" i="6" s="1"/>
  <c r="E49" i="6"/>
  <c r="L49" i="6" s="1"/>
  <c r="E50" i="6"/>
  <c r="L50" i="6" s="1"/>
  <c r="E51" i="6"/>
  <c r="L51" i="6" s="1"/>
  <c r="E52" i="6"/>
  <c r="L52" i="6" s="1"/>
  <c r="E53" i="6"/>
  <c r="L53" i="6" s="1"/>
  <c r="E54" i="6"/>
  <c r="L54" i="6" s="1"/>
  <c r="E55" i="6"/>
  <c r="L55" i="6" s="1"/>
  <c r="E56" i="6"/>
  <c r="L56" i="6" s="1"/>
  <c r="E57" i="6"/>
  <c r="L57" i="6" s="1"/>
  <c r="E58" i="6"/>
  <c r="L58" i="6" s="1"/>
  <c r="E59" i="6"/>
  <c r="L59" i="6" s="1"/>
  <c r="E60" i="6"/>
  <c r="L60" i="6" s="1"/>
  <c r="E61" i="6"/>
  <c r="L61" i="6" s="1"/>
  <c r="E62" i="6"/>
  <c r="L62" i="6" s="1"/>
  <c r="E63" i="6"/>
  <c r="L63" i="6" s="1"/>
  <c r="E64" i="6"/>
  <c r="L64" i="6" s="1"/>
  <c r="E65" i="6"/>
  <c r="L65" i="6" s="1"/>
  <c r="E66" i="6"/>
  <c r="L66" i="6" s="1"/>
  <c r="E67" i="6"/>
  <c r="L67" i="6" s="1"/>
  <c r="E68" i="6"/>
  <c r="L68" i="6" s="1"/>
  <c r="E69" i="6"/>
  <c r="L69" i="6" s="1"/>
  <c r="E70" i="6"/>
  <c r="L70" i="6" s="1"/>
  <c r="E71" i="6"/>
  <c r="L71" i="6" s="1"/>
  <c r="E72" i="6"/>
  <c r="L72" i="6" s="1"/>
  <c r="E73" i="6"/>
  <c r="L73" i="6" s="1"/>
  <c r="E74" i="6"/>
  <c r="L74" i="6" s="1"/>
  <c r="E75" i="6"/>
  <c r="L75" i="6" s="1"/>
  <c r="E76" i="6"/>
  <c r="L76" i="6" s="1"/>
  <c r="E77" i="6"/>
  <c r="L77" i="6" s="1"/>
  <c r="E78" i="6"/>
  <c r="L78" i="6" s="1"/>
  <c r="E79" i="6"/>
  <c r="L79" i="6" s="1"/>
  <c r="E80" i="6"/>
  <c r="L80" i="6" s="1"/>
  <c r="E81" i="6"/>
  <c r="L81" i="6" s="1"/>
  <c r="E82" i="6"/>
  <c r="L82" i="6" s="1"/>
  <c r="E83" i="6"/>
  <c r="L83" i="6" s="1"/>
  <c r="E84" i="6"/>
  <c r="L84" i="6" s="1"/>
  <c r="E85" i="6"/>
  <c r="L85" i="6" s="1"/>
  <c r="E86" i="6"/>
  <c r="L86" i="6" s="1"/>
  <c r="E87" i="6"/>
  <c r="L87" i="6" s="1"/>
  <c r="E88" i="6"/>
  <c r="L88" i="6" s="1"/>
  <c r="E89" i="6"/>
  <c r="L89" i="6" s="1"/>
  <c r="E90" i="6"/>
  <c r="L90" i="6" s="1"/>
  <c r="E91" i="6"/>
  <c r="L91" i="6" s="1"/>
  <c r="E92" i="6"/>
  <c r="L92" i="6" s="1"/>
  <c r="E93" i="6"/>
  <c r="L93" i="6" s="1"/>
  <c r="E94" i="6"/>
  <c r="L94" i="6" s="1"/>
  <c r="E95" i="6"/>
  <c r="L95" i="6" s="1"/>
  <c r="E96" i="6"/>
  <c r="L96" i="6" s="1"/>
  <c r="E97" i="6"/>
  <c r="L97" i="6" s="1"/>
  <c r="E98" i="6"/>
  <c r="L98" i="6" s="1"/>
  <c r="E99" i="6"/>
  <c r="L99" i="6" s="1"/>
  <c r="E100" i="6"/>
  <c r="L100" i="6" s="1"/>
  <c r="E101" i="6"/>
  <c r="L101" i="6" s="1"/>
  <c r="E102" i="6"/>
  <c r="L102" i="6" s="1"/>
  <c r="E103" i="6"/>
  <c r="L103" i="6" s="1"/>
  <c r="E104" i="6"/>
  <c r="L104" i="6" s="1"/>
  <c r="E105" i="6"/>
  <c r="L105" i="6" s="1"/>
  <c r="E106" i="6"/>
  <c r="L106" i="6" s="1"/>
  <c r="E107" i="6"/>
  <c r="L107" i="6" s="1"/>
  <c r="E108" i="6"/>
  <c r="L108" i="6" s="1"/>
  <c r="E109" i="6"/>
  <c r="L109" i="6" s="1"/>
  <c r="E110" i="6"/>
  <c r="L110" i="6" s="1"/>
  <c r="E111" i="6"/>
  <c r="L111" i="6" s="1"/>
  <c r="E112" i="6"/>
  <c r="L112" i="6" s="1"/>
  <c r="E113" i="6"/>
  <c r="L113" i="6" s="1"/>
  <c r="E114" i="6"/>
  <c r="L114" i="6" s="1"/>
  <c r="E115" i="6"/>
  <c r="L115" i="6" s="1"/>
  <c r="E116" i="6"/>
  <c r="L116" i="6" s="1"/>
  <c r="E117" i="6"/>
  <c r="L117" i="6" s="1"/>
  <c r="E118" i="6"/>
  <c r="L118" i="6" s="1"/>
  <c r="E119" i="6"/>
  <c r="L119" i="6" s="1"/>
  <c r="E120" i="6"/>
  <c r="L120" i="6" s="1"/>
  <c r="E121" i="6"/>
  <c r="L121" i="6" s="1"/>
  <c r="E122" i="6"/>
  <c r="L122" i="6" s="1"/>
  <c r="E123" i="6"/>
  <c r="L123" i="6" s="1"/>
  <c r="E124" i="6"/>
  <c r="L124" i="6" s="1"/>
  <c r="E125" i="6"/>
  <c r="L125" i="6" s="1"/>
  <c r="E126" i="6"/>
  <c r="L126" i="6" s="1"/>
  <c r="E127" i="6"/>
  <c r="L127" i="6" s="1"/>
  <c r="E128" i="6"/>
  <c r="L128" i="6" s="1"/>
  <c r="E129" i="6"/>
  <c r="L129" i="6" s="1"/>
  <c r="E130" i="6"/>
  <c r="L130" i="6" s="1"/>
  <c r="E131" i="6"/>
  <c r="L131" i="6" s="1"/>
  <c r="E132" i="6"/>
  <c r="L132" i="6" s="1"/>
  <c r="E133" i="6"/>
  <c r="L133" i="6" s="1"/>
  <c r="E134" i="6"/>
  <c r="L134" i="6" s="1"/>
  <c r="E135" i="6"/>
  <c r="L135" i="6" s="1"/>
  <c r="E136" i="6"/>
  <c r="L136" i="6" s="1"/>
  <c r="E137" i="6"/>
  <c r="L137" i="6" s="1"/>
  <c r="E138" i="6"/>
  <c r="L138" i="6" s="1"/>
  <c r="E139" i="6"/>
  <c r="L139" i="6" s="1"/>
  <c r="E140" i="6"/>
  <c r="L140" i="6" s="1"/>
  <c r="E141" i="6"/>
  <c r="L141" i="6" s="1"/>
  <c r="E142" i="6"/>
  <c r="L142" i="6" s="1"/>
  <c r="E143" i="6"/>
  <c r="L143" i="6" s="1"/>
  <c r="E144" i="6"/>
  <c r="L144" i="6" s="1"/>
  <c r="E145" i="6"/>
  <c r="L145" i="6" s="1"/>
  <c r="E146" i="6"/>
  <c r="L146" i="6" s="1"/>
  <c r="E147" i="6"/>
  <c r="L147" i="6" s="1"/>
  <c r="G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2" i="6"/>
  <c r="R30" i="6" l="1"/>
  <c r="R57" i="6"/>
  <c r="R73" i="6"/>
  <c r="R99" i="6"/>
  <c r="R117" i="6"/>
  <c r="R130" i="6"/>
  <c r="R10" i="6"/>
  <c r="R32" i="6"/>
  <c r="R58" i="6"/>
  <c r="R79" i="6"/>
  <c r="R102" i="6"/>
  <c r="R118" i="6"/>
  <c r="R131" i="6"/>
  <c r="R33" i="6"/>
  <c r="R80" i="6"/>
  <c r="R103" i="6"/>
  <c r="R120" i="6"/>
  <c r="R133" i="6"/>
  <c r="R135" i="6"/>
  <c r="R16" i="6"/>
  <c r="R63" i="6"/>
  <c r="R82" i="6"/>
  <c r="R107" i="6"/>
  <c r="R122" i="6"/>
  <c r="R136" i="6"/>
  <c r="R17" i="6"/>
  <c r="R36" i="6"/>
  <c r="R64" i="6"/>
  <c r="R108" i="6"/>
  <c r="R123" i="6"/>
  <c r="R137" i="6"/>
  <c r="R19" i="6"/>
  <c r="R39" i="6"/>
  <c r="R65" i="6"/>
  <c r="R84" i="6"/>
  <c r="R109" i="6"/>
  <c r="R124" i="6"/>
  <c r="R140" i="6"/>
  <c r="R2" i="6"/>
  <c r="R40" i="6"/>
  <c r="R66" i="6"/>
  <c r="R85" i="6"/>
  <c r="R112" i="6"/>
  <c r="R125" i="6"/>
  <c r="R141" i="6"/>
  <c r="R3" i="6"/>
  <c r="R22" i="6"/>
  <c r="R41" i="6"/>
  <c r="R68" i="6"/>
  <c r="R89" i="6"/>
  <c r="R113" i="6"/>
  <c r="R126" i="6"/>
  <c r="R142" i="6"/>
  <c r="R25" i="6"/>
  <c r="R45" i="6"/>
  <c r="R69" i="6"/>
  <c r="R90" i="6"/>
  <c r="R114" i="6"/>
  <c r="R127" i="6"/>
  <c r="R143" i="6"/>
  <c r="R5" i="6"/>
  <c r="R26" i="6"/>
  <c r="R51" i="6"/>
  <c r="R70" i="6"/>
  <c r="R93" i="6"/>
  <c r="R115" i="6"/>
  <c r="R128" i="6"/>
  <c r="R144" i="6"/>
  <c r="R7" i="6"/>
  <c r="R27" i="6"/>
  <c r="R54" i="6"/>
  <c r="R72" i="6"/>
  <c r="R97" i="6"/>
  <c r="R116" i="6"/>
  <c r="R129" i="6"/>
  <c r="R146" i="6"/>
</calcChain>
</file>

<file path=xl/sharedStrings.xml><?xml version="1.0" encoding="utf-8"?>
<sst xmlns="http://schemas.openxmlformats.org/spreadsheetml/2006/main" count="5242" uniqueCount="945">
  <si>
    <t>Values</t>
  </si>
  <si>
    <t>adn_ingresos_agreg</t>
  </si>
  <si>
    <t>adn_n5</t>
  </si>
  <si>
    <t>% By Prod.</t>
  </si>
  <si>
    <t>Total Amount €ur.</t>
  </si>
  <si>
    <t>Total % By Prod.</t>
  </si>
  <si>
    <t>Global Banking</t>
  </si>
  <si>
    <t>Global Markets</t>
  </si>
  <si>
    <t>GTB</t>
  </si>
  <si>
    <t>ACPM</t>
  </si>
  <si>
    <t>Global Structuring</t>
  </si>
  <si>
    <t>XVA</t>
  </si>
  <si>
    <t>Country</t>
  </si>
  <si>
    <t>Código de Centro Origen (String)</t>
  </si>
  <si>
    <t>Nombre de Centro Origen</t>
  </si>
  <si>
    <t>Indice 2</t>
  </si>
  <si>
    <t>Service</t>
  </si>
  <si>
    <t>ER 0</t>
  </si>
  <si>
    <t>ER I</t>
  </si>
  <si>
    <t>ER II</t>
  </si>
  <si>
    <t>ER III</t>
  </si>
  <si>
    <t>ABF</t>
  </si>
  <si>
    <t>Capital Finance</t>
  </si>
  <si>
    <t>Corporate Equity Derivatives</t>
  </si>
  <si>
    <t>DCM</t>
  </si>
  <si>
    <t>ECM - Equity Capital Markets &amp; Others</t>
  </si>
  <si>
    <t>EPCM - Equity Private Capital Markets</t>
  </si>
  <si>
    <t>Leveraged Finance</t>
  </si>
  <si>
    <t>M &amp; A - Mergers and Acquisitions</t>
  </si>
  <si>
    <t>Project and Acquisition Finance</t>
  </si>
  <si>
    <t>Syndicated Loans</t>
  </si>
  <si>
    <t>Bond Syndicate</t>
  </si>
  <si>
    <t>Cash Equity</t>
  </si>
  <si>
    <t>Commodities</t>
  </si>
  <si>
    <t>Credit</t>
  </si>
  <si>
    <t>Equity Derivatives</t>
  </si>
  <si>
    <t>FX</t>
  </si>
  <si>
    <t>Rates</t>
  </si>
  <si>
    <t>Securities Finance</t>
  </si>
  <si>
    <t>Securitized Products</t>
  </si>
  <si>
    <t>Cash Management</t>
  </si>
  <si>
    <t>Core Funding/Basic Financing</t>
  </si>
  <si>
    <t>Export &amp; Agency Finance</t>
  </si>
  <si>
    <t>Trade &amp; Working Capital Solutions</t>
  </si>
  <si>
    <t>Total Total Amount €ur.</t>
  </si>
  <si>
    <t>Nombre de Centro Origen_2024</t>
  </si>
  <si>
    <t>ER III_2024_TO BE</t>
  </si>
  <si>
    <t>Driver_2024</t>
  </si>
  <si>
    <t>Driver Consolidad_2024</t>
  </si>
  <si>
    <t>COMENTARIO</t>
  </si>
  <si>
    <t>Mismo CeCo</t>
  </si>
  <si>
    <t>Misma ER</t>
  </si>
  <si>
    <t>Amsterdam</t>
  </si>
  <si>
    <t>'DK9200</t>
  </si>
  <si>
    <t>ITOP-Local BAU IT</t>
  </si>
  <si>
    <t>(blank)</t>
  </si>
  <si>
    <t>SCIB</t>
  </si>
  <si>
    <t>COO</t>
  </si>
  <si>
    <t>IT</t>
  </si>
  <si>
    <t>Reparto Capa corporativa</t>
  </si>
  <si>
    <t>Product matrix (split)</t>
  </si>
  <si>
    <t>Antes IT, es correcto?</t>
  </si>
  <si>
    <t>'DK9201</t>
  </si>
  <si>
    <t>Nuevo Centro Coste. Necesitamos el driver de reparto</t>
  </si>
  <si>
    <t>'DK9203</t>
  </si>
  <si>
    <t>'DK9204</t>
  </si>
  <si>
    <t>ITOP-Global BAU OPs SBGM</t>
  </si>
  <si>
    <t>Operational factories</t>
  </si>
  <si>
    <t/>
  </si>
  <si>
    <t>TBD</t>
  </si>
  <si>
    <t>OK</t>
  </si>
  <si>
    <t>'DK9206</t>
  </si>
  <si>
    <t>'DK9209</t>
  </si>
  <si>
    <t>'DK9210</t>
  </si>
  <si>
    <t>'DK9211</t>
  </si>
  <si>
    <t>'NLCORP</t>
  </si>
  <si>
    <t>BCF</t>
  </si>
  <si>
    <t>Client coverage</t>
  </si>
  <si>
    <t>Corporate</t>
  </si>
  <si>
    <t>Netherlands BCF</t>
  </si>
  <si>
    <t>FIG</t>
  </si>
  <si>
    <t>Banqueros y M&amp;A</t>
  </si>
  <si>
    <t>Bankers Drivers MyC</t>
  </si>
  <si>
    <t>Antes FIG, ahora Corporate, es correcto?</t>
  </si>
  <si>
    <t>'NLFINGLB</t>
  </si>
  <si>
    <t>Global Finance</t>
  </si>
  <si>
    <t>CFO - Finance &amp; Balance sheet management</t>
  </si>
  <si>
    <t>Management control</t>
  </si>
  <si>
    <t>'NLGTB</t>
  </si>
  <si>
    <t>Netherlands GTB Sales</t>
  </si>
  <si>
    <t>Trade &amp; Working capital solutions</t>
  </si>
  <si>
    <t>100% trade</t>
  </si>
  <si>
    <t>Product (full)</t>
  </si>
  <si>
    <t>'NLMNCFG</t>
  </si>
  <si>
    <t>Multinationals &amp; FIG</t>
  </si>
  <si>
    <t>banqueros</t>
  </si>
  <si>
    <t>'NLSUP</t>
  </si>
  <si>
    <t>Support Functions</t>
  </si>
  <si>
    <t>Business support (others)</t>
  </si>
  <si>
    <t>Netherlands Support Functions</t>
  </si>
  <si>
    <t>Reparto Fichas</t>
  </si>
  <si>
    <t>Other</t>
  </si>
  <si>
    <t>Frankfurt</t>
  </si>
  <si>
    <t>'DK0010</t>
  </si>
  <si>
    <t>TRANSFER SLB</t>
  </si>
  <si>
    <t>Transfer CIB</t>
  </si>
  <si>
    <t>Transfer SLB</t>
  </si>
  <si>
    <t>Reparto Transfer SLB</t>
  </si>
  <si>
    <t>Transfer Matrix</t>
  </si>
  <si>
    <t>'DK0012</t>
  </si>
  <si>
    <t>Transfer SCIB</t>
  </si>
  <si>
    <t>Transfer SCIB HQ</t>
  </si>
  <si>
    <t>Reparto Transfer MPC</t>
  </si>
  <si>
    <t>'DK0014</t>
  </si>
  <si>
    <t>P.FAIR E-PAR_FRK</t>
  </si>
  <si>
    <t>Transfer Continental Europe</t>
  </si>
  <si>
    <t>Transfer Paris</t>
  </si>
  <si>
    <t>Reparto Transfer Paris</t>
  </si>
  <si>
    <t>'DK0015</t>
  </si>
  <si>
    <t>P.FAIR E-MIL_FRK</t>
  </si>
  <si>
    <t>Transfer Milan</t>
  </si>
  <si>
    <t>Reparto Transfer Milan</t>
  </si>
  <si>
    <t>'DK0017</t>
  </si>
  <si>
    <t>Transfer NYB</t>
  </si>
  <si>
    <t>Reparto Transfer NYB</t>
  </si>
  <si>
    <t>'DK1200</t>
  </si>
  <si>
    <t>Cash Management Sales</t>
  </si>
  <si>
    <t>Cash management</t>
  </si>
  <si>
    <t>CASH MANAGEMENT SALES</t>
  </si>
  <si>
    <t>'DK2000</t>
  </si>
  <si>
    <t>GDF</t>
  </si>
  <si>
    <t>IG/EM Debt</t>
  </si>
  <si>
    <t>CRE, Infra-TMT &amp; Fund Finance</t>
  </si>
  <si>
    <t>Reparto Revenues GDF</t>
  </si>
  <si>
    <t>Revenues</t>
  </si>
  <si>
    <t>Debería ser Global Banking?</t>
  </si>
  <si>
    <t>'DK3000</t>
  </si>
  <si>
    <t>Reparto Bankers</t>
  </si>
  <si>
    <t>'DK4000</t>
  </si>
  <si>
    <t>GTB Trade &amp; WCA</t>
  </si>
  <si>
    <t>'DK5101</t>
  </si>
  <si>
    <t>General Services</t>
  </si>
  <si>
    <t>Reparto Revenues</t>
  </si>
  <si>
    <t>'DK5102</t>
  </si>
  <si>
    <t>'DK5151</t>
  </si>
  <si>
    <t>Compliance</t>
  </si>
  <si>
    <t>Risk</t>
  </si>
  <si>
    <t>'DK5153</t>
  </si>
  <si>
    <t>LEGAL</t>
  </si>
  <si>
    <t>Legal</t>
  </si>
  <si>
    <t>'DK5300</t>
  </si>
  <si>
    <t>Middle Office</t>
  </si>
  <si>
    <t>MIDDLE OFFICE</t>
  </si>
  <si>
    <t>'DK5400</t>
  </si>
  <si>
    <t>1LoD</t>
  </si>
  <si>
    <t>'DK6000</t>
  </si>
  <si>
    <t>Banking &amp; Corporate Finance</t>
  </si>
  <si>
    <t>Client Coverage</t>
  </si>
  <si>
    <t>'DK8000</t>
  </si>
  <si>
    <t>M&amp;A - Financial Sponsors</t>
  </si>
  <si>
    <t>M&amp;A</t>
  </si>
  <si>
    <t>'DK9000</t>
  </si>
  <si>
    <t>Global roles</t>
  </si>
  <si>
    <t>'DK9001</t>
  </si>
  <si>
    <t>PDM Europe</t>
  </si>
  <si>
    <t>PDM</t>
  </si>
  <si>
    <t>PDM EUROPE</t>
  </si>
  <si>
    <t>'DK9002</t>
  </si>
  <si>
    <t>Controlling CEB</t>
  </si>
  <si>
    <t>'DK9003</t>
  </si>
  <si>
    <t>GTB Trade &amp; WCA Europe</t>
  </si>
  <si>
    <t>WC Advisory &amp; Structured Trade Europe</t>
  </si>
  <si>
    <t>'DK9004</t>
  </si>
  <si>
    <t>EXPORT &amp; AGENCY FINANCE</t>
  </si>
  <si>
    <t>'DK9005</t>
  </si>
  <si>
    <t>Market Institutional Sales</t>
  </si>
  <si>
    <t>Distribution</t>
  </si>
  <si>
    <t>Institutional Sales</t>
  </si>
  <si>
    <t>SCIB Europe-Frankfurt-FO-Markets-Institutional-Sal</t>
  </si>
  <si>
    <t>'DK9006</t>
  </si>
  <si>
    <t>Market Corporate Sales</t>
  </si>
  <si>
    <t>Corporate Sales</t>
  </si>
  <si>
    <t>SCIB Europe-Frankfurt-FO-Markets</t>
  </si>
  <si>
    <t>ITOP-Global BAU IT SGT</t>
  </si>
  <si>
    <t>'DK9202</t>
  </si>
  <si>
    <t>ITOP-Multifinanced BAU</t>
  </si>
  <si>
    <t>RAC</t>
  </si>
  <si>
    <t>Reparto Capa Corporativa</t>
  </si>
  <si>
    <t>ITOP-Local BAU RAC Others</t>
  </si>
  <si>
    <t>Operations</t>
  </si>
  <si>
    <t>'DK9205</t>
  </si>
  <si>
    <t>ITOP-Global BAU OPs SGO</t>
  </si>
  <si>
    <t>ITOP-Global BAU Ops SGO</t>
  </si>
  <si>
    <t>ITOP-Local BAU Ops</t>
  </si>
  <si>
    <t>ITOP-Amortiz. (by others) COMP &amp; REG Multifinanced</t>
  </si>
  <si>
    <t>ITOP-Amortiz. (by others) BUSINESS Multifinanced Projects</t>
  </si>
  <si>
    <t>ITOP-Amortiz. (by others) BUSINESS Multifinanced P</t>
  </si>
  <si>
    <t>ITOP-One off BUSINESS Local Projects</t>
  </si>
  <si>
    <t>London Branch</t>
  </si>
  <si>
    <t>'0681</t>
  </si>
  <si>
    <t>SLB - Middle Office GDF</t>
  </si>
  <si>
    <t>Middle office</t>
  </si>
  <si>
    <t>MO GDF</t>
  </si>
  <si>
    <t>COO - GDF</t>
  </si>
  <si>
    <t>Time Dedication</t>
  </si>
  <si>
    <t>HC / FTEs</t>
  </si>
  <si>
    <t>'1053</t>
  </si>
  <si>
    <t>SLB - Securitisation</t>
  </si>
  <si>
    <t>Securitization</t>
  </si>
  <si>
    <t>SLB - Securitisation SLB</t>
  </si>
  <si>
    <t>Direct Allocation</t>
  </si>
  <si>
    <t>'1424</t>
  </si>
  <si>
    <t>SLB ECMM</t>
  </si>
  <si>
    <t>ECM</t>
  </si>
  <si>
    <t>'1715</t>
  </si>
  <si>
    <t>SLB - CRA</t>
  </si>
  <si>
    <t>CRA SLB</t>
  </si>
  <si>
    <t>'1938</t>
  </si>
  <si>
    <t>Property</t>
  </si>
  <si>
    <t>Financial Control</t>
  </si>
  <si>
    <t>'1939</t>
  </si>
  <si>
    <t>Global PPT</t>
  </si>
  <si>
    <t>Regional PPT</t>
  </si>
  <si>
    <t>DesLocalizados Allocation</t>
  </si>
  <si>
    <t>Delocalized HC</t>
  </si>
  <si>
    <t>'240</t>
  </si>
  <si>
    <t>SLB - Middle Office GTB</t>
  </si>
  <si>
    <t>'2403</t>
  </si>
  <si>
    <t>Global EPP</t>
  </si>
  <si>
    <t>Corporate Finance</t>
  </si>
  <si>
    <t>Antes ECM, es correcto?</t>
  </si>
  <si>
    <t>'2423</t>
  </si>
  <si>
    <t>Unallocated</t>
  </si>
  <si>
    <t>To be filled</t>
  </si>
  <si>
    <t>'2425</t>
  </si>
  <si>
    <t>Global - CRE</t>
  </si>
  <si>
    <t>CRE</t>
  </si>
  <si>
    <t>Cost transferred out</t>
  </si>
  <si>
    <t>Antes CRE, qué es este equipo?</t>
  </si>
  <si>
    <t>'2445</t>
  </si>
  <si>
    <t>Group Corp Presidency Supp</t>
  </si>
  <si>
    <t>'2506</t>
  </si>
  <si>
    <t>SLB Grads Interns Appren</t>
  </si>
  <si>
    <t>SCIB Graduates</t>
  </si>
  <si>
    <t>By FTEs</t>
  </si>
  <si>
    <t>'2773</t>
  </si>
  <si>
    <t>Global - PDM</t>
  </si>
  <si>
    <t>SLB - PDM</t>
  </si>
  <si>
    <t>'3138</t>
  </si>
  <si>
    <t>Global BCF</t>
  </si>
  <si>
    <t>Global Head CIB&amp;FIG</t>
  </si>
  <si>
    <t>Bankers Matrix 2025</t>
  </si>
  <si>
    <t>'3141</t>
  </si>
  <si>
    <t>Global - COO</t>
  </si>
  <si>
    <t>Global Head COO</t>
  </si>
  <si>
    <t>'3180</t>
  </si>
  <si>
    <t>Regional GTB Cash</t>
  </si>
  <si>
    <t>regional gtb cash</t>
  </si>
  <si>
    <t>'3188</t>
  </si>
  <si>
    <t>Non Corp EPO</t>
  </si>
  <si>
    <t>'3265</t>
  </si>
  <si>
    <t>Global CRA</t>
  </si>
  <si>
    <t>SLB - Global - CRA</t>
  </si>
  <si>
    <t>'3278</t>
  </si>
  <si>
    <t>Global IT</t>
  </si>
  <si>
    <t>SLB - IT Markets GCB</t>
  </si>
  <si>
    <t>plan de sistemas de CISO y CTO</t>
  </si>
  <si>
    <t>SLA / BoW</t>
  </si>
  <si>
    <t>'3292</t>
  </si>
  <si>
    <t>Global BCF Cohorts</t>
  </si>
  <si>
    <t>Cohorts</t>
  </si>
  <si>
    <t>SLB BCF Global</t>
  </si>
  <si>
    <t>'3299</t>
  </si>
  <si>
    <t>Global FIG</t>
  </si>
  <si>
    <t>SLB - Global - FIG</t>
  </si>
  <si>
    <t>FIG 2024B</t>
  </si>
  <si>
    <t>'3567</t>
  </si>
  <si>
    <t>Global FeeBee</t>
  </si>
  <si>
    <t>GIG</t>
  </si>
  <si>
    <t>Hemos movido a GIG, pero según TO BE M&amp;A</t>
  </si>
  <si>
    <t>'3570</t>
  </si>
  <si>
    <t>Regional Compliance CIB</t>
  </si>
  <si>
    <t>Regional Compliance</t>
  </si>
  <si>
    <t>4 HC by Register of workstreams per units during 2024
9 HC by Weights of teams' metrics</t>
  </si>
  <si>
    <t>No debería de ir en Compliance?</t>
  </si>
  <si>
    <t>'3598</t>
  </si>
  <si>
    <t>SLB COO CISO</t>
  </si>
  <si>
    <t>Cyber</t>
  </si>
  <si>
    <t>By FTE</t>
  </si>
  <si>
    <t>'3636</t>
  </si>
  <si>
    <t>SCCB</t>
  </si>
  <si>
    <t>N/A cost charged out</t>
  </si>
  <si>
    <t>'3713</t>
  </si>
  <si>
    <t>SLB - Syndicated Loans</t>
  </si>
  <si>
    <t>Syndicated loans</t>
  </si>
  <si>
    <t>'3741</t>
  </si>
  <si>
    <t>Global Compliance</t>
  </si>
  <si>
    <t>Global Compliance - FCC</t>
  </si>
  <si>
    <t xml:space="preserve">2 HC by Number of Rep Risk /ESG transactions reviewed in 1H24 and number of Conduct escalations per local units
6 HC by Client Risk Equivallent closing May 2024
</t>
  </si>
  <si>
    <t>'3747</t>
  </si>
  <si>
    <t>SLB Markets RSG CIB UK FX</t>
  </si>
  <si>
    <t>MRG &amp; MRL UK FX</t>
  </si>
  <si>
    <t>No debería ser FX?</t>
  </si>
  <si>
    <t>'3749</t>
  </si>
  <si>
    <t>SLB - Priv InsSale Rates &amp; Fin</t>
  </si>
  <si>
    <t>SLB Private Side Inst Sales</t>
  </si>
  <si>
    <t>'3900</t>
  </si>
  <si>
    <t>Market Data</t>
  </si>
  <si>
    <t>MARKET DATA</t>
  </si>
  <si>
    <t>Market data</t>
  </si>
  <si>
    <t>Licenses</t>
  </si>
  <si>
    <t>Antes SCIB, ahora global banking?</t>
  </si>
  <si>
    <t>'3937</t>
  </si>
  <si>
    <t>SLB - Marketing</t>
  </si>
  <si>
    <t>Marketing</t>
  </si>
  <si>
    <t>'3942</t>
  </si>
  <si>
    <t>SLB EWRM</t>
  </si>
  <si>
    <t>'3943</t>
  </si>
  <si>
    <t>Global XVA SCIB</t>
  </si>
  <si>
    <t>'3947</t>
  </si>
  <si>
    <t>Global COO MO GTB</t>
  </si>
  <si>
    <t>COO - GTB</t>
  </si>
  <si>
    <t>'3955</t>
  </si>
  <si>
    <t>Global COO MO GDF</t>
  </si>
  <si>
    <t>'3957</t>
  </si>
  <si>
    <t>Global COO CLM</t>
  </si>
  <si>
    <t>SLB - Global - CLM</t>
  </si>
  <si>
    <t>Antes en RAC, ahora COO?</t>
  </si>
  <si>
    <t>'3966</t>
  </si>
  <si>
    <t>SLB COO TPRM</t>
  </si>
  <si>
    <t>SLB - Third Party Risk</t>
  </si>
  <si>
    <t>Nombre COO, es correcto Compliance?</t>
  </si>
  <si>
    <t>'3968</t>
  </si>
  <si>
    <t>SLB - Global - Legal DCM</t>
  </si>
  <si>
    <t>'3989</t>
  </si>
  <si>
    <t>SLB Markets RSG CIB UK FI</t>
  </si>
  <si>
    <t>MRG UK FI</t>
  </si>
  <si>
    <t>'3990</t>
  </si>
  <si>
    <t>Global COO MO Markets</t>
  </si>
  <si>
    <t>COO - MKTS</t>
  </si>
  <si>
    <t>'4018</t>
  </si>
  <si>
    <t>Group Corp Global Comm</t>
  </si>
  <si>
    <t>'4027</t>
  </si>
  <si>
    <t>Global - Securitisation</t>
  </si>
  <si>
    <t>Global Securitization</t>
  </si>
  <si>
    <t>No debería ser Securatization?</t>
  </si>
  <si>
    <t>'4037</t>
  </si>
  <si>
    <t>Global Markets CIB</t>
  </si>
  <si>
    <t>Global Sales</t>
  </si>
  <si>
    <t>Markets</t>
  </si>
  <si>
    <t>Tendría que ser Global Markets</t>
  </si>
  <si>
    <t>'4077</t>
  </si>
  <si>
    <t>Global Risk</t>
  </si>
  <si>
    <t>'4080</t>
  </si>
  <si>
    <t>Group Corp IPU</t>
  </si>
  <si>
    <t>'4104</t>
  </si>
  <si>
    <t>Global M&amp;A - Energy</t>
  </si>
  <si>
    <t>ER distinta. Debe ser GIS?</t>
  </si>
  <si>
    <t>'4106</t>
  </si>
  <si>
    <t>Global M&amp;A - TMT</t>
  </si>
  <si>
    <t>'4109</t>
  </si>
  <si>
    <t>Global M&amp;A - CRH</t>
  </si>
  <si>
    <t>'4112</t>
  </si>
  <si>
    <t>Global - DSG</t>
  </si>
  <si>
    <t>DSG</t>
  </si>
  <si>
    <t>H2 pipeline income split</t>
  </si>
  <si>
    <t>Es GIG?</t>
  </si>
  <si>
    <t>'4119</t>
  </si>
  <si>
    <t>SLB - GTB - Cash Man</t>
  </si>
  <si>
    <t>'4135</t>
  </si>
  <si>
    <t>SLB Cost and Org</t>
  </si>
  <si>
    <t>SLB - Cost and Organization</t>
  </si>
  <si>
    <t>Costs &amp; Organization</t>
  </si>
  <si>
    <t>Matrix pondered by HC estimated by team:
'- 4 HC procurement: 50% Costes + 50% RWAs B24 of CE + SLB 
'- 6 HC: 5 Global services &amp; Europe costs - SLB &amp; CE and cross Head: 50% Costes + 50% RWAs B24 of CE + SLB 
'- 1 Organization: 50% Cost + 50 RWA B24 CE+SLB+Asia+MPC Spain</t>
  </si>
  <si>
    <t>No debería de ir a Cost&amp; Organization?</t>
  </si>
  <si>
    <t>'4156</t>
  </si>
  <si>
    <t>SLB - C&amp;O - Procurement</t>
  </si>
  <si>
    <t>SLB - Procurement</t>
  </si>
  <si>
    <t>Not in use</t>
  </si>
  <si>
    <t>'4161</t>
  </si>
  <si>
    <t>SLB - Legal</t>
  </si>
  <si>
    <t>'4162</t>
  </si>
  <si>
    <t>SLB - Compliance</t>
  </si>
  <si>
    <t>By FTE Dedication</t>
  </si>
  <si>
    <t>'4163</t>
  </si>
  <si>
    <t>SLB - Management</t>
  </si>
  <si>
    <t>Chief of staff</t>
  </si>
  <si>
    <t>BY FTE</t>
  </si>
  <si>
    <t>Antes Chief of Staff, es correcto?</t>
  </si>
  <si>
    <t>'4164</t>
  </si>
  <si>
    <t>SLB - Financial Mngtt Control</t>
  </si>
  <si>
    <t>By Revenues</t>
  </si>
  <si>
    <t>'4165</t>
  </si>
  <si>
    <t>Global - Chief of Staff</t>
  </si>
  <si>
    <t>Global Marketing and comms</t>
  </si>
  <si>
    <t xml:space="preserve">2 HC by B24 50% Global RWAs + 50% Global Cost
2 HC by B24 Incomes banking
2 HC by B24 Market incomes of MPC Spain and SLB
2 HC by B24 Market incomes
</t>
  </si>
  <si>
    <t>'4166</t>
  </si>
  <si>
    <t>CIB Transfer Paris</t>
  </si>
  <si>
    <t>Allocation provided by Geography - Based on Geo Criteria</t>
  </si>
  <si>
    <t>'4168</t>
  </si>
  <si>
    <t>SLB COO SAT</t>
  </si>
  <si>
    <t>Business Management</t>
  </si>
  <si>
    <t>SLB - SAT</t>
  </si>
  <si>
    <t>FTE</t>
  </si>
  <si>
    <t>Antes COO, es correcto?</t>
  </si>
  <si>
    <t>'4169</t>
  </si>
  <si>
    <t>Global Markets Quants</t>
  </si>
  <si>
    <t>Markets support</t>
  </si>
  <si>
    <t>Quants</t>
  </si>
  <si>
    <t>SLB - Rates Cross Quants UK</t>
  </si>
  <si>
    <t>'4180</t>
  </si>
  <si>
    <t>Group Corp Advisor</t>
  </si>
  <si>
    <t>'4187</t>
  </si>
  <si>
    <t>SLB - Human Resources</t>
  </si>
  <si>
    <t>HR</t>
  </si>
  <si>
    <t>'4188</t>
  </si>
  <si>
    <t>SLB Markets eCommerce FI</t>
  </si>
  <si>
    <t>E-commerce</t>
  </si>
  <si>
    <t>SLB - E Commerce FI</t>
  </si>
  <si>
    <t>E- commerce</t>
  </si>
  <si>
    <t>'4197</t>
  </si>
  <si>
    <t>CIB Transfer NY</t>
  </si>
  <si>
    <t>'4199</t>
  </si>
  <si>
    <t>CIB Transfer Milan</t>
  </si>
  <si>
    <t>'4210</t>
  </si>
  <si>
    <t>SLB Markets eCommerce FX</t>
  </si>
  <si>
    <t>eCommerce</t>
  </si>
  <si>
    <t>no debería de ir a E commerce?</t>
  </si>
  <si>
    <t>'4220</t>
  </si>
  <si>
    <t>SLB GTB Trade Finance</t>
  </si>
  <si>
    <t>Trade &amp; Loans UK</t>
  </si>
  <si>
    <t>'4232</t>
  </si>
  <si>
    <t>Global Leveraged Finance Legal</t>
  </si>
  <si>
    <t>Lev Fin Support Legal</t>
  </si>
  <si>
    <t>'4238</t>
  </si>
  <si>
    <t>Global Leveraged Finance Risk</t>
  </si>
  <si>
    <t>Credit Risk</t>
  </si>
  <si>
    <t>Support Risk</t>
  </si>
  <si>
    <t>'4259</t>
  </si>
  <si>
    <t>Regional Equities Research</t>
  </si>
  <si>
    <t>SLB Equities SE - Research</t>
  </si>
  <si>
    <t>Equity research</t>
  </si>
  <si>
    <t>Cambio ER, no debería ser Equity research?</t>
  </si>
  <si>
    <t>'4295</t>
  </si>
  <si>
    <t>Global Leveraged Finance Middle</t>
  </si>
  <si>
    <t>Lev Fin Support MO</t>
  </si>
  <si>
    <t>COO - Banking</t>
  </si>
  <si>
    <t>Antes COO Banking, no debería ser COO?</t>
  </si>
  <si>
    <t>'4399</t>
  </si>
  <si>
    <t>Regional CF FS</t>
  </si>
  <si>
    <t>FS</t>
  </si>
  <si>
    <t>European M&amp;A and FS</t>
  </si>
  <si>
    <t xml:space="preserve">1 HC by driver 50% Corp Fin Budget + 50% Coverage Budget
2 HC by FIG 2024B
2 HC by 2024B Fs europe
</t>
  </si>
  <si>
    <t>'4422</t>
  </si>
  <si>
    <t>Global Market Sales InSa</t>
  </si>
  <si>
    <t>Global Sales - Inst. Sales</t>
  </si>
  <si>
    <t>'4426</t>
  </si>
  <si>
    <t>Global Market Sales PDTr</t>
  </si>
  <si>
    <t>Global Sales - Prod. Dev. (Trading)</t>
  </si>
  <si>
    <t>'4438</t>
  </si>
  <si>
    <t>SLB EPP</t>
  </si>
  <si>
    <t>EPP</t>
  </si>
  <si>
    <t>'4505</t>
  </si>
  <si>
    <t>New York - Equities LATAM</t>
  </si>
  <si>
    <t>SLB - Equities LATAM</t>
  </si>
  <si>
    <t>No debería ser Cash Equities?</t>
  </si>
  <si>
    <t>'4512</t>
  </si>
  <si>
    <t>Regional Equities Sales</t>
  </si>
  <si>
    <t>SLB - Equities SE - Sales</t>
  </si>
  <si>
    <t>'4521</t>
  </si>
  <si>
    <t>SLB - Risk</t>
  </si>
  <si>
    <t>Time Dedication / Volumes</t>
  </si>
  <si>
    <t>'4525</t>
  </si>
  <si>
    <t>SLB Markets FX Trading</t>
  </si>
  <si>
    <t>SLB - FX Trading</t>
  </si>
  <si>
    <t>'4530</t>
  </si>
  <si>
    <t>SLB - M&amp;A</t>
  </si>
  <si>
    <t>'4535</t>
  </si>
  <si>
    <t>Global Market Sales Legal</t>
  </si>
  <si>
    <t>Global Sales - Legal</t>
  </si>
  <si>
    <t>'4546</t>
  </si>
  <si>
    <t>Global Securitisation Risk</t>
  </si>
  <si>
    <t>Market Risk</t>
  </si>
  <si>
    <t>Global Risk - Securitisation</t>
  </si>
  <si>
    <t>'4853</t>
  </si>
  <si>
    <t>SLB - BC&amp;F</t>
  </si>
  <si>
    <t>'5011</t>
  </si>
  <si>
    <t>Regional DCM V4</t>
  </si>
  <si>
    <t>DCM Initiatives</t>
  </si>
  <si>
    <t>'6436</t>
  </si>
  <si>
    <t>Group Corp Compliance</t>
  </si>
  <si>
    <t>'6720</t>
  </si>
  <si>
    <t>SLB Markets Rates Flow</t>
  </si>
  <si>
    <t>Rates Flow Sales</t>
  </si>
  <si>
    <t>Antes Rates, no debería ser FI Rates?</t>
  </si>
  <si>
    <t>'6730</t>
  </si>
  <si>
    <t>SLB Markets Research</t>
  </si>
  <si>
    <t>SLB - Credit Research</t>
  </si>
  <si>
    <t>Credit research</t>
  </si>
  <si>
    <t>Cambio ER, es correcto?</t>
  </si>
  <si>
    <t>'7192</t>
  </si>
  <si>
    <t>CIB Transfer other charges</t>
  </si>
  <si>
    <t>N/A</t>
  </si>
  <si>
    <t>'767</t>
  </si>
  <si>
    <t>Regional GTB Trade</t>
  </si>
  <si>
    <t>regional gtb trade</t>
  </si>
  <si>
    <t>'8041</t>
  </si>
  <si>
    <t>Global - Compliance</t>
  </si>
  <si>
    <t xml:space="preserve">4 HC by Client Risk Equivallent closing May 2024
5 HC by Register of workstreams per units during 2024
2 HC by Number of consultations, support needs, requests and new initiatives received for the different business lines (broken down by product line using Bugeted income 2024)
</t>
  </si>
  <si>
    <t>'8143</t>
  </si>
  <si>
    <t>SLB COO CLM</t>
  </si>
  <si>
    <t>CLM</t>
  </si>
  <si>
    <t>Antes RAC, es correcto?</t>
  </si>
  <si>
    <t>'8144</t>
  </si>
  <si>
    <t>SLB COO Payment Ops</t>
  </si>
  <si>
    <t>Payments</t>
  </si>
  <si>
    <t>'8228</t>
  </si>
  <si>
    <t>Global - Rates Europe</t>
  </si>
  <si>
    <t>Rates - Europe</t>
  </si>
  <si>
    <t>'8751</t>
  </si>
  <si>
    <t>Global - ESG</t>
  </si>
  <si>
    <t>ESG</t>
  </si>
  <si>
    <t>income average % 2023-2024 average</t>
  </si>
  <si>
    <t>No debería ser ESG?</t>
  </si>
  <si>
    <t>'8759</t>
  </si>
  <si>
    <t>Regional Leveraged Finance</t>
  </si>
  <si>
    <t>Leverage Finance</t>
  </si>
  <si>
    <t>Antes leverage finance, no es correcto? Nombre de CECO leverage fin</t>
  </si>
  <si>
    <t>'8830</t>
  </si>
  <si>
    <t>SLB Markets Macro Research</t>
  </si>
  <si>
    <t>Macroeconomic research</t>
  </si>
  <si>
    <t>SLB - Macro Research</t>
  </si>
  <si>
    <t>'8832</t>
  </si>
  <si>
    <t>SLB Markets FX Research</t>
  </si>
  <si>
    <t>SLB - Forex Research</t>
  </si>
  <si>
    <t>'8882</t>
  </si>
  <si>
    <t>Global Markets - ESG</t>
  </si>
  <si>
    <t>Global Markets ESG</t>
  </si>
  <si>
    <t>Time Dedication 23-24</t>
  </si>
  <si>
    <t>'8886</t>
  </si>
  <si>
    <t>SLB COO Business Administration</t>
  </si>
  <si>
    <t>Cambio de ER pero parece correcto ahora</t>
  </si>
  <si>
    <t>'917</t>
  </si>
  <si>
    <t>Global - XVA</t>
  </si>
  <si>
    <t>XVA Trader</t>
  </si>
  <si>
    <t>No debería ser XVA?</t>
  </si>
  <si>
    <t>'9469</t>
  </si>
  <si>
    <t>SLB DCM Corp Solutions</t>
  </si>
  <si>
    <t>DCM Origination &amp; Support</t>
  </si>
  <si>
    <t>'9474</t>
  </si>
  <si>
    <t>SLB Markets Management</t>
  </si>
  <si>
    <t>SLB Markets management</t>
  </si>
  <si>
    <t>Markets FTE</t>
  </si>
  <si>
    <t>'9481</t>
  </si>
  <si>
    <t>Credit Cards NonCIB</t>
  </si>
  <si>
    <t>'9492</t>
  </si>
  <si>
    <t>SLB COO Op Control</t>
  </si>
  <si>
    <t>Operational Control SLB</t>
  </si>
  <si>
    <t>'9565</t>
  </si>
  <si>
    <t>Global - GDF</t>
  </si>
  <si>
    <t>GDF Global</t>
  </si>
  <si>
    <t>Antes era DCM, ahora GDF si es así, OK</t>
  </si>
  <si>
    <t>'9569</t>
  </si>
  <si>
    <t>Local Projects</t>
  </si>
  <si>
    <t>Based on usage of Systems plan</t>
  </si>
  <si>
    <t>'9570</t>
  </si>
  <si>
    <t>BAU IT Local</t>
  </si>
  <si>
    <t>IT Matrix</t>
  </si>
  <si>
    <t>'9571</t>
  </si>
  <si>
    <t>SLB Markets Loan Sales</t>
  </si>
  <si>
    <t>FI Credit</t>
  </si>
  <si>
    <t>SLB Loans Trading</t>
  </si>
  <si>
    <t>Sales</t>
  </si>
  <si>
    <t>No debería ir a Distribution?</t>
  </si>
  <si>
    <t>'9572</t>
  </si>
  <si>
    <t>SLB Markets RSG StrEqSol</t>
  </si>
  <si>
    <t>Strategic Equity Solutions</t>
  </si>
  <si>
    <t>Securities Financing</t>
  </si>
  <si>
    <t>Es correcto? Cambio de ER y nombre de centro</t>
  </si>
  <si>
    <t>'9573</t>
  </si>
  <si>
    <t>SLB Markets Structuring FX</t>
  </si>
  <si>
    <t>Structuring FX</t>
  </si>
  <si>
    <t>'9574</t>
  </si>
  <si>
    <t>SLB Markets MM GBP CrdTrad</t>
  </si>
  <si>
    <t>SLB Flow - GBP Credit MM</t>
  </si>
  <si>
    <t>'9575</t>
  </si>
  <si>
    <t>SLB Markets Syndicate</t>
  </si>
  <si>
    <t>SLB - Flow - GBS</t>
  </si>
  <si>
    <t>'9576</t>
  </si>
  <si>
    <t>PROJECT NEWMAN</t>
  </si>
  <si>
    <t>'9577</t>
  </si>
  <si>
    <t>SLB Markets MM Rates</t>
  </si>
  <si>
    <t>FI Rates</t>
  </si>
  <si>
    <t>SLB MM Rates GBP &amp; USD</t>
  </si>
  <si>
    <t>'9578</t>
  </si>
  <si>
    <t>SLB COO MO Markets</t>
  </si>
  <si>
    <t>SLB - Middle Office</t>
  </si>
  <si>
    <t>'9579</t>
  </si>
  <si>
    <t>SLB COO IT</t>
  </si>
  <si>
    <t>SLB Technology</t>
  </si>
  <si>
    <t>'9580</t>
  </si>
  <si>
    <t>SLB COO RAC GORC</t>
  </si>
  <si>
    <t>SLB - GORC</t>
  </si>
  <si>
    <t>'9581</t>
  </si>
  <si>
    <t>SLB COO BMC</t>
  </si>
  <si>
    <t>SLB Business Management</t>
  </si>
  <si>
    <t>Antes Business Management, ahora COO, es correcto?</t>
  </si>
  <si>
    <t>'9582</t>
  </si>
  <si>
    <t>SLB COO RAC</t>
  </si>
  <si>
    <t>SLB 1 LOD</t>
  </si>
  <si>
    <t>Time Dedication/Volumes</t>
  </si>
  <si>
    <t>'9583</t>
  </si>
  <si>
    <t>SLB DCM UK Corporates</t>
  </si>
  <si>
    <t>SLB DCM: Corporates - UK</t>
  </si>
  <si>
    <t>'9584</t>
  </si>
  <si>
    <t>SLB DCM CE Corporates</t>
  </si>
  <si>
    <t>SLB DCM: Corporates - CE</t>
  </si>
  <si>
    <t>'9585</t>
  </si>
  <si>
    <t>SLB DCM FIG UK and Other</t>
  </si>
  <si>
    <t>SLB DCM : FIG - UK &amp; Other</t>
  </si>
  <si>
    <t>'9586</t>
  </si>
  <si>
    <t>SLB DCM FIG CE</t>
  </si>
  <si>
    <t>SLB DCM: FIG - CE</t>
  </si>
  <si>
    <t>'9587</t>
  </si>
  <si>
    <t>SLB - DCM USPP</t>
  </si>
  <si>
    <t>SLB - USPP</t>
  </si>
  <si>
    <t>'9589</t>
  </si>
  <si>
    <t>SLB Structured Finance</t>
  </si>
  <si>
    <t>Structured Finance</t>
  </si>
  <si>
    <t>SLB Asset Based Finance</t>
  </si>
  <si>
    <t>PF+AF</t>
  </si>
  <si>
    <t>Cambio nombre ceco, si es así, OK</t>
  </si>
  <si>
    <t>'9590</t>
  </si>
  <si>
    <t>SLB Markets RSG Struc FI</t>
  </si>
  <si>
    <t>Struturing FI</t>
  </si>
  <si>
    <t>'9592</t>
  </si>
  <si>
    <t>CE CIB FI</t>
  </si>
  <si>
    <t>'9593</t>
  </si>
  <si>
    <t>CE CIB FX</t>
  </si>
  <si>
    <t>'9594</t>
  </si>
  <si>
    <t>SLB - Credit&amp;EM - InSale EM EU</t>
  </si>
  <si>
    <t>SLB Flow - Inst Sales EM EU</t>
  </si>
  <si>
    <t>'9595</t>
  </si>
  <si>
    <t>SLB Markets Flow SalesEU</t>
  </si>
  <si>
    <t>SLB Flow - Credit Inst SalesEU</t>
  </si>
  <si>
    <t>'9596</t>
  </si>
  <si>
    <t>SLB Markets RatesFin Sol</t>
  </si>
  <si>
    <t>SLB - Rates &amp; Fin Solutions</t>
  </si>
  <si>
    <t>'9597</t>
  </si>
  <si>
    <t>SLB FIG</t>
  </si>
  <si>
    <t>SLB FIG Coverage</t>
  </si>
  <si>
    <t>'9598</t>
  </si>
  <si>
    <t>SLB Markets STM</t>
  </si>
  <si>
    <t>SLB Short Term Markets</t>
  </si>
  <si>
    <t>'9599</t>
  </si>
  <si>
    <t>SLB Risk Market Risk</t>
  </si>
  <si>
    <t>SLB - Market Risk</t>
  </si>
  <si>
    <t>'963</t>
  </si>
  <si>
    <t>Regional PDM Europe</t>
  </si>
  <si>
    <t>Loan Syndicate &amp; Distribution</t>
  </si>
  <si>
    <t>'9658</t>
  </si>
  <si>
    <t>CIB Transfer Frankfurt</t>
  </si>
  <si>
    <t>Transfer Frankfurt</t>
  </si>
  <si>
    <t>'9659</t>
  </si>
  <si>
    <t>Global - GTB</t>
  </si>
  <si>
    <t>SLB - GTB</t>
  </si>
  <si>
    <t>GTB?</t>
  </si>
  <si>
    <t>'9660</t>
  </si>
  <si>
    <t>Global COO SAT</t>
  </si>
  <si>
    <t>SLB Global SAT</t>
  </si>
  <si>
    <t>Global Banking? Se llama COO</t>
  </si>
  <si>
    <t>'9661</t>
  </si>
  <si>
    <t>SLB Markets Credit EM Trad</t>
  </si>
  <si>
    <t>SLB Credit EM Trading</t>
  </si>
  <si>
    <t>'9663</t>
  </si>
  <si>
    <t>OLYMPICS</t>
  </si>
  <si>
    <t>'9664</t>
  </si>
  <si>
    <t>IMPROVEMENT PLAN</t>
  </si>
  <si>
    <t>'9665</t>
  </si>
  <si>
    <t>Treasury</t>
  </si>
  <si>
    <t>ALCO</t>
  </si>
  <si>
    <t>ALCO SLB</t>
  </si>
  <si>
    <t>'9666</t>
  </si>
  <si>
    <t>SLB - ACPM</t>
  </si>
  <si>
    <t>Direct to ACPM</t>
  </si>
  <si>
    <t>'9722</t>
  </si>
  <si>
    <t>Rest of Global Projects</t>
  </si>
  <si>
    <t>'9726</t>
  </si>
  <si>
    <t>CIB Transfer HQ Cash</t>
  </si>
  <si>
    <t>'ZZZ15</t>
  </si>
  <si>
    <t>Markets Initiative</t>
  </si>
  <si>
    <t>Milán</t>
  </si>
  <si>
    <t>'0071DK0012</t>
  </si>
  <si>
    <t>'0071DK0015</t>
  </si>
  <si>
    <t>P.FAIR E-MLN_FFM</t>
  </si>
  <si>
    <t>Reparto Transfer Frankfurt</t>
  </si>
  <si>
    <t>'0071DK0017</t>
  </si>
  <si>
    <t>'0071DK0018</t>
  </si>
  <si>
    <t>'0071DK0019</t>
  </si>
  <si>
    <t>Transfer HQ</t>
  </si>
  <si>
    <t>Transfer CIB - MPC Spain</t>
  </si>
  <si>
    <t>'0071DK1000</t>
  </si>
  <si>
    <t>Reparto Driver Bankers</t>
  </si>
  <si>
    <t>Antes Corporate, ahora Client Coverage, es correcto?</t>
  </si>
  <si>
    <t>'0071DK1100</t>
  </si>
  <si>
    <t>Markets Trader</t>
  </si>
  <si>
    <t>Markets Sales Institutionals</t>
  </si>
  <si>
    <t>'0071DK1200</t>
  </si>
  <si>
    <t>Markets Sales</t>
  </si>
  <si>
    <t>Markets Sales Corporates</t>
  </si>
  <si>
    <t>Reparto Revenues Corp.</t>
  </si>
  <si>
    <t>'0071DK2000</t>
  </si>
  <si>
    <t>Se llama Compliance ahora, no sería Complaiance?</t>
  </si>
  <si>
    <t>'0071DK2100</t>
  </si>
  <si>
    <t>'0071DK2200</t>
  </si>
  <si>
    <t>'0071DK2300</t>
  </si>
  <si>
    <t>'0071DK2400</t>
  </si>
  <si>
    <t>Structure</t>
  </si>
  <si>
    <t>'0071DK2500</t>
  </si>
  <si>
    <t>Human Resources</t>
  </si>
  <si>
    <t>'0071DK3000</t>
  </si>
  <si>
    <t>Global Teams</t>
  </si>
  <si>
    <t>'0071DK4000</t>
  </si>
  <si>
    <t>'0071DK5000</t>
  </si>
  <si>
    <t>GTB Italy</t>
  </si>
  <si>
    <t>100% Trade &amp; WCA</t>
  </si>
  <si>
    <t>'0071DK5100</t>
  </si>
  <si>
    <t>GTB Export &amp; Agency Finance</t>
  </si>
  <si>
    <t>100% Export &amp; Agency Finance</t>
  </si>
  <si>
    <t>'0071DK5600</t>
  </si>
  <si>
    <t>100% Cash Management</t>
  </si>
  <si>
    <t>'0071DK5700</t>
  </si>
  <si>
    <t>'0071DK6000</t>
  </si>
  <si>
    <t>Multinationals</t>
  </si>
  <si>
    <t>MULTIN.COVERING CE</t>
  </si>
  <si>
    <t>Reparto Fichas Multinacionales</t>
  </si>
  <si>
    <t>Antes Fig, ahora Multinationals, es correcto?</t>
  </si>
  <si>
    <t>'0071DK7000</t>
  </si>
  <si>
    <t>'0071DK8000</t>
  </si>
  <si>
    <t>'0071DK9200</t>
  </si>
  <si>
    <t>'0071DK9201</t>
  </si>
  <si>
    <t>Transfer BAU IT&amp;Ops</t>
  </si>
  <si>
    <t>'0071DK9202</t>
  </si>
  <si>
    <t>ITOP-Global BAU IT Others</t>
  </si>
  <si>
    <t>Others SBGM</t>
  </si>
  <si>
    <t>ITOP-Global BAU RAC SBGM</t>
  </si>
  <si>
    <t>'0071DK9203</t>
  </si>
  <si>
    <t>'0071DK9204</t>
  </si>
  <si>
    <t>Global Ops</t>
  </si>
  <si>
    <t>'0071DK9205</t>
  </si>
  <si>
    <t>ITOP-Local BAU OPs Others</t>
  </si>
  <si>
    <t>'0071DK9206</t>
  </si>
  <si>
    <t>'0071DK9209</t>
  </si>
  <si>
    <t>Multifinanced Projects</t>
  </si>
  <si>
    <t>'0071DK9210</t>
  </si>
  <si>
    <t>'0071DK9211</t>
  </si>
  <si>
    <t>'0071DK9530</t>
  </si>
  <si>
    <t>P.FAIR E-PAR</t>
  </si>
  <si>
    <t>París</t>
  </si>
  <si>
    <t>'000001</t>
  </si>
  <si>
    <t>'000004</t>
  </si>
  <si>
    <t>Directo al producto</t>
  </si>
  <si>
    <t>'000005</t>
  </si>
  <si>
    <t>GTB Cash Management Sales</t>
  </si>
  <si>
    <t>'000007</t>
  </si>
  <si>
    <t>Global GTB</t>
  </si>
  <si>
    <t xml:space="preserve">Global GTB </t>
  </si>
  <si>
    <t>2 personas Export +1 Trade</t>
  </si>
  <si>
    <t>'000011</t>
  </si>
  <si>
    <t>B&amp;CF</t>
  </si>
  <si>
    <t>Matrices Banqueros 2024</t>
  </si>
  <si>
    <t>'000012</t>
  </si>
  <si>
    <t>'000014</t>
  </si>
  <si>
    <t>medias fichas P27</t>
  </si>
  <si>
    <t>'000016</t>
  </si>
  <si>
    <t>'000019</t>
  </si>
  <si>
    <t>Global GORC</t>
  </si>
  <si>
    <t>fichas medias ( RAC+GORC)</t>
  </si>
  <si>
    <t>'000020</t>
  </si>
  <si>
    <t>'000021</t>
  </si>
  <si>
    <t>CIO &amp; Others</t>
  </si>
  <si>
    <t>'000022</t>
  </si>
  <si>
    <t>Banking Support</t>
  </si>
  <si>
    <t>Antes FIG, ahora Corporate Finance, es correcto?</t>
  </si>
  <si>
    <t>'000023</t>
  </si>
  <si>
    <t>Fichas deslocalizados</t>
  </si>
  <si>
    <t>'000024</t>
  </si>
  <si>
    <t>'000025</t>
  </si>
  <si>
    <t>'000027</t>
  </si>
  <si>
    <t>'000028</t>
  </si>
  <si>
    <t>Global Middle Office</t>
  </si>
  <si>
    <t>fichas</t>
  </si>
  <si>
    <t>'000034</t>
  </si>
  <si>
    <t>Global M&amp;A</t>
  </si>
  <si>
    <t>medias fichas P27 por persona</t>
  </si>
  <si>
    <t>'000035</t>
  </si>
  <si>
    <t>Fichas locales</t>
  </si>
  <si>
    <t>'000037</t>
  </si>
  <si>
    <t>Markets SALES Corporates</t>
  </si>
  <si>
    <t>'000085</t>
  </si>
  <si>
    <t>Global Quants</t>
  </si>
  <si>
    <t>Transfer GCB</t>
  </si>
  <si>
    <t>.</t>
  </si>
  <si>
    <t>Nuevo CC, necesitaríamos driver</t>
  </si>
  <si>
    <t>P.FAIR I-FRK BR</t>
  </si>
  <si>
    <t>Media servicios</t>
  </si>
  <si>
    <t>'DK9530</t>
  </si>
  <si>
    <t>P.FAIR I-MLN BR</t>
  </si>
  <si>
    <t>Reparto a productos Transfer In CEB&amp;SLB</t>
  </si>
  <si>
    <t>'TRNYB</t>
  </si>
  <si>
    <t>'TSLB</t>
  </si>
  <si>
    <t>O0000790</t>
  </si>
  <si>
    <t>Argos03 Nombre Centro de Coste</t>
  </si>
  <si>
    <t>0681</t>
  </si>
  <si>
    <t>1424</t>
  </si>
  <si>
    <t>ZZZ15</t>
  </si>
  <si>
    <t>Organigrama</t>
  </si>
  <si>
    <t>O0000708</t>
  </si>
  <si>
    <t>COO - Middle office</t>
  </si>
  <si>
    <t>Global Markets - Securitization</t>
  </si>
  <si>
    <t>Global Banking - ECM</t>
  </si>
  <si>
    <t>Global Banking - Others</t>
  </si>
  <si>
    <t>CFO - Finance &amp; Balance sheet management - Financial Control</t>
  </si>
  <si>
    <t>COO - Operations</t>
  </si>
  <si>
    <t>Global Banking - Corporate Finance</t>
  </si>
  <si>
    <t>SCIB Others</t>
  </si>
  <si>
    <t>SIN USO Client coverage - Bankers</t>
  </si>
  <si>
    <t>Global Markets - PDM</t>
  </si>
  <si>
    <t>Global Banking - Client coverage - Corporate</t>
  </si>
  <si>
    <t>COO - Others</t>
  </si>
  <si>
    <t>GTB - Cash management</t>
  </si>
  <si>
    <t>COO - IT</t>
  </si>
  <si>
    <t>Global Banking - Client coverage - FIG</t>
  </si>
  <si>
    <t>Global Banking - M&amp;A</t>
  </si>
  <si>
    <t>Global Banking - IG/EM Debt - Syndicated loans</t>
  </si>
  <si>
    <t>Global Markets - Distribution - Corporate Sales</t>
  </si>
  <si>
    <t>Global Markets - Distribution - Institutional Sales</t>
  </si>
  <si>
    <t>Risk - Others</t>
  </si>
  <si>
    <t>Risk - Compliance</t>
  </si>
  <si>
    <t>Global Banking - Client coverage - Others</t>
  </si>
  <si>
    <t>Transfer CIB - Transfer Continental Europe - Transfer Paris</t>
  </si>
  <si>
    <t>COO - Business Management</t>
  </si>
  <si>
    <t>Global Markets - Markets support - Quants</t>
  </si>
  <si>
    <t>Global Markets - Distribution - E-commerce</t>
  </si>
  <si>
    <t>Transfer CIB - Transfer NYB</t>
  </si>
  <si>
    <t>Transfer CIB - Transfer Continental Europe - Transfer Milan</t>
  </si>
  <si>
    <t>Global Markets - FX</t>
  </si>
  <si>
    <t>GTB - Trade &amp; Working Capital Solutions</t>
  </si>
  <si>
    <t>Risk - Credit Risk</t>
  </si>
  <si>
    <t>Global Banking - Client coverage - FS</t>
  </si>
  <si>
    <t>Risk - Market Risk</t>
  </si>
  <si>
    <t>Global Banking - IG/EM Debt - DCM</t>
  </si>
  <si>
    <t>Global Markets - Markets support - Equity research</t>
  </si>
  <si>
    <t>Transfer CIB - Transfer CIB Others</t>
  </si>
  <si>
    <t>Global Markets - Markets support - Macroeconomic research</t>
  </si>
  <si>
    <t>Global Banking - ESG</t>
  </si>
  <si>
    <t>Global Markets - Markets</t>
  </si>
  <si>
    <t>Global Markets - FI Credit - Credit</t>
  </si>
  <si>
    <t>Global Markets - FI Rates</t>
  </si>
  <si>
    <t>COO - RAC</t>
  </si>
  <si>
    <t>Global Banking - Structured Finance - Others</t>
  </si>
  <si>
    <t>Global Markets - Securities Finance - Others</t>
  </si>
  <si>
    <t>Transfer CIB - Transfer Continental Europe - Transfer Frankfurt</t>
  </si>
  <si>
    <t>ACPM - ALCO</t>
  </si>
  <si>
    <t>ACPM - ACPM</t>
  </si>
  <si>
    <t>Transfer CIB - Transfer SCIB HQ</t>
  </si>
  <si>
    <t>Other Support &amp; Control.</t>
  </si>
  <si>
    <t>CIB Business</t>
  </si>
  <si>
    <t>Cost</t>
  </si>
  <si>
    <t>Core Operations</t>
  </si>
  <si>
    <t>Other Businesses</t>
  </si>
  <si>
    <t>CIO</t>
  </si>
  <si>
    <t>CISO</t>
  </si>
  <si>
    <t>Strategy &amp; Corporate Development</t>
  </si>
  <si>
    <t>SAT</t>
  </si>
  <si>
    <t>Sustainability</t>
  </si>
  <si>
    <t>New Org</t>
  </si>
  <si>
    <t>O00020</t>
  </si>
  <si>
    <t>No Change</t>
  </si>
  <si>
    <t>O0000725</t>
  </si>
  <si>
    <t>O0000719</t>
  </si>
  <si>
    <t>O0000789</t>
  </si>
  <si>
    <t>O0000712</t>
  </si>
  <si>
    <t>O1000716</t>
  </si>
  <si>
    <t>O0000704</t>
  </si>
  <si>
    <t>O0000730</t>
  </si>
  <si>
    <t>O1000714</t>
  </si>
  <si>
    <t>O0000756</t>
  </si>
  <si>
    <t>O0000700</t>
  </si>
  <si>
    <t>O0000716</t>
  </si>
  <si>
    <t>O1000722</t>
  </si>
  <si>
    <t>O0000752</t>
  </si>
  <si>
    <t>O0000791</t>
  </si>
  <si>
    <t>O0000762</t>
  </si>
  <si>
    <t>O0000754</t>
  </si>
  <si>
    <t>O0000705</t>
  </si>
  <si>
    <t>O0000715</t>
  </si>
  <si>
    <t>O1000739</t>
  </si>
  <si>
    <t>O0000748</t>
  </si>
  <si>
    <t>O0000751</t>
  </si>
  <si>
    <t>O0000786</t>
  </si>
  <si>
    <t>O0000758</t>
  </si>
  <si>
    <t>O0000717</t>
  </si>
  <si>
    <t>O0000736</t>
  </si>
  <si>
    <t>O0000738</t>
  </si>
  <si>
    <t>O0000768</t>
  </si>
  <si>
    <t>O1000724</t>
  </si>
  <si>
    <t>O0000745</t>
  </si>
  <si>
    <t>O1000723</t>
  </si>
  <si>
    <t>O0000765</t>
  </si>
  <si>
    <t>O0000709</t>
  </si>
  <si>
    <t>O0000701</t>
  </si>
  <si>
    <t>O0000760</t>
  </si>
  <si>
    <t>O0000783</t>
  </si>
  <si>
    <t>O0000749</t>
  </si>
  <si>
    <t>O0000740</t>
  </si>
  <si>
    <t>O0000763</t>
  </si>
  <si>
    <t>O1000706</t>
  </si>
  <si>
    <t>O0000782</t>
  </si>
  <si>
    <t>O0000780</t>
  </si>
  <si>
    <t>O0000723</t>
  </si>
  <si>
    <t>O0000761</t>
  </si>
  <si>
    <t>O0000787</t>
  </si>
  <si>
    <t>O0000767</t>
  </si>
  <si>
    <t>O1000728</t>
  </si>
  <si>
    <t>O1000717</t>
  </si>
  <si>
    <t>O0000728</t>
  </si>
  <si>
    <t>O0000731</t>
  </si>
  <si>
    <t>O0000798</t>
  </si>
  <si>
    <t>O0000779</t>
  </si>
  <si>
    <t>O0000744</t>
  </si>
  <si>
    <t>O0000743</t>
  </si>
  <si>
    <t>O1000730</t>
  </si>
  <si>
    <t>O1000735</t>
  </si>
  <si>
    <t>O0000710</t>
  </si>
  <si>
    <t>CECO</t>
  </si>
  <si>
    <t>N CECO</t>
  </si>
  <si>
    <t>ER III-B25</t>
  </si>
  <si>
    <t>ORGANIG</t>
  </si>
  <si>
    <t>Match ORG</t>
  </si>
  <si>
    <t>ER III TOBE</t>
  </si>
  <si>
    <t>New</t>
  </si>
  <si>
    <t>O1000715</t>
  </si>
  <si>
    <t>ORG Definitivo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</si>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</sst>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"/>
  </numFmts>
  <fonts count="9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FF0000"/>
      <name val="Aptos Narrow"/>
      <family val="2"/>
      <scheme val="minor"/>
    </font>
    <font>
      <sz val="10"/>
      <name val="Arial"/>
      <family val="2"/>
    </font>
    <font>
      <sz val="10"/>
      <color theme="1"/>
      <name val="Santander Text"/>
      <family val="2"/>
    </font>
    <font>
      <b/>
      <sz val="10"/>
      <color theme="0"/>
      <name val="Santander Text"/>
      <family val="2"/>
    </font>
    <font>
      <sz val="10"/>
      <name val="Santander Tex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10" fontId="1" fillId="0" borderId="0" xfId="0" applyNumberFormat="1" applyFont="1"/>
    <xf numFmtId="164" fontId="1" fillId="0" borderId="0" xfId="0" applyNumberFormat="1" applyFont="1"/>
    <xf numFmtId="164" fontId="1" fillId="0" borderId="11" xfId="0" applyNumberFormat="1" applyFont="1" applyBorder="1"/>
    <xf numFmtId="0" fontId="1" fillId="3" borderId="10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1" fillId="0" borderId="15" xfId="0" applyNumberFormat="1" applyFont="1" applyBorder="1"/>
    <xf numFmtId="0" fontId="1" fillId="3" borderId="14" xfId="0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6" fillId="5" borderId="13" xfId="0" applyFont="1" applyFill="1" applyBorder="1"/>
    <xf numFmtId="0" fontId="6" fillId="4" borderId="13" xfId="0" applyFont="1" applyFill="1" applyBorder="1"/>
    <xf numFmtId="0" fontId="7" fillId="5" borderId="13" xfId="0" applyFont="1" applyFill="1" applyBorder="1" applyAlignment="1">
      <alignment horizontal="center"/>
    </xf>
    <xf numFmtId="0" fontId="6" fillId="0" borderId="0" xfId="0" applyFont="1"/>
    <xf numFmtId="49" fontId="6" fillId="0" borderId="0" xfId="0" applyNumberFormat="1" applyFont="1"/>
    <xf numFmtId="0" fontId="6" fillId="6" borderId="0" xfId="0" applyFont="1" applyFill="1"/>
    <xf numFmtId="49" fontId="6" fillId="0" borderId="0" xfId="0" quotePrefix="1" applyNumberFormat="1" applyFont="1"/>
    <xf numFmtId="0" fontId="8" fillId="0" borderId="0" xfId="1" applyFont="1" applyAlignment="1">
      <alignment horizontal="left" vertical="center"/>
    </xf>
    <xf numFmtId="0" fontId="6" fillId="7" borderId="13" xfId="0" applyFont="1" applyFill="1" applyBorder="1"/>
  </cellXfs>
  <cellStyles count="2">
    <cellStyle name="Normal" xfId="0" builtinId="0"/>
    <cellStyle name="Normal 7" xfId="1" xr:uid="{0F7AE248-0536-42A4-9781-1BE13DC16F7E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antander Text"/>
        <family val="2"/>
        <scheme val="none"/>
      </font>
      <fill>
        <patternFill>
          <fgColor indexed="64"/>
          <bgColor theme="3" tint="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Santander Tex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antander Tex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antander Text"/>
        <family val="2"/>
        <scheme val="none"/>
      </font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890343\AppData\Local\Temp\72016d6b-f5e7-4698-8f0f-f377fcf319d1_ARGOS_MASTER_CENTERS_C0402_202512_SUCLB.zip.9d1\MASTER_ARGOS_CENTERS_MASTER_C0402_202512_SUCLB.csv" TargetMode="External"/><Relationship Id="rId1" Type="http://schemas.openxmlformats.org/officeDocument/2006/relationships/externalLinkPath" Target="file:///C:\Users\x890343\AppData\Local\Temp\72016d6b-f5e7-4698-8f0f-f377fcf319d1_ARGOS_MASTER_CENTERS_C0402_202512_SUCLB.zip.9d1\MASTER_ARGOS_CENTERS_MASTER_C0402_202512_SUCLB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antandernet.sharepoint.com/sites/CostesGlobalesSCIB/Shared%20Documents/General/Envios%20a%20paises/2025/Reparto%20Producto_ER%20Allocation/Tablon_B202512_Denarius_ER_Allocation_by_product_v12.xlsx" TargetMode="External"/><Relationship Id="rId1" Type="http://schemas.openxmlformats.org/officeDocument/2006/relationships/externalLinkPath" Target="/sites/CostesGlobalesSCIB/Shared%20Documents/General/Envios%20a%20paises/2025/Reparto%20Producto_ER%20Allocation/Tablon_B202512_Denarius_ER_Allocation_by_product_v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_ARGOS_CENTERS_MASTER_C04"/>
      <sheetName val="Hoja1"/>
      <sheetName val="Hoja2"/>
    </sheetNames>
    <sheetDataSet>
      <sheetData sheetId="0" refreshError="1">
        <row r="1">
          <cell r="B1" t="str">
            <v>CENTER</v>
          </cell>
          <cell r="C1" t="str">
            <v>CENTER_DESCRIPTION</v>
          </cell>
          <cell r="E1" t="str">
            <v>ORGANIZATION_CHART_CODE</v>
          </cell>
        </row>
        <row r="2">
          <cell r="B2">
            <v>4163</v>
          </cell>
          <cell r="C2" t="str">
            <v>SLB - Management</v>
          </cell>
          <cell r="E2" t="str">
            <v>O0000700</v>
          </cell>
        </row>
        <row r="3">
          <cell r="B3">
            <v>1781</v>
          </cell>
          <cell r="C3" t="str">
            <v>Regional CIO</v>
          </cell>
          <cell r="E3" t="str">
            <v>O0000751</v>
          </cell>
        </row>
        <row r="4">
          <cell r="B4">
            <v>3292</v>
          </cell>
          <cell r="C4" t="str">
            <v>Global BCF Cohorts</v>
          </cell>
          <cell r="E4" t="str">
            <v>O0000702</v>
          </cell>
        </row>
        <row r="5">
          <cell r="B5">
            <v>4203</v>
          </cell>
          <cell r="C5" t="str">
            <v xml:space="preserve">Cash Management UK </v>
          </cell>
          <cell r="E5" t="str">
            <v>O0000719</v>
          </cell>
        </row>
        <row r="6">
          <cell r="B6">
            <v>9586</v>
          </cell>
          <cell r="C6" t="str">
            <v>SLB DCM FIG CE</v>
          </cell>
          <cell r="E6" t="str">
            <v>O0000712</v>
          </cell>
        </row>
        <row r="7">
          <cell r="B7">
            <v>6717</v>
          </cell>
          <cell r="C7" t="str">
            <v>CIB Transfer HQ MI</v>
          </cell>
          <cell r="E7" t="str">
            <v>O1000730</v>
          </cell>
        </row>
        <row r="8">
          <cell r="B8">
            <v>6589</v>
          </cell>
          <cell r="C8" t="str">
            <v>SCIB Corporate Center Cash</v>
          </cell>
          <cell r="E8" t="str">
            <v>O00021</v>
          </cell>
        </row>
        <row r="9">
          <cell r="B9" t="str">
            <v>0000</v>
          </cell>
          <cell r="C9" t="str">
            <v>Type 3 Entities</v>
          </cell>
          <cell r="E9" t="str">
            <v>O0000700</v>
          </cell>
        </row>
        <row r="10">
          <cell r="B10">
            <v>5011</v>
          </cell>
          <cell r="C10" t="str">
            <v>Regional DCM V4</v>
          </cell>
          <cell r="E10" t="str">
            <v>O0000712</v>
          </cell>
        </row>
        <row r="11">
          <cell r="B11">
            <v>6720</v>
          </cell>
          <cell r="C11" t="str">
            <v>SLB Markets Rates Flow</v>
          </cell>
          <cell r="E11" t="str">
            <v>O0000738</v>
          </cell>
        </row>
        <row r="12">
          <cell r="B12">
            <v>9579</v>
          </cell>
          <cell r="C12" t="str">
            <v>SLB COO IT</v>
          </cell>
          <cell r="E12" t="str">
            <v>O0000751</v>
          </cell>
        </row>
        <row r="13">
          <cell r="B13" t="str">
            <v>XXX6</v>
          </cell>
          <cell r="C13" t="str">
            <v>GTB Central</v>
          </cell>
          <cell r="E13" t="str">
            <v>O1000701</v>
          </cell>
        </row>
        <row r="14">
          <cell r="B14">
            <v>3966</v>
          </cell>
          <cell r="C14" t="str">
            <v>SLB COO TPRM</v>
          </cell>
          <cell r="E14" t="str">
            <v>O1000723</v>
          </cell>
        </row>
        <row r="15">
          <cell r="B15">
            <v>9492</v>
          </cell>
          <cell r="C15" t="str">
            <v>SLB COO Op Control</v>
          </cell>
          <cell r="E15" t="str">
            <v>O0000754</v>
          </cell>
        </row>
        <row r="16">
          <cell r="B16">
            <v>9588</v>
          </cell>
          <cell r="C16" t="str">
            <v>DCM: Roadshow</v>
          </cell>
          <cell r="E16" t="str">
            <v>O0000712</v>
          </cell>
        </row>
        <row r="17">
          <cell r="B17">
            <v>9723</v>
          </cell>
          <cell r="C17" t="str">
            <v>GIP</v>
          </cell>
          <cell r="E17" t="str">
            <v>O0000748</v>
          </cell>
        </row>
        <row r="18">
          <cell r="B18">
            <v>4512</v>
          </cell>
          <cell r="C18" t="str">
            <v>Regional Equities Sales</v>
          </cell>
          <cell r="E18" t="str">
            <v>O0000791</v>
          </cell>
        </row>
        <row r="19">
          <cell r="B19" t="str">
            <v>ZZZ11</v>
          </cell>
          <cell r="C19" t="str">
            <v>Regional PF</v>
          </cell>
          <cell r="E19" t="str">
            <v>O0000797</v>
          </cell>
        </row>
        <row r="20">
          <cell r="B20">
            <v>3265</v>
          </cell>
          <cell r="C20" t="str">
            <v>Global CRA</v>
          </cell>
          <cell r="E20" t="str">
            <v>O0000791</v>
          </cell>
        </row>
        <row r="21">
          <cell r="B21">
            <v>9474</v>
          </cell>
          <cell r="C21" t="str">
            <v>SLB Markets Management</v>
          </cell>
          <cell r="E21" t="str">
            <v>O1000714</v>
          </cell>
        </row>
        <row r="22">
          <cell r="B22">
            <v>4864</v>
          </cell>
          <cell r="C22" t="str">
            <v>Leverage Finance - Support</v>
          </cell>
          <cell r="E22" t="str">
            <v>O0000758</v>
          </cell>
        </row>
        <row r="23">
          <cell r="B23">
            <v>3635</v>
          </cell>
          <cell r="C23" t="str">
            <v>GBM UK Office</v>
          </cell>
          <cell r="E23" t="str">
            <v>O0000700</v>
          </cell>
        </row>
        <row r="24">
          <cell r="B24">
            <v>8759</v>
          </cell>
          <cell r="C24" t="str">
            <v>Regional Leveraged Finance</v>
          </cell>
          <cell r="E24" t="str">
            <v>O0000791</v>
          </cell>
        </row>
        <row r="25">
          <cell r="B25">
            <v>4440</v>
          </cell>
          <cell r="C25" t="str">
            <v>Global Market Sales Risk</v>
          </cell>
          <cell r="E25" t="str">
            <v>O0000767</v>
          </cell>
        </row>
        <row r="26">
          <cell r="B26">
            <v>4161</v>
          </cell>
          <cell r="C26" t="str">
            <v>SLB - Legal</v>
          </cell>
          <cell r="E26" t="str">
            <v>O0000765</v>
          </cell>
        </row>
        <row r="27">
          <cell r="B27">
            <v>4112</v>
          </cell>
          <cell r="C27" t="str">
            <v>Global - DSG</v>
          </cell>
          <cell r="E27" t="str">
            <v>O0000701</v>
          </cell>
        </row>
        <row r="28">
          <cell r="B28">
            <v>4027</v>
          </cell>
          <cell r="C28" t="str">
            <v>Global - Securitisation</v>
          </cell>
          <cell r="E28" t="str">
            <v>O0000791</v>
          </cell>
        </row>
        <row r="29">
          <cell r="B29">
            <v>9564</v>
          </cell>
          <cell r="C29" t="str">
            <v>SLB Credit &amp; EM</v>
          </cell>
          <cell r="E29" t="str">
            <v>O0000738</v>
          </cell>
        </row>
        <row r="30">
          <cell r="B30">
            <v>3760</v>
          </cell>
          <cell r="C30" t="str">
            <v>Solutions FI</v>
          </cell>
          <cell r="E30" t="str">
            <v>O0000736</v>
          </cell>
        </row>
        <row r="31">
          <cell r="B31">
            <v>9721</v>
          </cell>
          <cell r="C31" t="str">
            <v>Global Regulatory</v>
          </cell>
          <cell r="E31" t="str">
            <v>O0000748</v>
          </cell>
        </row>
        <row r="32">
          <cell r="B32">
            <v>2403</v>
          </cell>
          <cell r="C32" t="str">
            <v>Global EPP</v>
          </cell>
          <cell r="E32" t="str">
            <v>O0000705</v>
          </cell>
        </row>
        <row r="33">
          <cell r="B33">
            <v>4080</v>
          </cell>
          <cell r="C33" t="str">
            <v>Group Corp IPU</v>
          </cell>
          <cell r="E33" t="str">
            <v>O0000700</v>
          </cell>
        </row>
        <row r="34">
          <cell r="B34">
            <v>4521</v>
          </cell>
          <cell r="C34" t="str">
            <v>SLB - Risk</v>
          </cell>
          <cell r="E34" t="str">
            <v>O1000724</v>
          </cell>
        </row>
        <row r="35">
          <cell r="B35">
            <v>9595</v>
          </cell>
          <cell r="C35" t="str">
            <v>SLB Markets Flow SalesEU</v>
          </cell>
          <cell r="E35" t="str">
            <v>O0000738</v>
          </cell>
        </row>
        <row r="36">
          <cell r="B36">
            <v>3747</v>
          </cell>
          <cell r="C36" t="str">
            <v>SLB Markets RSG CIB UK FX</v>
          </cell>
          <cell r="E36" t="str">
            <v>O0000736</v>
          </cell>
        </row>
        <row r="37">
          <cell r="B37" t="str">
            <v>0000</v>
          </cell>
          <cell r="C37" t="str">
            <v>Type 3 Entities</v>
          </cell>
          <cell r="E37" t="str">
            <v>O0000700</v>
          </cell>
        </row>
        <row r="38">
          <cell r="B38">
            <v>2423</v>
          </cell>
          <cell r="C38" t="str">
            <v>Unallocated</v>
          </cell>
          <cell r="E38" t="str">
            <v>O0000700</v>
          </cell>
        </row>
        <row r="39">
          <cell r="B39">
            <v>6436</v>
          </cell>
          <cell r="C39" t="str">
            <v>Group Corp Compliance</v>
          </cell>
          <cell r="E39" t="str">
            <v>O0000758</v>
          </cell>
        </row>
        <row r="40">
          <cell r="B40">
            <v>1837</v>
          </cell>
          <cell r="C40" t="str">
            <v>Global CIO</v>
          </cell>
          <cell r="E40" t="str">
            <v>O0000751</v>
          </cell>
        </row>
        <row r="41">
          <cell r="B41">
            <v>1424</v>
          </cell>
          <cell r="C41" t="str">
            <v>SLB ECMM</v>
          </cell>
          <cell r="E41" t="str">
            <v>O0000708</v>
          </cell>
        </row>
        <row r="42">
          <cell r="B42">
            <v>3645</v>
          </cell>
          <cell r="C42" t="str">
            <v>TRANSFER OUT</v>
          </cell>
          <cell r="E42" t="str">
            <v>O0000784</v>
          </cell>
        </row>
        <row r="43">
          <cell r="B43">
            <v>4438</v>
          </cell>
          <cell r="C43" t="str">
            <v>SLB EPP</v>
          </cell>
          <cell r="E43" t="str">
            <v>O0000791</v>
          </cell>
        </row>
        <row r="44">
          <cell r="B44">
            <v>4399</v>
          </cell>
          <cell r="C44" t="str">
            <v>Regional CF FS</v>
          </cell>
          <cell r="E44" t="str">
            <v>O0000787</v>
          </cell>
        </row>
        <row r="45">
          <cell r="B45">
            <v>3713</v>
          </cell>
          <cell r="C45" t="str">
            <v>SLB - Syndicated Loans</v>
          </cell>
          <cell r="E45" t="str">
            <v>O0000717</v>
          </cell>
        </row>
        <row r="46">
          <cell r="B46">
            <v>3570</v>
          </cell>
          <cell r="C46" t="str">
            <v>Regional Compliance CIB</v>
          </cell>
          <cell r="E46" t="str">
            <v>O0000758</v>
          </cell>
        </row>
        <row r="47">
          <cell r="B47">
            <v>4422</v>
          </cell>
          <cell r="C47" t="str">
            <v>Global Market Sales InSa</v>
          </cell>
          <cell r="E47" t="str">
            <v>O0000791</v>
          </cell>
        </row>
        <row r="48">
          <cell r="B48">
            <v>1429</v>
          </cell>
          <cell r="C48" t="str">
            <v>Project Curacao</v>
          </cell>
          <cell r="E48" t="str">
            <v>O0000700</v>
          </cell>
        </row>
        <row r="49">
          <cell r="B49">
            <v>3968</v>
          </cell>
          <cell r="C49" t="str">
            <v>SLB - Global - Legal DCM</v>
          </cell>
          <cell r="E49" t="str">
            <v>O0000765</v>
          </cell>
        </row>
        <row r="50">
          <cell r="B50">
            <v>3567</v>
          </cell>
          <cell r="C50" t="str">
            <v>Global FeeBee</v>
          </cell>
          <cell r="E50" t="str">
            <v>O0000709</v>
          </cell>
        </row>
        <row r="51">
          <cell r="B51">
            <v>3900</v>
          </cell>
          <cell r="C51" t="str">
            <v>Market Data</v>
          </cell>
          <cell r="E51" t="str">
            <v>O0000791</v>
          </cell>
        </row>
        <row r="52">
          <cell r="B52">
            <v>3741</v>
          </cell>
          <cell r="C52" t="str">
            <v>Global Compliance</v>
          </cell>
          <cell r="E52" t="str">
            <v>O0000758</v>
          </cell>
        </row>
        <row r="53">
          <cell r="B53">
            <v>2425</v>
          </cell>
          <cell r="C53" t="str">
            <v>Global - CRE</v>
          </cell>
          <cell r="E53" t="str">
            <v>O0000791</v>
          </cell>
        </row>
        <row r="54">
          <cell r="B54">
            <v>4104</v>
          </cell>
          <cell r="C54" t="str">
            <v>Global M&amp;A - Energy</v>
          </cell>
          <cell r="E54" t="str">
            <v>O0000709</v>
          </cell>
        </row>
        <row r="55">
          <cell r="B55">
            <v>8912</v>
          </cell>
          <cell r="C55" t="str">
            <v>COVID</v>
          </cell>
          <cell r="E55" t="str">
            <v>O0000700</v>
          </cell>
        </row>
        <row r="56">
          <cell r="B56">
            <v>3901</v>
          </cell>
          <cell r="C56" t="str">
            <v>FC2LOD</v>
          </cell>
          <cell r="E56" t="str">
            <v>O0000756</v>
          </cell>
        </row>
        <row r="57">
          <cell r="B57">
            <v>9583</v>
          </cell>
          <cell r="C57" t="str">
            <v>SLB DCM UK Corporates</v>
          </cell>
          <cell r="E57" t="str">
            <v>O0000712</v>
          </cell>
        </row>
        <row r="58">
          <cell r="B58">
            <v>1939</v>
          </cell>
          <cell r="C58" t="str">
            <v>Global PPT</v>
          </cell>
          <cell r="E58" t="str">
            <v>O0000754</v>
          </cell>
        </row>
        <row r="59">
          <cell r="B59" t="str">
            <v>ZZZ16</v>
          </cell>
          <cell r="C59" t="str">
            <v>Support Markets Initiative</v>
          </cell>
          <cell r="E59" t="str">
            <v>O0000758</v>
          </cell>
        </row>
        <row r="60">
          <cell r="B60">
            <v>4188</v>
          </cell>
          <cell r="C60" t="str">
            <v>SLB Markets eCommerce FI</v>
          </cell>
          <cell r="E60" t="str">
            <v>O1000706</v>
          </cell>
        </row>
        <row r="61">
          <cell r="B61">
            <v>4106</v>
          </cell>
          <cell r="C61" t="str">
            <v>Global M&amp;A - TMT</v>
          </cell>
          <cell r="E61" t="str">
            <v>O0000709</v>
          </cell>
        </row>
        <row r="62">
          <cell r="B62" t="str">
            <v>0000</v>
          </cell>
          <cell r="C62" t="str">
            <v>Default center</v>
          </cell>
          <cell r="E62" t="str">
            <v>O0000700</v>
          </cell>
        </row>
        <row r="63">
          <cell r="B63">
            <v>4437</v>
          </cell>
          <cell r="C63" t="str">
            <v>Global Market Sales COO</v>
          </cell>
          <cell r="E63" t="str">
            <v>O0000748</v>
          </cell>
        </row>
        <row r="64">
          <cell r="B64">
            <v>4168</v>
          </cell>
          <cell r="C64" t="str">
            <v>SLB COO SAT</v>
          </cell>
          <cell r="E64" t="str">
            <v>O0000749</v>
          </cell>
        </row>
        <row r="65">
          <cell r="B65">
            <v>4037</v>
          </cell>
          <cell r="C65" t="str">
            <v>Global Markets CIB</v>
          </cell>
          <cell r="E65" t="str">
            <v>O0000791</v>
          </cell>
        </row>
        <row r="66">
          <cell r="B66">
            <v>2773</v>
          </cell>
          <cell r="C66" t="str">
            <v>Global - PDM</v>
          </cell>
          <cell r="E66" t="str">
            <v>O0000715</v>
          </cell>
        </row>
        <row r="67">
          <cell r="B67">
            <v>4259</v>
          </cell>
          <cell r="C67" t="str">
            <v>Regional Equities Research</v>
          </cell>
          <cell r="E67" t="str">
            <v>O0000791</v>
          </cell>
        </row>
        <row r="68">
          <cell r="B68">
            <v>9724</v>
          </cell>
          <cell r="C68" t="str">
            <v>NonCIB charges Imputados MI</v>
          </cell>
          <cell r="E68" t="str">
            <v>O00021</v>
          </cell>
        </row>
        <row r="69">
          <cell r="B69">
            <v>9719</v>
          </cell>
          <cell r="C69" t="str">
            <v>BAU IT Transfer</v>
          </cell>
          <cell r="E69" t="str">
            <v>O0000751</v>
          </cell>
        </row>
        <row r="70">
          <cell r="B70">
            <v>4199</v>
          </cell>
          <cell r="C70" t="str">
            <v>CIB Transfer Milan</v>
          </cell>
          <cell r="E70" t="str">
            <v>O0000780</v>
          </cell>
        </row>
        <row r="71">
          <cell r="B71">
            <v>8751</v>
          </cell>
          <cell r="C71" t="str">
            <v>Global - ESG</v>
          </cell>
          <cell r="E71" t="str">
            <v>O0000791</v>
          </cell>
        </row>
        <row r="72">
          <cell r="B72">
            <v>9666</v>
          </cell>
          <cell r="C72" t="str">
            <v>SLB - ACPM</v>
          </cell>
          <cell r="E72" t="str">
            <v>O0000743</v>
          </cell>
        </row>
        <row r="73">
          <cell r="B73">
            <v>3289</v>
          </cell>
          <cell r="C73" t="str">
            <v>Global M and A</v>
          </cell>
          <cell r="E73" t="str">
            <v>O0000709</v>
          </cell>
        </row>
        <row r="74">
          <cell r="B74">
            <v>9659</v>
          </cell>
          <cell r="C74" t="str">
            <v>Global - GTB</v>
          </cell>
          <cell r="E74" t="str">
            <v>O0000791</v>
          </cell>
        </row>
        <row r="75">
          <cell r="B75">
            <v>3996</v>
          </cell>
          <cell r="C75" t="str">
            <v>SLB - Global - CISO</v>
          </cell>
          <cell r="E75" t="str">
            <v>O0000751</v>
          </cell>
        </row>
        <row r="76">
          <cell r="B76">
            <v>3937</v>
          </cell>
          <cell r="C76" t="str">
            <v>SLB - Marketing</v>
          </cell>
          <cell r="E76" t="str">
            <v>O0000768</v>
          </cell>
        </row>
        <row r="77">
          <cell r="B77" t="str">
            <v>DUMMY6</v>
          </cell>
          <cell r="C77" t="str">
            <v>Pending confirmation</v>
          </cell>
          <cell r="E77" t="str">
            <v>O0000700</v>
          </cell>
        </row>
        <row r="78">
          <cell r="B78">
            <v>8039</v>
          </cell>
          <cell r="C78" t="str">
            <v>CIB Transfer Other geos</v>
          </cell>
          <cell r="E78" t="str">
            <v>O1000728</v>
          </cell>
        </row>
        <row r="79">
          <cell r="B79">
            <v>3989</v>
          </cell>
          <cell r="C79" t="str">
            <v>SLB Markets RSG CIB UK FI</v>
          </cell>
          <cell r="E79" t="str">
            <v>O0000736</v>
          </cell>
        </row>
        <row r="80">
          <cell r="B80">
            <v>2551</v>
          </cell>
          <cell r="C80" t="str">
            <v>BAU IT Multifinance</v>
          </cell>
          <cell r="E80" t="str">
            <v>O0000751</v>
          </cell>
        </row>
        <row r="81">
          <cell r="B81">
            <v>8830</v>
          </cell>
          <cell r="C81" t="str">
            <v>SLB Markets Macro Research</v>
          </cell>
          <cell r="E81" t="str">
            <v>O1000717</v>
          </cell>
        </row>
        <row r="82">
          <cell r="B82">
            <v>9582</v>
          </cell>
          <cell r="C82" t="str">
            <v>SLB COO RAC</v>
          </cell>
          <cell r="E82" t="str">
            <v>O0000756</v>
          </cell>
        </row>
        <row r="83">
          <cell r="B83">
            <v>4187</v>
          </cell>
          <cell r="C83" t="str">
            <v>SLB - Human Resources</v>
          </cell>
          <cell r="E83" t="str">
            <v>O0000763</v>
          </cell>
        </row>
        <row r="84">
          <cell r="B84">
            <v>8886</v>
          </cell>
          <cell r="C84" t="str">
            <v>SLB COO Business Administration</v>
          </cell>
          <cell r="E84" t="str">
            <v>O0000758</v>
          </cell>
        </row>
        <row r="85">
          <cell r="B85">
            <v>2389</v>
          </cell>
          <cell r="C85" t="str">
            <v>SLB - RSG - UK FI</v>
          </cell>
          <cell r="E85" t="str">
            <v>O0000736</v>
          </cell>
        </row>
        <row r="86">
          <cell r="B86">
            <v>2445</v>
          </cell>
          <cell r="C86" t="str">
            <v>Group Corp Presidency Supp</v>
          </cell>
          <cell r="E86" t="str">
            <v>O0000700</v>
          </cell>
        </row>
        <row r="87">
          <cell r="B87">
            <v>9722</v>
          </cell>
          <cell r="C87" t="str">
            <v>Rest of Global Projects</v>
          </cell>
          <cell r="E87" t="str">
            <v>O0000748</v>
          </cell>
        </row>
        <row r="88">
          <cell r="B88">
            <v>767</v>
          </cell>
          <cell r="C88" t="str">
            <v>Regional GTB Trade</v>
          </cell>
          <cell r="E88" t="str">
            <v>O0000723</v>
          </cell>
        </row>
        <row r="89">
          <cell r="B89">
            <v>3292</v>
          </cell>
          <cell r="C89" t="str">
            <v>Global BCF Cohorts</v>
          </cell>
          <cell r="E89" t="str">
            <v>O0000702</v>
          </cell>
        </row>
        <row r="90">
          <cell r="B90">
            <v>3942</v>
          </cell>
          <cell r="C90" t="str">
            <v>SLB EWRM</v>
          </cell>
          <cell r="E90" t="str">
            <v>O1000724</v>
          </cell>
        </row>
        <row r="91">
          <cell r="B91" t="str">
            <v>0000</v>
          </cell>
          <cell r="C91" t="str">
            <v>Type 3 Entities</v>
          </cell>
          <cell r="E91" t="str">
            <v>O0000700</v>
          </cell>
        </row>
        <row r="92">
          <cell r="B92">
            <v>4166</v>
          </cell>
          <cell r="C92" t="str">
            <v>CIB Transfer Paris</v>
          </cell>
          <cell r="E92" t="str">
            <v>O0000783</v>
          </cell>
        </row>
        <row r="93">
          <cell r="B93">
            <v>9584</v>
          </cell>
          <cell r="C93" t="str">
            <v>SLB DCM CE Corporates</v>
          </cell>
          <cell r="E93" t="str">
            <v>O0000712</v>
          </cell>
        </row>
        <row r="94">
          <cell r="B94">
            <v>4109</v>
          </cell>
          <cell r="C94" t="str">
            <v>Global M&amp;A - CRH</v>
          </cell>
          <cell r="E94" t="str">
            <v>O0000709</v>
          </cell>
        </row>
        <row r="95">
          <cell r="B95">
            <v>4164</v>
          </cell>
          <cell r="C95" t="str">
            <v>SLB - Financial Mngtt Control</v>
          </cell>
          <cell r="E95" t="str">
            <v>O0000762</v>
          </cell>
        </row>
        <row r="96">
          <cell r="B96">
            <v>2506</v>
          </cell>
          <cell r="C96" t="str">
            <v>Global BCF Cohorts</v>
          </cell>
          <cell r="E96" t="str">
            <v>O0000702</v>
          </cell>
        </row>
        <row r="97">
          <cell r="B97" t="str">
            <v>ZZZ19</v>
          </cell>
          <cell r="C97" t="str">
            <v>Global Securitization Risk</v>
          </cell>
          <cell r="E97" t="str">
            <v>O0000767</v>
          </cell>
        </row>
        <row r="98">
          <cell r="B98">
            <v>4162</v>
          </cell>
          <cell r="C98" t="str">
            <v>SLB - Compliance</v>
          </cell>
          <cell r="E98" t="str">
            <v>O0000758</v>
          </cell>
        </row>
        <row r="99">
          <cell r="B99">
            <v>9578</v>
          </cell>
          <cell r="C99" t="str">
            <v>SLB COO MO Markets</v>
          </cell>
          <cell r="E99" t="str">
            <v>O0000752</v>
          </cell>
        </row>
        <row r="100">
          <cell r="B100">
            <v>4546</v>
          </cell>
          <cell r="C100" t="str">
            <v>Global Securitisation Risk</v>
          </cell>
          <cell r="E100" t="str">
            <v>O0000767</v>
          </cell>
        </row>
        <row r="101">
          <cell r="B101">
            <v>9594</v>
          </cell>
          <cell r="C101" t="str">
            <v>SLB - Credit&amp;EM - InSale EM EU</v>
          </cell>
          <cell r="E101" t="str">
            <v>O0000738</v>
          </cell>
        </row>
        <row r="102">
          <cell r="B102">
            <v>4018</v>
          </cell>
          <cell r="C102" t="str">
            <v>Group Corp Global Comm</v>
          </cell>
          <cell r="E102" t="str">
            <v>O0000700</v>
          </cell>
        </row>
        <row r="103">
          <cell r="B103">
            <v>2506</v>
          </cell>
          <cell r="C103" t="str">
            <v>Global BCF Cohorts</v>
          </cell>
          <cell r="E103" t="str">
            <v>O0000702</v>
          </cell>
        </row>
        <row r="104">
          <cell r="B104">
            <v>2506</v>
          </cell>
          <cell r="C104" t="str">
            <v>Global BCF Cohorts</v>
          </cell>
          <cell r="E104" t="str">
            <v>O0000702</v>
          </cell>
        </row>
        <row r="105">
          <cell r="B105">
            <v>4295</v>
          </cell>
          <cell r="C105" t="str">
            <v>Global Leveraged Finance Middle</v>
          </cell>
          <cell r="E105" t="str">
            <v>O0000752</v>
          </cell>
        </row>
        <row r="106">
          <cell r="B106">
            <v>5995</v>
          </cell>
          <cell r="C106" t="str">
            <v>GORC</v>
          </cell>
          <cell r="E106" t="str">
            <v>O0000756</v>
          </cell>
        </row>
        <row r="107">
          <cell r="B107">
            <v>9591</v>
          </cell>
          <cell r="C107" t="str">
            <v>RSG SLB</v>
          </cell>
          <cell r="E107" t="str">
            <v>O0000736</v>
          </cell>
        </row>
        <row r="108">
          <cell r="B108">
            <v>756</v>
          </cell>
          <cell r="C108" t="str">
            <v>Global Compliance RGC</v>
          </cell>
          <cell r="E108" t="str">
            <v>O0000758</v>
          </cell>
        </row>
        <row r="109">
          <cell r="B109">
            <v>9581</v>
          </cell>
          <cell r="C109" t="str">
            <v>SLB COO BMC</v>
          </cell>
          <cell r="E109" t="str">
            <v>O0000748</v>
          </cell>
        </row>
        <row r="110">
          <cell r="B110" t="str">
            <v>0000</v>
          </cell>
          <cell r="C110" t="str">
            <v>Type 3 Entities</v>
          </cell>
          <cell r="E110" t="str">
            <v>O0000700</v>
          </cell>
        </row>
        <row r="111">
          <cell r="B111">
            <v>9469</v>
          </cell>
          <cell r="C111" t="str">
            <v>SLB DCM Corp Solutions</v>
          </cell>
          <cell r="E111" t="str">
            <v>O0000712</v>
          </cell>
        </row>
        <row r="112">
          <cell r="B112">
            <v>9572</v>
          </cell>
          <cell r="C112" t="str">
            <v>SLB Markets RSG StrEqSol</v>
          </cell>
          <cell r="E112" t="str">
            <v>O0000736</v>
          </cell>
        </row>
        <row r="113">
          <cell r="B113">
            <v>4535</v>
          </cell>
          <cell r="C113" t="str">
            <v>Global Market Sales Legal</v>
          </cell>
          <cell r="E113" t="str">
            <v>O0000765</v>
          </cell>
        </row>
        <row r="114">
          <cell r="B114">
            <v>3180</v>
          </cell>
          <cell r="C114" t="str">
            <v>Regional GTB Cash</v>
          </cell>
          <cell r="E114" t="str">
            <v>O0000719</v>
          </cell>
        </row>
        <row r="115">
          <cell r="B115">
            <v>4525</v>
          </cell>
          <cell r="C115" t="str">
            <v>SLB Markets FX Trading</v>
          </cell>
          <cell r="E115" t="str">
            <v>O0000730</v>
          </cell>
        </row>
        <row r="116">
          <cell r="B116">
            <v>4426</v>
          </cell>
          <cell r="C116" t="str">
            <v>Global Market Sales PDTr</v>
          </cell>
          <cell r="E116" t="str">
            <v>O0000791</v>
          </cell>
        </row>
        <row r="117">
          <cell r="B117">
            <v>8882</v>
          </cell>
          <cell r="C117" t="str">
            <v>Global Markets - ESG</v>
          </cell>
          <cell r="E117" t="str">
            <v>O0000704</v>
          </cell>
        </row>
        <row r="118">
          <cell r="B118">
            <v>3138</v>
          </cell>
          <cell r="C118" t="str">
            <v>Global BCF</v>
          </cell>
          <cell r="E118" t="str">
            <v>O1000739</v>
          </cell>
        </row>
        <row r="119">
          <cell r="B119">
            <v>4156</v>
          </cell>
          <cell r="C119" t="str">
            <v>SLB - C&amp;O - Procurement</v>
          </cell>
          <cell r="E119" t="str">
            <v>O0000762</v>
          </cell>
        </row>
        <row r="120">
          <cell r="B120">
            <v>9598</v>
          </cell>
          <cell r="C120" t="str">
            <v>SLB Markets STM</v>
          </cell>
          <cell r="E120" t="str">
            <v>O1000722</v>
          </cell>
        </row>
        <row r="121">
          <cell r="B121">
            <v>1715</v>
          </cell>
          <cell r="C121" t="str">
            <v>SLB - CRA</v>
          </cell>
          <cell r="E121" t="str">
            <v>O0000791</v>
          </cell>
        </row>
        <row r="122">
          <cell r="B122">
            <v>4048</v>
          </cell>
          <cell r="C122" t="str">
            <v>Innovation FX</v>
          </cell>
          <cell r="E122" t="str">
            <v>O0000700</v>
          </cell>
        </row>
        <row r="123">
          <cell r="B123">
            <v>917</v>
          </cell>
          <cell r="C123" t="str">
            <v>Global - XVA</v>
          </cell>
          <cell r="E123" t="str">
            <v>O0000791</v>
          </cell>
        </row>
        <row r="124">
          <cell r="B124">
            <v>4220</v>
          </cell>
          <cell r="C124" t="str">
            <v>SLB GTB Trade Finance</v>
          </cell>
          <cell r="E124" t="str">
            <v>O0000723</v>
          </cell>
        </row>
        <row r="125">
          <cell r="B125">
            <v>8199</v>
          </cell>
          <cell r="C125" t="str">
            <v>NonCIB charges Cash</v>
          </cell>
          <cell r="E125" t="str">
            <v>O00021</v>
          </cell>
        </row>
        <row r="126">
          <cell r="B126">
            <v>9599</v>
          </cell>
          <cell r="C126" t="str">
            <v>SLB Risk Market Risk</v>
          </cell>
          <cell r="E126" t="str">
            <v>O0000767</v>
          </cell>
        </row>
        <row r="127">
          <cell r="B127" t="str">
            <v>ZZZ15</v>
          </cell>
          <cell r="C127" t="str">
            <v>Markets Initiative</v>
          </cell>
          <cell r="E127" t="str">
            <v>O0000791</v>
          </cell>
        </row>
        <row r="128">
          <cell r="B128">
            <v>1713</v>
          </cell>
          <cell r="C128" t="str">
            <v>TRANSFER OUT MI</v>
          </cell>
          <cell r="E128" t="str">
            <v>O0000784</v>
          </cell>
        </row>
        <row r="129">
          <cell r="B129">
            <v>9596</v>
          </cell>
          <cell r="C129" t="str">
            <v>SLB Markets RatesFin Sol</v>
          </cell>
          <cell r="E129" t="str">
            <v>O0000738</v>
          </cell>
        </row>
        <row r="130">
          <cell r="B130">
            <v>4135</v>
          </cell>
          <cell r="C130" t="str">
            <v>SLB Cost and Org</v>
          </cell>
          <cell r="E130" t="str">
            <v>O0000762</v>
          </cell>
        </row>
        <row r="131">
          <cell r="B131">
            <v>9658</v>
          </cell>
          <cell r="C131" t="str">
            <v>CIB Transfer Frankfurt</v>
          </cell>
          <cell r="E131" t="str">
            <v>O0000779</v>
          </cell>
        </row>
        <row r="132">
          <cell r="B132">
            <v>3944</v>
          </cell>
          <cell r="C132" t="str">
            <v>Regional COO</v>
          </cell>
          <cell r="E132" t="str">
            <v>O0000748</v>
          </cell>
        </row>
        <row r="133">
          <cell r="B133">
            <v>9481</v>
          </cell>
          <cell r="C133" t="str">
            <v>Credit Cards NonCIB</v>
          </cell>
          <cell r="E133" t="str">
            <v>O0000700</v>
          </cell>
        </row>
        <row r="134">
          <cell r="B134">
            <v>4169</v>
          </cell>
          <cell r="C134" t="str">
            <v>Global Markets Quants</v>
          </cell>
          <cell r="E134" t="str">
            <v>O0000740</v>
          </cell>
        </row>
        <row r="135">
          <cell r="B135">
            <v>3636</v>
          </cell>
          <cell r="C135" t="str">
            <v>SCCB</v>
          </cell>
          <cell r="E135" t="str">
            <v>O0000700</v>
          </cell>
        </row>
        <row r="136">
          <cell r="B136">
            <v>3749</v>
          </cell>
          <cell r="C136" t="str">
            <v>SLB - Priv InsSale Rates &amp; Fin</v>
          </cell>
          <cell r="E136" t="str">
            <v>O0000738</v>
          </cell>
        </row>
        <row r="137">
          <cell r="B137">
            <v>8832</v>
          </cell>
          <cell r="C137" t="str">
            <v>SLB Markets FX Research</v>
          </cell>
          <cell r="E137" t="str">
            <v>O0000730</v>
          </cell>
        </row>
        <row r="138">
          <cell r="B138">
            <v>9593</v>
          </cell>
          <cell r="C138" t="str">
            <v>CE CIB FX</v>
          </cell>
          <cell r="E138" t="str">
            <v>O0000736</v>
          </cell>
        </row>
        <row r="139">
          <cell r="B139">
            <v>4228</v>
          </cell>
          <cell r="C139" t="str">
            <v>Innovation - Moneybit</v>
          </cell>
          <cell r="E139" t="str">
            <v>O0000700</v>
          </cell>
        </row>
        <row r="140">
          <cell r="B140" t="str">
            <v>ZZZ10</v>
          </cell>
          <cell r="C140" t="str">
            <v>Regional Risk</v>
          </cell>
          <cell r="E140" t="str">
            <v>O1000724</v>
          </cell>
        </row>
        <row r="141">
          <cell r="B141">
            <v>9491</v>
          </cell>
          <cell r="C141" t="str">
            <v>SLB - Internal Audit</v>
          </cell>
          <cell r="E141" t="str">
            <v>O00013</v>
          </cell>
        </row>
        <row r="142">
          <cell r="B142">
            <v>4505</v>
          </cell>
          <cell r="C142" t="str">
            <v>New York - Equities LATAM</v>
          </cell>
          <cell r="E142" t="str">
            <v>O0000791</v>
          </cell>
        </row>
        <row r="143">
          <cell r="B143">
            <v>9575</v>
          </cell>
          <cell r="C143" t="str">
            <v>SLB Markets Syndicate</v>
          </cell>
          <cell r="E143" t="str">
            <v>O0000728</v>
          </cell>
        </row>
        <row r="144">
          <cell r="B144">
            <v>9665</v>
          </cell>
          <cell r="C144" t="str">
            <v>Treasury</v>
          </cell>
          <cell r="E144" t="str">
            <v>O0000744</v>
          </cell>
        </row>
        <row r="145">
          <cell r="B145">
            <v>3668</v>
          </cell>
          <cell r="C145" t="str">
            <v>SPV</v>
          </cell>
          <cell r="E145" t="str">
            <v>O0000791</v>
          </cell>
        </row>
        <row r="146">
          <cell r="B146">
            <v>4232</v>
          </cell>
          <cell r="C146" t="str">
            <v>Global Leveraged Finance Legal</v>
          </cell>
          <cell r="E146" t="str">
            <v>O0000765</v>
          </cell>
        </row>
        <row r="147">
          <cell r="B147">
            <v>4165</v>
          </cell>
          <cell r="C147" t="str">
            <v>Global - Chief of Staff</v>
          </cell>
          <cell r="E147" t="str">
            <v>O0000760</v>
          </cell>
        </row>
        <row r="148">
          <cell r="B148">
            <v>4119</v>
          </cell>
          <cell r="C148" t="str">
            <v>SLB - GTB - Cash Man</v>
          </cell>
          <cell r="E148" t="str">
            <v>O0000719</v>
          </cell>
        </row>
        <row r="149">
          <cell r="B149">
            <v>1053</v>
          </cell>
          <cell r="C149" t="str">
            <v>SLB - Securitisation</v>
          </cell>
          <cell r="E149" t="str">
            <v>O0000716</v>
          </cell>
        </row>
        <row r="150">
          <cell r="B150">
            <v>9577</v>
          </cell>
          <cell r="C150" t="str">
            <v>SLB Markets MM Rates</v>
          </cell>
          <cell r="E150" t="str">
            <v>O0000731</v>
          </cell>
        </row>
        <row r="151">
          <cell r="B151" t="str">
            <v>0747</v>
          </cell>
          <cell r="C151" t="str">
            <v>SLB Markets RSG CIB UK FX</v>
          </cell>
          <cell r="E151" t="str">
            <v>O0000736</v>
          </cell>
        </row>
        <row r="152">
          <cell r="B152">
            <v>3141</v>
          </cell>
          <cell r="C152" t="str">
            <v>Global - COO</v>
          </cell>
          <cell r="E152" t="str">
            <v>O0000748</v>
          </cell>
        </row>
        <row r="153">
          <cell r="B153">
            <v>3943</v>
          </cell>
          <cell r="C153" t="str">
            <v>Global XVA SCIB</v>
          </cell>
          <cell r="E153" t="str">
            <v>O0000745</v>
          </cell>
        </row>
        <row r="154">
          <cell r="B154">
            <v>9580</v>
          </cell>
          <cell r="C154" t="str">
            <v>SLB COO RAC GORC</v>
          </cell>
          <cell r="E154" t="str">
            <v>O0000756</v>
          </cell>
        </row>
        <row r="155">
          <cell r="B155">
            <v>9597</v>
          </cell>
          <cell r="C155" t="str">
            <v>SLB FIG</v>
          </cell>
          <cell r="E155" t="str">
            <v>O0000786</v>
          </cell>
        </row>
        <row r="156">
          <cell r="B156">
            <v>3278</v>
          </cell>
          <cell r="C156" t="str">
            <v>Global IT</v>
          </cell>
          <cell r="E156" t="str">
            <v>O0000751</v>
          </cell>
        </row>
        <row r="157">
          <cell r="B157">
            <v>4530</v>
          </cell>
          <cell r="C157" t="str">
            <v>SLB - M&amp;A</v>
          </cell>
          <cell r="E157" t="str">
            <v>O0000709</v>
          </cell>
        </row>
        <row r="158">
          <cell r="B158">
            <v>9592</v>
          </cell>
          <cell r="C158" t="str">
            <v>CE CIB FI</v>
          </cell>
          <cell r="E158" t="str">
            <v>O0000736</v>
          </cell>
        </row>
        <row r="159">
          <cell r="B159">
            <v>4047</v>
          </cell>
          <cell r="C159" t="str">
            <v>Innovation SDA</v>
          </cell>
          <cell r="E159" t="str">
            <v>O0000700</v>
          </cell>
        </row>
        <row r="160">
          <cell r="B160">
            <v>9571</v>
          </cell>
          <cell r="C160" t="str">
            <v>SLB Markets Loan Sales</v>
          </cell>
          <cell r="E160" t="str">
            <v>O0000728</v>
          </cell>
        </row>
        <row r="161">
          <cell r="B161">
            <v>8143</v>
          </cell>
          <cell r="C161" t="str">
            <v>SLB COO CLM</v>
          </cell>
          <cell r="E161" t="str">
            <v>O0000748</v>
          </cell>
        </row>
        <row r="162">
          <cell r="B162">
            <v>9661</v>
          </cell>
          <cell r="C162" t="str">
            <v>SLB Markets Credit EM Trad</v>
          </cell>
          <cell r="E162" t="str">
            <v>O0000728</v>
          </cell>
        </row>
        <row r="163">
          <cell r="B163">
            <v>9590</v>
          </cell>
          <cell r="C163" t="str">
            <v>SLB Markets RSG Struc FI</v>
          </cell>
          <cell r="E163" t="str">
            <v>O0000736</v>
          </cell>
        </row>
        <row r="164">
          <cell r="B164">
            <v>9662</v>
          </cell>
          <cell r="C164" t="str">
            <v>CIB Transfer Asia</v>
          </cell>
          <cell r="E164" t="str">
            <v>O0000778</v>
          </cell>
        </row>
        <row r="165">
          <cell r="B165">
            <v>9660</v>
          </cell>
          <cell r="C165" t="str">
            <v>Global COO SAT</v>
          </cell>
          <cell r="E165" t="str">
            <v>O0000791</v>
          </cell>
        </row>
        <row r="166">
          <cell r="B166">
            <v>9587</v>
          </cell>
          <cell r="C166" t="str">
            <v>SLB - DCM USPP</v>
          </cell>
          <cell r="E166" t="str">
            <v>O0000712</v>
          </cell>
        </row>
        <row r="167">
          <cell r="B167">
            <v>4898</v>
          </cell>
          <cell r="C167" t="str">
            <v>Global PDM</v>
          </cell>
          <cell r="E167" t="str">
            <v>O0000715</v>
          </cell>
        </row>
        <row r="168">
          <cell r="B168">
            <v>9664</v>
          </cell>
          <cell r="C168" t="str">
            <v>IMPROVEMENT PLAN</v>
          </cell>
          <cell r="E168" t="str">
            <v>O0000700</v>
          </cell>
        </row>
        <row r="169">
          <cell r="B169">
            <v>4513</v>
          </cell>
          <cell r="C169" t="str">
            <v>SLB - Santander Digital</v>
          </cell>
          <cell r="E169" t="str">
            <v>O0000700</v>
          </cell>
        </row>
        <row r="170">
          <cell r="B170">
            <v>9569</v>
          </cell>
          <cell r="C170" t="str">
            <v>Local Projects</v>
          </cell>
          <cell r="E170" t="str">
            <v>O0000748</v>
          </cell>
        </row>
        <row r="171">
          <cell r="B171">
            <v>673</v>
          </cell>
          <cell r="C171" t="str">
            <v>GLOBAL FX - SLB</v>
          </cell>
          <cell r="E171" t="str">
            <v>O0000730</v>
          </cell>
        </row>
        <row r="172">
          <cell r="B172">
            <v>4210</v>
          </cell>
          <cell r="C172" t="str">
            <v>SLB Markets eCommerce FX</v>
          </cell>
          <cell r="E172" t="str">
            <v>O0000730</v>
          </cell>
        </row>
        <row r="173">
          <cell r="B173">
            <v>6730</v>
          </cell>
          <cell r="C173" t="str">
            <v>SLB Markets Research</v>
          </cell>
          <cell r="E173" t="str">
            <v>O1000716</v>
          </cell>
        </row>
        <row r="174">
          <cell r="B174">
            <v>3598</v>
          </cell>
          <cell r="C174" t="str">
            <v>SLB COO CISO</v>
          </cell>
          <cell r="E174" t="str">
            <v>O0000751</v>
          </cell>
        </row>
        <row r="175">
          <cell r="B175">
            <v>240</v>
          </cell>
          <cell r="C175" t="str">
            <v>SLB - Middle Office GTB</v>
          </cell>
          <cell r="E175" t="str">
            <v>O0000752</v>
          </cell>
        </row>
        <row r="176">
          <cell r="B176">
            <v>4201</v>
          </cell>
          <cell r="C176" t="str">
            <v>Loans Markets</v>
          </cell>
          <cell r="E176" t="str">
            <v>O0000791</v>
          </cell>
        </row>
        <row r="177">
          <cell r="B177">
            <v>963</v>
          </cell>
          <cell r="C177" t="str">
            <v>Regional PDM Europe</v>
          </cell>
          <cell r="E177" t="str">
            <v>O0000715</v>
          </cell>
        </row>
        <row r="178">
          <cell r="B178">
            <v>9574</v>
          </cell>
          <cell r="C178" t="str">
            <v>SLB Markets MM GBP CrdTrad</v>
          </cell>
          <cell r="E178" t="str">
            <v>O0000728</v>
          </cell>
        </row>
        <row r="179">
          <cell r="B179">
            <v>3292</v>
          </cell>
          <cell r="C179" t="str">
            <v>Global BCF Cohorts</v>
          </cell>
          <cell r="E179" t="str">
            <v>O0000702</v>
          </cell>
        </row>
        <row r="180">
          <cell r="B180">
            <v>1938</v>
          </cell>
          <cell r="C180" t="str">
            <v>Property</v>
          </cell>
          <cell r="E180" t="str">
            <v>O0000762</v>
          </cell>
        </row>
        <row r="181">
          <cell r="B181">
            <v>3292</v>
          </cell>
          <cell r="C181" t="str">
            <v>Global BCF Cohorts</v>
          </cell>
          <cell r="E181" t="str">
            <v>O0000789</v>
          </cell>
        </row>
        <row r="182">
          <cell r="B182">
            <v>4429</v>
          </cell>
          <cell r="C182" t="str">
            <v>Global Market Sales Jr</v>
          </cell>
          <cell r="E182" t="str">
            <v>O0000791</v>
          </cell>
        </row>
        <row r="183">
          <cell r="B183">
            <v>2906</v>
          </cell>
          <cell r="C183" t="str">
            <v>GTB Trade</v>
          </cell>
          <cell r="E183" t="str">
            <v>O0000723</v>
          </cell>
        </row>
        <row r="184">
          <cell r="B184">
            <v>3188</v>
          </cell>
          <cell r="C184" t="str">
            <v>Non Corp EPO</v>
          </cell>
          <cell r="E184" t="str">
            <v>O0000700</v>
          </cell>
        </row>
        <row r="185">
          <cell r="B185">
            <v>3299</v>
          </cell>
          <cell r="C185" t="str">
            <v>Global FIG</v>
          </cell>
          <cell r="E185" t="str">
            <v>O0000786</v>
          </cell>
        </row>
        <row r="186">
          <cell r="B186">
            <v>9177</v>
          </cell>
          <cell r="C186" t="str">
            <v>Regional GDF Placeholder</v>
          </cell>
          <cell r="E186" t="str">
            <v>O0000798</v>
          </cell>
        </row>
        <row r="187">
          <cell r="B187">
            <v>4853</v>
          </cell>
          <cell r="C187" t="str">
            <v>SLB - BC&amp;F</v>
          </cell>
          <cell r="E187" t="str">
            <v>O1000739</v>
          </cell>
        </row>
        <row r="188">
          <cell r="B188" t="str">
            <v>0681</v>
          </cell>
          <cell r="C188" t="str">
            <v>SLB - Middle Office GDF</v>
          </cell>
          <cell r="E188" t="str">
            <v>O0000752</v>
          </cell>
        </row>
        <row r="189">
          <cell r="B189">
            <v>4180</v>
          </cell>
          <cell r="C189" t="str">
            <v>Group Corp Advisor</v>
          </cell>
          <cell r="E189" t="str">
            <v>O0000700</v>
          </cell>
        </row>
        <row r="190">
          <cell r="B190" t="str">
            <v>XX11</v>
          </cell>
          <cell r="C190" t="str">
            <v>PF / AF</v>
          </cell>
          <cell r="E190" t="str">
            <v>O0000797</v>
          </cell>
        </row>
        <row r="191">
          <cell r="B191">
            <v>9573</v>
          </cell>
          <cell r="C191" t="str">
            <v>SLB Markets Structuring FX</v>
          </cell>
          <cell r="E191" t="str">
            <v>O0000736</v>
          </cell>
        </row>
        <row r="192">
          <cell r="B192">
            <v>9565</v>
          </cell>
          <cell r="C192" t="str">
            <v>Global - GDF</v>
          </cell>
          <cell r="E192" t="str">
            <v>O0000791</v>
          </cell>
        </row>
        <row r="193">
          <cell r="B193">
            <v>9570</v>
          </cell>
          <cell r="C193" t="str">
            <v>BAU IT Local</v>
          </cell>
          <cell r="E193" t="str">
            <v>O0000751</v>
          </cell>
        </row>
        <row r="194">
          <cell r="B194">
            <v>3712</v>
          </cell>
          <cell r="C194" t="str">
            <v>Global BCF BM</v>
          </cell>
          <cell r="E194" t="str">
            <v>O0000791</v>
          </cell>
        </row>
        <row r="195">
          <cell r="B195">
            <v>4197</v>
          </cell>
          <cell r="C195" t="str">
            <v>CIB Transfer NY</v>
          </cell>
          <cell r="E195" t="str">
            <v>O0000782</v>
          </cell>
        </row>
        <row r="196">
          <cell r="B196" t="str">
            <v>XX15</v>
          </cell>
          <cell r="C196" t="str">
            <v>MO RFB</v>
          </cell>
          <cell r="E196" t="str">
            <v>O0000752</v>
          </cell>
        </row>
        <row r="197">
          <cell r="B197">
            <v>8144</v>
          </cell>
          <cell r="C197" t="str">
            <v>SLB COO Payment Ops</v>
          </cell>
          <cell r="E197" t="str">
            <v>O0000754</v>
          </cell>
        </row>
        <row r="198">
          <cell r="B198">
            <v>2506</v>
          </cell>
          <cell r="C198" t="str">
            <v>SLB Grads Interns Appren</v>
          </cell>
          <cell r="E198" t="str">
            <v>O0000700</v>
          </cell>
        </row>
        <row r="199">
          <cell r="B199">
            <v>9589</v>
          </cell>
          <cell r="C199" t="str">
            <v>SLB Structured Finance</v>
          </cell>
          <cell r="E199" t="str">
            <v>O0000798</v>
          </cell>
        </row>
        <row r="200">
          <cell r="B200">
            <v>9576</v>
          </cell>
          <cell r="C200" t="str">
            <v>PROJECT NEWMAN</v>
          </cell>
          <cell r="E200" t="str">
            <v>O0000700</v>
          </cell>
        </row>
        <row r="201">
          <cell r="B201">
            <v>9663</v>
          </cell>
          <cell r="C201" t="str">
            <v>OLYMPICS</v>
          </cell>
          <cell r="E201" t="str">
            <v>O0000700</v>
          </cell>
        </row>
        <row r="202">
          <cell r="B202">
            <v>8041</v>
          </cell>
          <cell r="C202" t="str">
            <v>Global - Compliance</v>
          </cell>
          <cell r="E202" t="str">
            <v>O0000758</v>
          </cell>
        </row>
        <row r="203">
          <cell r="B203">
            <v>7192</v>
          </cell>
          <cell r="C203" t="str">
            <v>CIB Transfer other charges</v>
          </cell>
          <cell r="E203" t="str">
            <v>O1000728</v>
          </cell>
        </row>
        <row r="204">
          <cell r="B204">
            <v>4107</v>
          </cell>
          <cell r="C204" t="str">
            <v>Global M&amp;A - Infra</v>
          </cell>
          <cell r="E204" t="str">
            <v>O0000709</v>
          </cell>
        </row>
        <row r="205">
          <cell r="B205">
            <v>4238</v>
          </cell>
          <cell r="C205" t="str">
            <v>Global Leveraged Finance Risk</v>
          </cell>
          <cell r="E205" t="str">
            <v>O0000761</v>
          </cell>
        </row>
        <row r="206">
          <cell r="B206">
            <v>9585</v>
          </cell>
          <cell r="C206" t="str">
            <v>SLB DCM FIG UK and Other</v>
          </cell>
          <cell r="E206" t="str">
            <v>O0000712</v>
          </cell>
        </row>
        <row r="207">
          <cell r="B207">
            <v>8228</v>
          </cell>
          <cell r="C207" t="str">
            <v>Global - Rates Europe</v>
          </cell>
          <cell r="E207" t="str">
            <v>O0000791</v>
          </cell>
        </row>
        <row r="208">
          <cell r="B208">
            <v>9726</v>
          </cell>
          <cell r="C208" t="str">
            <v>CIB Transfer HQ Cash</v>
          </cell>
          <cell r="E208" t="str">
            <v>O1000730</v>
          </cell>
        </row>
        <row r="209">
          <cell r="B209">
            <v>3384</v>
          </cell>
          <cell r="C209" t="str">
            <v>Risk Compliance</v>
          </cell>
          <cell r="E209" t="str">
            <v>O0000758</v>
          </cell>
        </row>
        <row r="210">
          <cell r="B210">
            <v>2408</v>
          </cell>
          <cell r="C210" t="str">
            <v>Group Corp Cyber Security</v>
          </cell>
          <cell r="E210" t="str">
            <v>O0000700</v>
          </cell>
        </row>
        <row r="211">
          <cell r="B211" t="str">
            <v>ZZZ14</v>
          </cell>
          <cell r="C211" t="str">
            <v>Global Markets</v>
          </cell>
          <cell r="E211" t="str">
            <v>O0000791</v>
          </cell>
        </row>
        <row r="212">
          <cell r="B212">
            <v>3957</v>
          </cell>
          <cell r="C212" t="str">
            <v>Global COO CLM</v>
          </cell>
          <cell r="E212" t="str">
            <v>O0000748</v>
          </cell>
        </row>
        <row r="213">
          <cell r="B213">
            <v>747</v>
          </cell>
          <cell r="C213" t="str">
            <v>IT</v>
          </cell>
          <cell r="E213" t="str">
            <v>O0000751</v>
          </cell>
        </row>
        <row r="214">
          <cell r="B214">
            <v>4077</v>
          </cell>
          <cell r="C214" t="str">
            <v>Global Risk</v>
          </cell>
          <cell r="E214" t="str">
            <v>O1000724</v>
          </cell>
        </row>
        <row r="215">
          <cell r="B215">
            <v>3947</v>
          </cell>
          <cell r="C215" t="str">
            <v>Global COO MO GTB</v>
          </cell>
          <cell r="E215" t="str">
            <v>O0000752</v>
          </cell>
        </row>
        <row r="216">
          <cell r="B216">
            <v>3955</v>
          </cell>
          <cell r="C216" t="str">
            <v>Global COO MO GDF</v>
          </cell>
          <cell r="E216" t="str">
            <v>O0000752</v>
          </cell>
        </row>
        <row r="217">
          <cell r="B217">
            <v>3990</v>
          </cell>
          <cell r="C217" t="str">
            <v>Global COO MO Markets</v>
          </cell>
          <cell r="E217" t="str">
            <v>O0000752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ged"/>
      <sheetName val="Ajustes ERs"/>
      <sheetName val="organigrama"/>
      <sheetName val="ER Allocation Cost by Product"/>
      <sheetName val="ER AllbyProd_CAMBIOS PAISES_tra"/>
      <sheetName val="ER Allocation Cost_MPC GlobCONS"/>
      <sheetName val="ER Allocation _MPC Spain_Cons"/>
      <sheetName val="ER Allocation Cost-Branches_con"/>
      <sheetName val="ER Allocation Cost-Branches (3)"/>
      <sheetName val="ER Allocation Cost-SLB_cons"/>
      <sheetName val="ER Allocation SLB orig - Trabjo"/>
      <sheetName val="ER Allocation Cost_MPC Global "/>
      <sheetName val="CeCos"/>
      <sheetName val="Adn"/>
      <sheetName val="Traductor"/>
      <sheetName val="ER Allocation _MPC Spain-trabaj"/>
      <sheetName val="ER Allocation Cost-Branches (2)"/>
    </sheetNames>
    <sheetDataSet>
      <sheetData sheetId="0" refreshError="1"/>
      <sheetData sheetId="1" refreshError="1"/>
      <sheetData sheetId="2">
        <row r="1">
          <cell r="B1" t="str">
            <v>CD_ORGANIG</v>
          </cell>
          <cell r="C1" t="str">
            <v>DS_ORGANIG_ESP</v>
          </cell>
          <cell r="D1" t="str">
            <v>ER 0</v>
          </cell>
          <cell r="E1" t="str">
            <v>ER I</v>
          </cell>
          <cell r="F1" t="str">
            <v>ER II</v>
          </cell>
          <cell r="G1" t="str">
            <v>ER III</v>
          </cell>
        </row>
        <row r="2">
          <cell r="B2" t="str">
            <v>INTERNEGOCIO</v>
          </cell>
          <cell r="C2" t="str">
            <v>Internegocio</v>
          </cell>
          <cell r="D2" t="str">
            <v>Internegocio</v>
          </cell>
          <cell r="E2" t="str">
            <v>Internegocio</v>
          </cell>
          <cell r="F2" t="str">
            <v>Internegocio</v>
          </cell>
          <cell r="G2" t="str">
            <v>Internegocio</v>
          </cell>
        </row>
        <row r="3">
          <cell r="B3" t="str">
            <v>INTERNEGOCIO NYB</v>
          </cell>
          <cell r="C3" t="str">
            <v>Internegocio NYB</v>
          </cell>
          <cell r="D3" t="str">
            <v>Internegocio</v>
          </cell>
          <cell r="E3" t="str">
            <v>Internegocio NYB</v>
          </cell>
          <cell r="F3" t="str">
            <v>Internegocio NYB</v>
          </cell>
          <cell r="G3" t="str">
            <v>Internegocio NYB</v>
          </cell>
        </row>
        <row r="4">
          <cell r="B4" t="str">
            <v>INTERNEGOCIO SLB</v>
          </cell>
          <cell r="C4" t="str">
            <v>Internegocio SLB</v>
          </cell>
          <cell r="D4" t="str">
            <v>Internegocio</v>
          </cell>
          <cell r="E4" t="str">
            <v>Internegocio SLB</v>
          </cell>
          <cell r="F4" t="str">
            <v>Internegocio SLB</v>
          </cell>
          <cell r="G4" t="str">
            <v>Internegocio SLB</v>
          </cell>
        </row>
        <row r="5">
          <cell r="B5" t="str">
            <v>INTERNEGOCIO SANCAP</v>
          </cell>
          <cell r="C5" t="str">
            <v>Internegocio Sancap</v>
          </cell>
          <cell r="D5" t="str">
            <v>Internegocio</v>
          </cell>
          <cell r="E5" t="str">
            <v>Internegocio Sancap</v>
          </cell>
          <cell r="F5" t="str">
            <v>Internegocio Sancap</v>
          </cell>
          <cell r="G5" t="str">
            <v>Internegocio Sancap</v>
          </cell>
        </row>
        <row r="6">
          <cell r="B6" t="str">
            <v>ALLOCATED</v>
          </cell>
          <cell r="C6" t="str">
            <v>Allocated</v>
          </cell>
          <cell r="D6" t="str">
            <v>Allocated</v>
          </cell>
          <cell r="E6" t="str">
            <v>Allocated</v>
          </cell>
          <cell r="F6" t="str">
            <v>Allocated</v>
          </cell>
          <cell r="G6" t="str">
            <v>Allocated</v>
          </cell>
        </row>
        <row r="7">
          <cell r="B7" t="str">
            <v>ER311</v>
          </cell>
          <cell r="C7" t="str">
            <v>Global Corporate Center Reduction</v>
          </cell>
          <cell r="D7" t="str">
            <v>Internegocio</v>
          </cell>
          <cell r="E7" t="str">
            <v>SCIB Corporate Center</v>
          </cell>
          <cell r="F7" t="str">
            <v>Global Corporate Center Reduction</v>
          </cell>
          <cell r="G7" t="str">
            <v>Global Corporate Center Reduction</v>
          </cell>
        </row>
        <row r="8">
          <cell r="B8" t="str">
            <v>ER312</v>
          </cell>
          <cell r="C8" t="str">
            <v>Global Corporate Center Allocation</v>
          </cell>
          <cell r="D8" t="str">
            <v>Internegocio</v>
          </cell>
          <cell r="E8" t="str">
            <v>SCIB Corporate Center</v>
          </cell>
          <cell r="F8" t="str">
            <v>Global Corporate Center Allocation</v>
          </cell>
          <cell r="G8" t="str">
            <v>Global Corporate Center Allocation</v>
          </cell>
        </row>
        <row r="9">
          <cell r="B9" t="str">
            <v>ENTITIES</v>
          </cell>
          <cell r="C9" t="str">
            <v>Entities</v>
          </cell>
          <cell r="D9" t="str">
            <v>Entities</v>
          </cell>
          <cell r="E9" t="str">
            <v>Entities</v>
          </cell>
          <cell r="F9" t="str">
            <v>Entities</v>
          </cell>
          <cell r="G9" t="str">
            <v>Entities</v>
          </cell>
        </row>
        <row r="10">
          <cell r="B10" t="str">
            <v>O0000743</v>
          </cell>
          <cell r="C10" t="str">
            <v>ACPM - ACPM</v>
          </cell>
          <cell r="D10" t="str">
            <v>SCIB</v>
          </cell>
          <cell r="E10" t="str">
            <v>ACPM</v>
          </cell>
          <cell r="F10" t="str">
            <v>ACPM</v>
          </cell>
          <cell r="G10" t="str">
            <v>ACPM</v>
          </cell>
        </row>
        <row r="11">
          <cell r="B11" t="str">
            <v>O0000744</v>
          </cell>
          <cell r="C11" t="str">
            <v>ACPM - ALCO</v>
          </cell>
          <cell r="D11" t="str">
            <v>SCIB</v>
          </cell>
          <cell r="E11" t="str">
            <v>ACPM</v>
          </cell>
          <cell r="F11" t="str">
            <v>ALCO</v>
          </cell>
          <cell r="G11" t="str">
            <v>ALCO</v>
          </cell>
        </row>
        <row r="12">
          <cell r="B12" t="str">
            <v>O0000757</v>
          </cell>
          <cell r="C12" t="str">
            <v>Audit</v>
          </cell>
          <cell r="D12" t="str">
            <v>SCIB</v>
          </cell>
          <cell r="E12" t="str">
            <v>Audit</v>
          </cell>
          <cell r="F12" t="str">
            <v>Audit</v>
          </cell>
          <cell r="G12" t="str">
            <v>Audit</v>
          </cell>
        </row>
        <row r="13">
          <cell r="B13" t="str">
            <v>O0000758</v>
          </cell>
          <cell r="C13" t="str">
            <v>Business support (others)</v>
          </cell>
          <cell r="D13" t="str">
            <v>SCIB</v>
          </cell>
          <cell r="E13" t="str">
            <v>Business support (others)</v>
          </cell>
          <cell r="F13" t="str">
            <v>Business support (others)</v>
          </cell>
          <cell r="G13" t="str">
            <v>Business support (others)</v>
          </cell>
        </row>
        <row r="14">
          <cell r="B14" t="str">
            <v>O0000759</v>
          </cell>
          <cell r="C14" t="str">
            <v>CFO - Finance &amp; Balance sheet management - CFO - Finance &amp; Balance sheet management Others</v>
          </cell>
          <cell r="D14" t="str">
            <v>SCIB</v>
          </cell>
          <cell r="E14" t="str">
            <v>CFO - Finance &amp; Balance sheet management</v>
          </cell>
          <cell r="F14" t="str">
            <v>CFO - Finance &amp; Balance sheet management</v>
          </cell>
          <cell r="G14" t="str">
            <v>CFO - Finance &amp; Balance sheet management</v>
          </cell>
        </row>
        <row r="15">
          <cell r="B15" t="str">
            <v>O1000735</v>
          </cell>
          <cell r="C15" t="str">
            <v>CFO - Finance &amp; Balance sheet management - Costs &amp; Organization</v>
          </cell>
          <cell r="D15" t="str">
            <v>SCIB</v>
          </cell>
          <cell r="E15" t="str">
            <v>CFO - Finance &amp; Balance sheet management</v>
          </cell>
          <cell r="F15" t="str">
            <v>Costs &amp; Organization</v>
          </cell>
          <cell r="G15" t="str">
            <v>Costs &amp; Organization</v>
          </cell>
        </row>
        <row r="16">
          <cell r="B16" t="str">
            <v>O0000762</v>
          </cell>
          <cell r="C16" t="str">
            <v>CFO - Finance &amp; Balance sheet management - Financial Control</v>
          </cell>
          <cell r="D16" t="str">
            <v>SCIB</v>
          </cell>
          <cell r="E16" t="str">
            <v>CFO - Finance &amp; Balance sheet management</v>
          </cell>
          <cell r="F16" t="str">
            <v>Financial Control</v>
          </cell>
          <cell r="G16" t="str">
            <v>Financial Control</v>
          </cell>
        </row>
        <row r="17">
          <cell r="B17" t="str">
            <v>O0000766</v>
          </cell>
          <cell r="C17" t="str">
            <v>CFO - Finance &amp; Balance sheet management - Management control</v>
          </cell>
          <cell r="D17" t="str">
            <v>SCIB</v>
          </cell>
          <cell r="E17" t="str">
            <v>CFO - Finance &amp; Balance sheet management</v>
          </cell>
          <cell r="F17" t="str">
            <v>Management control</v>
          </cell>
          <cell r="G17" t="str">
            <v>Management control</v>
          </cell>
        </row>
        <row r="18">
          <cell r="B18" t="str">
            <v>O0000760</v>
          </cell>
          <cell r="C18" t="str">
            <v>Chief of staff</v>
          </cell>
          <cell r="D18" t="str">
            <v>SCIB</v>
          </cell>
          <cell r="E18" t="str">
            <v>Chief of staff</v>
          </cell>
          <cell r="F18" t="str">
            <v>Chief of staff</v>
          </cell>
          <cell r="G18" t="str">
            <v>Chief of staff</v>
          </cell>
        </row>
        <row r="19">
          <cell r="B19" t="str">
            <v>O0000747</v>
          </cell>
          <cell r="C19" t="str">
            <v>Collaboration Revenues</v>
          </cell>
          <cell r="D19" t="str">
            <v>SCIB</v>
          </cell>
          <cell r="E19" t="str">
            <v>Collaboration Revenues</v>
          </cell>
          <cell r="F19" t="str">
            <v>Collaboration Revenues</v>
          </cell>
          <cell r="G19" t="str">
            <v>Collaboration Revenues</v>
          </cell>
        </row>
        <row r="20">
          <cell r="B20" t="str">
            <v>O0000748</v>
          </cell>
          <cell r="C20" t="str">
            <v>COO - Others</v>
          </cell>
          <cell r="D20" t="str">
            <v>SCIB</v>
          </cell>
          <cell r="E20" t="str">
            <v>COO</v>
          </cell>
          <cell r="F20" t="str">
            <v>COO</v>
          </cell>
          <cell r="G20" t="str">
            <v>COO</v>
          </cell>
        </row>
        <row r="21">
          <cell r="B21" t="str">
            <v>O0000748</v>
          </cell>
          <cell r="C21" t="str">
            <v>COO - Others</v>
          </cell>
          <cell r="D21" t="str">
            <v>SCIB</v>
          </cell>
          <cell r="E21" t="str">
            <v>COO</v>
          </cell>
          <cell r="F21" t="str">
            <v>COO</v>
          </cell>
          <cell r="G21" t="str">
            <v>COO</v>
          </cell>
        </row>
        <row r="22">
          <cell r="B22" t="str">
            <v>O0000749</v>
          </cell>
          <cell r="C22" t="str">
            <v>COO - Business Management</v>
          </cell>
          <cell r="D22" t="str">
            <v>SCIB</v>
          </cell>
          <cell r="E22" t="str">
            <v>COO</v>
          </cell>
          <cell r="F22" t="str">
            <v>Business Management</v>
          </cell>
          <cell r="G22" t="str">
            <v>Business Management</v>
          </cell>
        </row>
        <row r="23">
          <cell r="B23" t="str">
            <v>O0000751</v>
          </cell>
          <cell r="C23" t="str">
            <v>COO - IT</v>
          </cell>
          <cell r="D23" t="str">
            <v>SCIB</v>
          </cell>
          <cell r="E23" t="str">
            <v>COO</v>
          </cell>
          <cell r="F23" t="str">
            <v>IT</v>
          </cell>
          <cell r="G23" t="str">
            <v>IT</v>
          </cell>
        </row>
        <row r="24">
          <cell r="B24" t="str">
            <v>O0000752</v>
          </cell>
          <cell r="C24" t="str">
            <v>COO - Middle office</v>
          </cell>
          <cell r="D24" t="str">
            <v>SCIB</v>
          </cell>
          <cell r="E24" t="str">
            <v>COO</v>
          </cell>
          <cell r="F24" t="str">
            <v>Middle office</v>
          </cell>
          <cell r="G24" t="str">
            <v>Middle office</v>
          </cell>
        </row>
        <row r="25">
          <cell r="B25" t="str">
            <v>O0000754</v>
          </cell>
          <cell r="C25" t="str">
            <v>COO - Operations</v>
          </cell>
          <cell r="D25" t="str">
            <v>SCIB</v>
          </cell>
          <cell r="E25" t="str">
            <v>COO</v>
          </cell>
          <cell r="F25" t="str">
            <v>Operations</v>
          </cell>
          <cell r="G25" t="str">
            <v>Operations</v>
          </cell>
        </row>
        <row r="26">
          <cell r="B26" t="str">
            <v>O0000756</v>
          </cell>
          <cell r="C26" t="str">
            <v>COO - RAC</v>
          </cell>
          <cell r="D26" t="str">
            <v>SCIB</v>
          </cell>
          <cell r="E26" t="str">
            <v>COO</v>
          </cell>
          <cell r="F26" t="str">
            <v>RAC</v>
          </cell>
          <cell r="G26" t="str">
            <v>RAC</v>
          </cell>
        </row>
        <row r="27">
          <cell r="B27" t="str">
            <v>O1000738</v>
          </cell>
          <cell r="C27" t="str">
            <v>COO - MKTS</v>
          </cell>
          <cell r="D27" t="str">
            <v>SCIB</v>
          </cell>
          <cell r="E27" t="str">
            <v>COO</v>
          </cell>
          <cell r="F27" t="str">
            <v>COO MKTS</v>
          </cell>
          <cell r="G27" t="str">
            <v>COO MKTS</v>
          </cell>
        </row>
        <row r="28">
          <cell r="B28" t="str">
            <v>O1000736</v>
          </cell>
          <cell r="C28" t="str">
            <v>COO - Banking</v>
          </cell>
          <cell r="D28" t="str">
            <v>SCIB</v>
          </cell>
          <cell r="E28" t="str">
            <v>COO</v>
          </cell>
          <cell r="F28" t="str">
            <v>COO Banking</v>
          </cell>
          <cell r="G28" t="str">
            <v>COO Banking</v>
          </cell>
        </row>
        <row r="29">
          <cell r="B29" t="str">
            <v>O1000737</v>
          </cell>
          <cell r="C29" t="str">
            <v>COO - GTB</v>
          </cell>
          <cell r="D29" t="str">
            <v>SCIB</v>
          </cell>
          <cell r="E29" t="str">
            <v>COO</v>
          </cell>
          <cell r="F29" t="str">
            <v>COO GTB</v>
          </cell>
          <cell r="G29" t="str">
            <v>COO GTB</v>
          </cell>
        </row>
        <row r="30">
          <cell r="B30" t="str">
            <v>O0000751</v>
          </cell>
          <cell r="C30" t="str">
            <v>COO - IT</v>
          </cell>
          <cell r="D30" t="str">
            <v>SCIB</v>
          </cell>
          <cell r="E30" t="str">
            <v>COO</v>
          </cell>
          <cell r="F30" t="str">
            <v>IT</v>
          </cell>
          <cell r="G30" t="str">
            <v>IT</v>
          </cell>
        </row>
        <row r="31">
          <cell r="B31" t="str">
            <v>O0000748</v>
          </cell>
          <cell r="C31" t="str">
            <v>COO - Others</v>
          </cell>
          <cell r="D31" t="str">
            <v>SCIB</v>
          </cell>
          <cell r="E31" t="str">
            <v>COO</v>
          </cell>
          <cell r="F31" t="str">
            <v>COO</v>
          </cell>
          <cell r="G31" t="str">
            <v>COO</v>
          </cell>
        </row>
        <row r="32">
          <cell r="B32" t="str">
            <v>O0000756</v>
          </cell>
          <cell r="C32" t="str">
            <v>COO - RAC</v>
          </cell>
          <cell r="D32" t="str">
            <v>SCIB</v>
          </cell>
          <cell r="E32" t="str">
            <v>COO</v>
          </cell>
          <cell r="F32" t="str">
            <v>RAC</v>
          </cell>
          <cell r="G32" t="str">
            <v>RAC</v>
          </cell>
        </row>
        <row r="33">
          <cell r="B33" t="str">
            <v>O0000746</v>
          </cell>
          <cell r="C33" t="str">
            <v>Custody</v>
          </cell>
          <cell r="D33" t="str">
            <v>SCIB</v>
          </cell>
          <cell r="E33" t="str">
            <v>Custody</v>
          </cell>
          <cell r="F33" t="str">
            <v>Custody</v>
          </cell>
          <cell r="G33" t="str">
            <v>Custody</v>
          </cell>
        </row>
        <row r="34">
          <cell r="B34" t="str">
            <v>O0000791</v>
          </cell>
          <cell r="C34" t="str">
            <v>Global Banking - Others</v>
          </cell>
          <cell r="D34" t="str">
            <v>SCIB</v>
          </cell>
          <cell r="E34" t="str">
            <v>Global Banking</v>
          </cell>
          <cell r="F34" t="str">
            <v>Global Banking</v>
          </cell>
          <cell r="G34" t="str">
            <v>Global Banking</v>
          </cell>
        </row>
        <row r="35">
          <cell r="B35" t="str">
            <v>O0000791</v>
          </cell>
          <cell r="C35" t="str">
            <v>Global Banking - Others</v>
          </cell>
          <cell r="D35" t="str">
            <v>SCIB</v>
          </cell>
          <cell r="E35" t="str">
            <v>Global Banking</v>
          </cell>
          <cell r="F35" t="str">
            <v>Global Banking</v>
          </cell>
          <cell r="G35" t="str">
            <v>Global Banking</v>
          </cell>
        </row>
        <row r="36">
          <cell r="B36" t="str">
            <v>O0000701</v>
          </cell>
          <cell r="C36" t="str">
            <v>Global Banking - Client coverage - Others</v>
          </cell>
          <cell r="D36" t="str">
            <v>SCIB</v>
          </cell>
          <cell r="E36" t="str">
            <v>Global Banking</v>
          </cell>
          <cell r="F36" t="str">
            <v>Client coverage</v>
          </cell>
          <cell r="G36" t="str">
            <v>Client coverage</v>
          </cell>
        </row>
        <row r="37">
          <cell r="B37" t="str">
            <v>O1000739</v>
          </cell>
          <cell r="C37" t="str">
            <v>Global Banking - Client coverage - Corporate</v>
          </cell>
          <cell r="D37" t="str">
            <v>SCIB</v>
          </cell>
          <cell r="E37" t="str">
            <v>Global Banking</v>
          </cell>
          <cell r="F37" t="str">
            <v>Client coverage</v>
          </cell>
          <cell r="G37" t="str">
            <v>Corporate</v>
          </cell>
        </row>
        <row r="38">
          <cell r="B38" t="str">
            <v>O0000786</v>
          </cell>
          <cell r="C38" t="str">
            <v>Global Banking - Client coverage - FIG</v>
          </cell>
          <cell r="D38" t="str">
            <v>SCIB</v>
          </cell>
          <cell r="E38" t="str">
            <v>Global Banking</v>
          </cell>
          <cell r="F38" t="str">
            <v>Client coverage</v>
          </cell>
          <cell r="G38" t="str">
            <v>FIG</v>
          </cell>
        </row>
        <row r="39">
          <cell r="B39" t="str">
            <v>O0000787</v>
          </cell>
          <cell r="C39" t="str">
            <v>Global Banking - Client coverage - FS</v>
          </cell>
          <cell r="D39" t="str">
            <v>SCIB</v>
          </cell>
          <cell r="E39" t="str">
            <v>Global Banking</v>
          </cell>
          <cell r="F39" t="str">
            <v>Client coverage</v>
          </cell>
          <cell r="G39" t="str">
            <v>FS</v>
          </cell>
        </row>
        <row r="40">
          <cell r="B40" t="str">
            <v>O0000788</v>
          </cell>
          <cell r="C40" t="str">
            <v>Global Banking - Client coverage - Multinationals</v>
          </cell>
          <cell r="D40" t="str">
            <v>SCIB</v>
          </cell>
          <cell r="E40" t="str">
            <v>Global Banking</v>
          </cell>
          <cell r="F40" t="str">
            <v>Client coverage</v>
          </cell>
          <cell r="G40" t="str">
            <v>Multinationals</v>
          </cell>
        </row>
        <row r="41">
          <cell r="B41" t="str">
            <v>O0000701</v>
          </cell>
          <cell r="C41" t="str">
            <v>Global Banking - Client coverage - Others</v>
          </cell>
          <cell r="D41" t="str">
            <v>SCIB</v>
          </cell>
          <cell r="E41" t="str">
            <v>Global Banking</v>
          </cell>
          <cell r="F41" t="str">
            <v>Client coverage</v>
          </cell>
          <cell r="G41" t="str">
            <v>Client coverage</v>
          </cell>
        </row>
        <row r="42">
          <cell r="B42" t="str">
            <v>O0000791</v>
          </cell>
          <cell r="C42" t="str">
            <v>Global Banking - Others</v>
          </cell>
          <cell r="D42" t="str">
            <v>SCIB</v>
          </cell>
          <cell r="E42" t="str">
            <v>Global Banking</v>
          </cell>
          <cell r="F42" t="str">
            <v>Global Banking</v>
          </cell>
          <cell r="G42" t="str">
            <v>Global Banking</v>
          </cell>
        </row>
        <row r="43">
          <cell r="B43" t="str">
            <v>O0000796</v>
          </cell>
          <cell r="C43" t="str">
            <v>Global Banking - Structured Finance - Capital finance</v>
          </cell>
          <cell r="D43" t="str">
            <v>SCIB</v>
          </cell>
          <cell r="E43" t="str">
            <v>Global Banking</v>
          </cell>
          <cell r="F43" t="str">
            <v>Structured Finance</v>
          </cell>
          <cell r="G43" t="str">
            <v>Capital finance</v>
          </cell>
        </row>
        <row r="44">
          <cell r="B44" t="str">
            <v>O0000789</v>
          </cell>
          <cell r="C44" t="str">
            <v>Global Banking - Cohorts</v>
          </cell>
          <cell r="D44" t="str">
            <v>SCIB</v>
          </cell>
          <cell r="E44" t="str">
            <v>Global Banking</v>
          </cell>
          <cell r="F44" t="str">
            <v>Cohorts</v>
          </cell>
          <cell r="G44" t="str">
            <v>Cohorts</v>
          </cell>
        </row>
        <row r="45">
          <cell r="B45" t="str">
            <v>O0000706</v>
          </cell>
          <cell r="C45" t="str">
            <v>Global Banking - Corporate ED</v>
          </cell>
          <cell r="D45" t="str">
            <v>SCIB</v>
          </cell>
          <cell r="E45" t="str">
            <v>Global Banking</v>
          </cell>
          <cell r="F45" t="str">
            <v>Corporate ED</v>
          </cell>
          <cell r="G45" t="str">
            <v>Corporate ED</v>
          </cell>
        </row>
        <row r="46">
          <cell r="B46" t="str">
            <v>O0000705</v>
          </cell>
          <cell r="C46" t="str">
            <v>Global Banking - Corporate Finance</v>
          </cell>
          <cell r="D46" t="str">
            <v>SCIB</v>
          </cell>
          <cell r="E46" t="str">
            <v>Global Banking</v>
          </cell>
          <cell r="F46" t="str">
            <v>Corporate Finance</v>
          </cell>
          <cell r="G46" t="str">
            <v>Corporate Finance</v>
          </cell>
        </row>
        <row r="47">
          <cell r="B47" t="str">
            <v>O0000708</v>
          </cell>
          <cell r="C47" t="str">
            <v>Global Banking - ECM</v>
          </cell>
          <cell r="D47" t="str">
            <v>SCIB</v>
          </cell>
          <cell r="E47" t="str">
            <v>Global Banking</v>
          </cell>
          <cell r="F47" t="str">
            <v>ECM</v>
          </cell>
          <cell r="G47" t="str">
            <v>ECM</v>
          </cell>
        </row>
        <row r="48">
          <cell r="B48" t="str">
            <v>O0000704</v>
          </cell>
          <cell r="C48" t="str">
            <v>Global Banking - ESG</v>
          </cell>
          <cell r="D48" t="str">
            <v>SCIB</v>
          </cell>
          <cell r="E48" t="str">
            <v>Global Banking</v>
          </cell>
          <cell r="F48" t="str">
            <v>ESG</v>
          </cell>
          <cell r="G48" t="str">
            <v>ESG</v>
          </cell>
        </row>
        <row r="49">
          <cell r="B49" t="str">
            <v>O0000790</v>
          </cell>
          <cell r="C49" t="str">
            <v>Global Banking - GIG</v>
          </cell>
          <cell r="D49" t="str">
            <v>SCIB</v>
          </cell>
          <cell r="E49" t="str">
            <v>Global Banking</v>
          </cell>
          <cell r="F49" t="str">
            <v>GIG</v>
          </cell>
          <cell r="G49" t="str">
            <v>GIG</v>
          </cell>
        </row>
        <row r="50">
          <cell r="B50" t="str">
            <v>O0000709</v>
          </cell>
          <cell r="C50" t="str">
            <v>Global Banking - M&amp;A</v>
          </cell>
          <cell r="D50" t="str">
            <v>SCIB</v>
          </cell>
          <cell r="E50" t="str">
            <v>Global Banking</v>
          </cell>
          <cell r="F50" t="str">
            <v>M&amp;A</v>
          </cell>
          <cell r="G50" t="str">
            <v>M&amp;A</v>
          </cell>
        </row>
        <row r="51">
          <cell r="B51" t="str">
            <v>O0000794</v>
          </cell>
          <cell r="C51" t="str">
            <v>Global Banking - Ratings and Sustainability solutions - Others</v>
          </cell>
          <cell r="D51" t="str">
            <v>SCIB</v>
          </cell>
          <cell r="E51" t="str">
            <v>Global Banking</v>
          </cell>
          <cell r="F51" t="str">
            <v>Ratings and Sustainability solutions</v>
          </cell>
          <cell r="G51" t="str">
            <v>Ratings and Sustainability solutions</v>
          </cell>
        </row>
        <row r="52">
          <cell r="B52" t="str">
            <v>O0000792</v>
          </cell>
          <cell r="C52" t="str">
            <v>Global Banking - Ratings and Sustainability solutions - ESG solutions</v>
          </cell>
          <cell r="D52" t="str">
            <v>SCIB</v>
          </cell>
          <cell r="E52" t="str">
            <v>Global Banking</v>
          </cell>
          <cell r="F52" t="str">
            <v>Ratings and Sustainability solutions</v>
          </cell>
          <cell r="G52" t="str">
            <v>ESG solutions</v>
          </cell>
        </row>
        <row r="53">
          <cell r="B53" t="str">
            <v>O0000793</v>
          </cell>
          <cell r="C53" t="str">
            <v>Global Banking - Ratings and Sustainability solutions - Ratings Advisory</v>
          </cell>
          <cell r="D53" t="str">
            <v>SCIB</v>
          </cell>
          <cell r="E53" t="str">
            <v>Global Banking</v>
          </cell>
          <cell r="F53" t="str">
            <v>Ratings and Sustainability solutions</v>
          </cell>
          <cell r="G53" t="str">
            <v>Ratings Advisory</v>
          </cell>
        </row>
        <row r="54">
          <cell r="B54" t="str">
            <v>O0000798</v>
          </cell>
          <cell r="C54" t="str">
            <v>Global Banking - Structured Finance - Others</v>
          </cell>
          <cell r="D54" t="str">
            <v>SCIB</v>
          </cell>
          <cell r="E54" t="str">
            <v>Global Banking</v>
          </cell>
          <cell r="F54" t="str">
            <v>Structured Finance</v>
          </cell>
          <cell r="G54" t="str">
            <v>Structured Finance</v>
          </cell>
        </row>
        <row r="55">
          <cell r="B55" t="str">
            <v>O0000798</v>
          </cell>
          <cell r="C55" t="str">
            <v>Global Banking - Structured Finance - Others</v>
          </cell>
          <cell r="D55" t="str">
            <v>SCIB</v>
          </cell>
          <cell r="E55" t="str">
            <v>Global Banking</v>
          </cell>
          <cell r="F55" t="str">
            <v>Structured Finance</v>
          </cell>
          <cell r="G55" t="str">
            <v>Structured Finance</v>
          </cell>
        </row>
        <row r="56">
          <cell r="B56" t="str">
            <v>O0000798</v>
          </cell>
          <cell r="C56" t="str">
            <v>Global Banking - Structured Finance - Others</v>
          </cell>
          <cell r="D56" t="str">
            <v>SCIB</v>
          </cell>
          <cell r="E56" t="str">
            <v>Global Banking</v>
          </cell>
          <cell r="F56" t="str">
            <v>Structured Finance</v>
          </cell>
          <cell r="G56" t="str">
            <v>Structured Finance</v>
          </cell>
        </row>
        <row r="57">
          <cell r="B57" t="str">
            <v>O0000795</v>
          </cell>
          <cell r="C57" t="str">
            <v>Global Banking - Structured Finance - ABF</v>
          </cell>
          <cell r="D57" t="str">
            <v>SCIB</v>
          </cell>
          <cell r="E57" t="str">
            <v>Global Banking</v>
          </cell>
          <cell r="F57" t="str">
            <v>Structured Finance</v>
          </cell>
          <cell r="G57" t="str">
            <v>ABF</v>
          </cell>
        </row>
        <row r="58">
          <cell r="B58" t="str">
            <v>O0000796</v>
          </cell>
          <cell r="C58" t="str">
            <v>Global Banking - Structured Finance - Capital finance</v>
          </cell>
          <cell r="D58" t="str">
            <v>SCIB</v>
          </cell>
          <cell r="E58" t="str">
            <v>Global Banking</v>
          </cell>
          <cell r="F58" t="str">
            <v>Structured Finance</v>
          </cell>
          <cell r="G58" t="str">
            <v>Capital finance</v>
          </cell>
        </row>
        <row r="59">
          <cell r="B59" t="str">
            <v>O0000797</v>
          </cell>
          <cell r="C59" t="str">
            <v>Global Banking - Structured Finance - PF+AF</v>
          </cell>
          <cell r="D59" t="str">
            <v>SCIB</v>
          </cell>
          <cell r="E59" t="str">
            <v>Global Banking</v>
          </cell>
          <cell r="F59" t="str">
            <v>Structured Finance</v>
          </cell>
          <cell r="G59" t="str">
            <v>PF+AF</v>
          </cell>
        </row>
        <row r="60">
          <cell r="B60" t="str">
            <v>O0000710</v>
          </cell>
          <cell r="C60" t="str">
            <v>Global Banking - Leveraged Finance</v>
          </cell>
          <cell r="D60" t="str">
            <v>SCIB</v>
          </cell>
          <cell r="E60" t="str">
            <v>Global Banking</v>
          </cell>
          <cell r="F60" t="str">
            <v>Leveraged Finance</v>
          </cell>
          <cell r="G60" t="str">
            <v>Leveraged Finance</v>
          </cell>
        </row>
        <row r="61">
          <cell r="B61" t="str">
            <v>O0000710</v>
          </cell>
          <cell r="C61" t="str">
            <v>Global Banking - Leveraged Finance</v>
          </cell>
          <cell r="D61" t="str">
            <v>SCIB</v>
          </cell>
          <cell r="E61" t="str">
            <v>Global Banking</v>
          </cell>
          <cell r="F61" t="str">
            <v>Leveraged Finance</v>
          </cell>
          <cell r="G61" t="str">
            <v>Leveraged Finance</v>
          </cell>
        </row>
        <row r="62">
          <cell r="B62" t="str">
            <v>O0000712</v>
          </cell>
          <cell r="C62" t="str">
            <v>Global Banking - IG/EM Debt - DCM</v>
          </cell>
          <cell r="D62" t="str">
            <v>SCIB</v>
          </cell>
          <cell r="E62" t="str">
            <v>Global Banking</v>
          </cell>
          <cell r="F62" t="str">
            <v xml:space="preserve">IG/EM Debt </v>
          </cell>
          <cell r="G62" t="str">
            <v>DCM</v>
          </cell>
        </row>
        <row r="63">
          <cell r="B63" t="str">
            <v>O0000799</v>
          </cell>
          <cell r="C63" t="str">
            <v>Global Banking - IG/EM Debt - Others</v>
          </cell>
          <cell r="D63" t="str">
            <v>SCIB</v>
          </cell>
          <cell r="E63" t="str">
            <v>Global Banking</v>
          </cell>
          <cell r="F63" t="str">
            <v xml:space="preserve">IG/EM Debt </v>
          </cell>
          <cell r="G63" t="str">
            <v xml:space="preserve">IG/EM Debt </v>
          </cell>
        </row>
        <row r="64">
          <cell r="B64" t="str">
            <v>O0000717</v>
          </cell>
          <cell r="C64" t="str">
            <v>Global Banking - IG/EM Debt - Syndicated loans</v>
          </cell>
          <cell r="D64" t="str">
            <v>SCIB</v>
          </cell>
          <cell r="E64" t="str">
            <v>Global Banking</v>
          </cell>
          <cell r="F64" t="str">
            <v xml:space="preserve">IG/EM Debt </v>
          </cell>
          <cell r="G64" t="str">
            <v>Syndicated loans</v>
          </cell>
        </row>
        <row r="65">
          <cell r="B65" t="str">
            <v>O1000700</v>
          </cell>
          <cell r="C65" t="str">
            <v>Global structuring</v>
          </cell>
          <cell r="D65" t="str">
            <v>SCIB</v>
          </cell>
          <cell r="E65" t="str">
            <v>Global structuring</v>
          </cell>
          <cell r="F65" t="str">
            <v>Global structuring</v>
          </cell>
          <cell r="G65" t="str">
            <v>Global structuring</v>
          </cell>
        </row>
        <row r="66">
          <cell r="B66" t="str">
            <v>O0000719</v>
          </cell>
          <cell r="C66" t="str">
            <v>GTB - Cash management</v>
          </cell>
          <cell r="D66" t="str">
            <v>SCIB</v>
          </cell>
          <cell r="E66" t="str">
            <v>GTB</v>
          </cell>
          <cell r="F66" t="str">
            <v>Cash management</v>
          </cell>
          <cell r="G66" t="str">
            <v>Cash management</v>
          </cell>
        </row>
        <row r="67">
          <cell r="B67" t="str">
            <v>O0000720</v>
          </cell>
          <cell r="C67" t="str">
            <v>GTB - Export &amp; Agency Finance</v>
          </cell>
          <cell r="D67" t="str">
            <v>SCIB</v>
          </cell>
          <cell r="E67" t="str">
            <v>GTB</v>
          </cell>
          <cell r="F67" t="str">
            <v>Export &amp; Agency Finance</v>
          </cell>
          <cell r="G67" t="str">
            <v>Export &amp; Agency Finance</v>
          </cell>
        </row>
        <row r="68">
          <cell r="B68" t="str">
            <v>O1000701</v>
          </cell>
          <cell r="C68" t="str">
            <v>GTB - Others</v>
          </cell>
          <cell r="D68" t="str">
            <v>SCIB</v>
          </cell>
          <cell r="E68" t="str">
            <v>GTB</v>
          </cell>
          <cell r="F68" t="str">
            <v>GTB</v>
          </cell>
          <cell r="G68" t="str">
            <v>GTB</v>
          </cell>
        </row>
        <row r="69">
          <cell r="B69" t="str">
            <v>O0000721</v>
          </cell>
          <cell r="C69" t="str">
            <v>GTB - IFIs</v>
          </cell>
          <cell r="D69" t="str">
            <v>SCIB</v>
          </cell>
          <cell r="E69" t="str">
            <v>GTB</v>
          </cell>
          <cell r="F69" t="str">
            <v>IFIs</v>
          </cell>
          <cell r="G69" t="str">
            <v>IFIs</v>
          </cell>
        </row>
        <row r="70">
          <cell r="B70" t="str">
            <v>O0000722</v>
          </cell>
          <cell r="C70" t="str">
            <v>GTB - Lending</v>
          </cell>
          <cell r="D70" t="str">
            <v>SCIB</v>
          </cell>
          <cell r="E70" t="str">
            <v>GTB</v>
          </cell>
          <cell r="F70" t="str">
            <v>Lending</v>
          </cell>
          <cell r="G70" t="str">
            <v>Lending</v>
          </cell>
        </row>
        <row r="71">
          <cell r="B71" t="str">
            <v>O0000723</v>
          </cell>
          <cell r="C71" t="str">
            <v>GTB - Trade &amp; Working Capital Solutions</v>
          </cell>
          <cell r="D71" t="str">
            <v>SCIB</v>
          </cell>
          <cell r="E71" t="str">
            <v>GTB</v>
          </cell>
          <cell r="F71" t="str">
            <v>Trade &amp; Working Capital Solutions</v>
          </cell>
          <cell r="G71" t="str">
            <v>Trade &amp; Working Capital Solutions</v>
          </cell>
        </row>
        <row r="72">
          <cell r="B72" t="str">
            <v>O0000723</v>
          </cell>
          <cell r="C72" t="str">
            <v>GTB - Trade &amp; Working Capital Solutions</v>
          </cell>
          <cell r="D72" t="str">
            <v>SCIB</v>
          </cell>
          <cell r="E72" t="str">
            <v>GTB</v>
          </cell>
          <cell r="F72" t="str">
            <v>Trade &amp; Working Capital Solutions</v>
          </cell>
          <cell r="G72" t="str">
            <v>Trade &amp; Working Capital Solutions</v>
          </cell>
        </row>
        <row r="73">
          <cell r="B73" t="str">
            <v>O1000701</v>
          </cell>
          <cell r="C73" t="str">
            <v>GTB - Others</v>
          </cell>
          <cell r="D73" t="str">
            <v>SCIB</v>
          </cell>
          <cell r="E73" t="str">
            <v>GTB</v>
          </cell>
          <cell r="F73" t="str">
            <v>GTB</v>
          </cell>
          <cell r="G73" t="str">
            <v>GTB</v>
          </cell>
        </row>
        <row r="74">
          <cell r="B74" t="str">
            <v>O0000763</v>
          </cell>
          <cell r="C74" t="str">
            <v>HR</v>
          </cell>
          <cell r="D74" t="str">
            <v>SCIB</v>
          </cell>
          <cell r="E74" t="str">
            <v>HR</v>
          </cell>
          <cell r="F74" t="str">
            <v>HR</v>
          </cell>
          <cell r="G74" t="str">
            <v>HR</v>
          </cell>
        </row>
        <row r="75">
          <cell r="B75" t="str">
            <v>O0000765</v>
          </cell>
          <cell r="C75" t="str">
            <v>Legal</v>
          </cell>
          <cell r="D75" t="str">
            <v>SCIB</v>
          </cell>
          <cell r="E75" t="str">
            <v>Legal</v>
          </cell>
          <cell r="F75" t="str">
            <v>Legal</v>
          </cell>
          <cell r="G75" t="str">
            <v>Legal</v>
          </cell>
        </row>
        <row r="76">
          <cell r="B76" t="str">
            <v>O0000768</v>
          </cell>
          <cell r="C76" t="str">
            <v>Marketing</v>
          </cell>
          <cell r="D76" t="str">
            <v>SCIB</v>
          </cell>
          <cell r="E76" t="str">
            <v>Marketing</v>
          </cell>
          <cell r="F76" t="str">
            <v>Marketing</v>
          </cell>
          <cell r="G76" t="str">
            <v>Marketing</v>
          </cell>
        </row>
        <row r="77">
          <cell r="B77" t="str">
            <v>O1000714</v>
          </cell>
          <cell r="C77" t="str">
            <v>Global Markets - Markets</v>
          </cell>
          <cell r="D77" t="str">
            <v>SCIB</v>
          </cell>
          <cell r="E77" t="str">
            <v>Global Markets</v>
          </cell>
          <cell r="F77" t="str">
            <v>Global Markets</v>
          </cell>
          <cell r="G77" t="str">
            <v>Global Markets</v>
          </cell>
        </row>
        <row r="78">
          <cell r="B78" t="str">
            <v>O1000714</v>
          </cell>
          <cell r="C78" t="str">
            <v>Global Markets - Markets</v>
          </cell>
          <cell r="D78" t="str">
            <v>SCIB</v>
          </cell>
          <cell r="E78" t="str">
            <v>Global Markets</v>
          </cell>
          <cell r="F78" t="str">
            <v>Global Markets</v>
          </cell>
          <cell r="G78" t="str">
            <v>Global Markets</v>
          </cell>
        </row>
        <row r="79">
          <cell r="B79" t="str">
            <v>O1000714</v>
          </cell>
          <cell r="C79" t="str">
            <v>Global Markets - Markets</v>
          </cell>
          <cell r="D79" t="str">
            <v>SCIB</v>
          </cell>
          <cell r="E79" t="str">
            <v>Global Markets</v>
          </cell>
          <cell r="F79" t="str">
            <v>Global Markets</v>
          </cell>
          <cell r="G79" t="str">
            <v>Global Markets</v>
          </cell>
        </row>
        <row r="80">
          <cell r="B80" t="str">
            <v>O0000725</v>
          </cell>
          <cell r="C80" t="str">
            <v>Global Markets - Cash Equities</v>
          </cell>
          <cell r="D80" t="str">
            <v>SCIB</v>
          </cell>
          <cell r="E80" t="str">
            <v>Global Markets</v>
          </cell>
          <cell r="F80" t="str">
            <v>Cash Equities</v>
          </cell>
          <cell r="G80" t="str">
            <v>Cash Equities</v>
          </cell>
        </row>
        <row r="81">
          <cell r="B81" t="str">
            <v>O0000725</v>
          </cell>
          <cell r="C81" t="str">
            <v>Global Markets - Cash Equities</v>
          </cell>
          <cell r="D81" t="str">
            <v>SCIB</v>
          </cell>
          <cell r="E81" t="str">
            <v>Global Markets</v>
          </cell>
          <cell r="F81" t="str">
            <v>Cash Equities</v>
          </cell>
          <cell r="G81" t="str">
            <v>Cash Equities</v>
          </cell>
        </row>
        <row r="82">
          <cell r="B82" t="str">
            <v>O0000725</v>
          </cell>
          <cell r="C82" t="str">
            <v>Global Markets - Cash Equities</v>
          </cell>
          <cell r="D82" t="str">
            <v>SCIB</v>
          </cell>
          <cell r="E82" t="str">
            <v>Global Markets</v>
          </cell>
          <cell r="F82" t="str">
            <v>Cash Equities</v>
          </cell>
          <cell r="G82" t="str">
            <v>Cash Equities</v>
          </cell>
        </row>
        <row r="83">
          <cell r="B83" t="str">
            <v>O1000703</v>
          </cell>
          <cell r="C83" t="str">
            <v>Global Markets - Commodities - Others</v>
          </cell>
          <cell r="D83" t="str">
            <v>SCIB</v>
          </cell>
          <cell r="E83" t="str">
            <v>Global Markets</v>
          </cell>
          <cell r="F83" t="str">
            <v>Commodities</v>
          </cell>
          <cell r="G83" t="str">
            <v>Commodities</v>
          </cell>
        </row>
        <row r="84">
          <cell r="B84" t="str">
            <v>O1000702</v>
          </cell>
          <cell r="C84" t="str">
            <v>Global Markets - Commodities - Carbon</v>
          </cell>
          <cell r="D84" t="str">
            <v>SCIB</v>
          </cell>
          <cell r="E84" t="str">
            <v>Global Markets</v>
          </cell>
          <cell r="F84" t="str">
            <v>Commodities</v>
          </cell>
          <cell r="G84" t="str">
            <v>Carbon</v>
          </cell>
        </row>
        <row r="85">
          <cell r="B85" t="str">
            <v>O1000704</v>
          </cell>
          <cell r="C85" t="str">
            <v>Global Markets - Commodities - Energy</v>
          </cell>
          <cell r="D85" t="str">
            <v>SCIB</v>
          </cell>
          <cell r="E85" t="str">
            <v>Global Markets</v>
          </cell>
          <cell r="F85" t="str">
            <v>Commodities</v>
          </cell>
          <cell r="G85" t="str">
            <v>Energy</v>
          </cell>
        </row>
        <row r="86">
          <cell r="B86" t="str">
            <v>O1000705</v>
          </cell>
          <cell r="C86" t="str">
            <v>Global Markets - Distribution - Distribution Others</v>
          </cell>
          <cell r="D86" t="str">
            <v>SCIB</v>
          </cell>
          <cell r="E86" t="str">
            <v>Global Markets</v>
          </cell>
          <cell r="F86" t="str">
            <v>Distribution</v>
          </cell>
          <cell r="G86" t="str">
            <v>Distribution</v>
          </cell>
        </row>
        <row r="87">
          <cell r="B87" t="str">
            <v>O1000705</v>
          </cell>
          <cell r="C87" t="str">
            <v>Global Markets - Distribution - Distribution Others</v>
          </cell>
          <cell r="D87" t="str">
            <v>SCIB</v>
          </cell>
          <cell r="E87" t="str">
            <v>Global Markets</v>
          </cell>
          <cell r="F87" t="str">
            <v>Distribution</v>
          </cell>
          <cell r="G87" t="str">
            <v>Distribution</v>
          </cell>
        </row>
        <row r="88">
          <cell r="B88" t="str">
            <v>O0000736</v>
          </cell>
          <cell r="C88" t="str">
            <v>Global Markets - Distribution - Corporate Sales</v>
          </cell>
          <cell r="D88" t="str">
            <v>SCIB</v>
          </cell>
          <cell r="E88" t="str">
            <v>Global Markets</v>
          </cell>
          <cell r="F88" t="str">
            <v>Distribution</v>
          </cell>
          <cell r="G88" t="str">
            <v>Corporate Sales</v>
          </cell>
        </row>
        <row r="89">
          <cell r="B89" t="str">
            <v>O1000706</v>
          </cell>
          <cell r="C89" t="str">
            <v>Global Markets - Distribution - E-commerce</v>
          </cell>
          <cell r="D89" t="str">
            <v>SCIB</v>
          </cell>
          <cell r="E89" t="str">
            <v>Global Markets</v>
          </cell>
          <cell r="F89" t="str">
            <v>Distribution</v>
          </cell>
          <cell r="G89" t="str">
            <v>E-commerce</v>
          </cell>
        </row>
        <row r="90">
          <cell r="B90" t="str">
            <v>O1000706</v>
          </cell>
          <cell r="C90" t="str">
            <v>Global Markets - Distribution - E-commerce</v>
          </cell>
          <cell r="D90" t="str">
            <v>SCIB</v>
          </cell>
          <cell r="E90" t="str">
            <v>Global Markets</v>
          </cell>
          <cell r="F90" t="str">
            <v>Distribution</v>
          </cell>
          <cell r="G90" t="str">
            <v>E-commerce</v>
          </cell>
        </row>
        <row r="91">
          <cell r="B91" t="str">
            <v>O1000707</v>
          </cell>
          <cell r="C91" t="str">
            <v>Global Markets - Distribution - E-sales</v>
          </cell>
          <cell r="D91" t="str">
            <v>SCIB</v>
          </cell>
          <cell r="E91" t="str">
            <v>Global Markets</v>
          </cell>
          <cell r="F91" t="str">
            <v>Distribution</v>
          </cell>
          <cell r="G91" t="str">
            <v>E-sales</v>
          </cell>
        </row>
        <row r="92">
          <cell r="B92" t="str">
            <v>O1000707</v>
          </cell>
          <cell r="C92" t="str">
            <v>Global Markets - Distribution - E-sales</v>
          </cell>
          <cell r="D92" t="str">
            <v>SCIB</v>
          </cell>
          <cell r="E92" t="str">
            <v>Global Markets</v>
          </cell>
          <cell r="F92" t="str">
            <v>Distribution</v>
          </cell>
          <cell r="G92" t="str">
            <v>E-sales</v>
          </cell>
        </row>
        <row r="93">
          <cell r="B93" t="str">
            <v>O0000738</v>
          </cell>
          <cell r="C93" t="str">
            <v>Global Markets - Distribution - Institutional Sales</v>
          </cell>
          <cell r="D93" t="str">
            <v>SCIB</v>
          </cell>
          <cell r="E93" t="str">
            <v>Global Markets</v>
          </cell>
          <cell r="F93" t="str">
            <v>Distribution</v>
          </cell>
          <cell r="G93" t="str">
            <v>Institutional Sales</v>
          </cell>
        </row>
        <row r="94">
          <cell r="B94" t="str">
            <v>O1000708</v>
          </cell>
          <cell r="C94" t="str">
            <v>Global Markets - Distribution - Retail sales &amp; Private sales</v>
          </cell>
          <cell r="D94" t="str">
            <v>SCIB</v>
          </cell>
          <cell r="E94" t="str">
            <v>Global Markets</v>
          </cell>
          <cell r="F94" t="str">
            <v>Distribution</v>
          </cell>
          <cell r="G94" t="str">
            <v>Retail sales &amp; Private sales</v>
          </cell>
        </row>
        <row r="95">
          <cell r="B95" t="str">
            <v>O1000708</v>
          </cell>
          <cell r="C95" t="str">
            <v>Global Markets - Distribution - Retail sales &amp; Private sales</v>
          </cell>
          <cell r="D95" t="str">
            <v>SCIB</v>
          </cell>
          <cell r="E95" t="str">
            <v>Global Markets</v>
          </cell>
          <cell r="F95" t="str">
            <v>Distribution</v>
          </cell>
          <cell r="G95" t="str">
            <v>Retail sales &amp; Private sales</v>
          </cell>
        </row>
        <row r="96">
          <cell r="B96" t="str">
            <v>O1000711</v>
          </cell>
          <cell r="C96" t="str">
            <v>Global Markets - Equity Derivaties &amp; ETDs - Others</v>
          </cell>
          <cell r="D96" t="str">
            <v>SCIB</v>
          </cell>
          <cell r="E96" t="str">
            <v>Global Markets</v>
          </cell>
          <cell r="F96" t="str">
            <v>Equity Derivatives &amp; ETDs</v>
          </cell>
          <cell r="G96" t="str">
            <v>Equity Derivatives &amp; ETDs</v>
          </cell>
        </row>
        <row r="97">
          <cell r="B97" t="str">
            <v>O1000710</v>
          </cell>
          <cell r="C97" t="str">
            <v>Global Markets - Equity Derivaties &amp; ETDs - Equity Derivaties</v>
          </cell>
          <cell r="D97" t="str">
            <v>SCIB</v>
          </cell>
          <cell r="E97" t="str">
            <v>Global Markets</v>
          </cell>
          <cell r="F97" t="str">
            <v>Equity Derivatives &amp; ETDs</v>
          </cell>
          <cell r="G97" t="str">
            <v>Equity Derivatives</v>
          </cell>
        </row>
        <row r="98">
          <cell r="B98" t="str">
            <v>O1000710</v>
          </cell>
          <cell r="C98" t="str">
            <v>Global Markets - Equity Derivaties &amp; ETDs - Equity Derivaties</v>
          </cell>
          <cell r="D98" t="str">
            <v>SCIB</v>
          </cell>
          <cell r="E98" t="str">
            <v>Global Markets</v>
          </cell>
          <cell r="F98" t="str">
            <v>Equity Derivatives &amp; ETDs</v>
          </cell>
          <cell r="G98" t="str">
            <v>Equity Derivatives</v>
          </cell>
        </row>
        <row r="99">
          <cell r="B99" t="str">
            <v>O0000726</v>
          </cell>
          <cell r="C99" t="str">
            <v>Global Markets - Equity Derivaties &amp; ETDs - ETDs</v>
          </cell>
          <cell r="D99" t="str">
            <v>SCIB</v>
          </cell>
          <cell r="E99" t="str">
            <v>Global Markets</v>
          </cell>
          <cell r="F99" t="str">
            <v>Equity Derivatives &amp; ETDs</v>
          </cell>
          <cell r="G99" t="str">
            <v>ETDs</v>
          </cell>
        </row>
        <row r="100">
          <cell r="B100" t="str">
            <v>O1000713</v>
          </cell>
          <cell r="C100" t="str">
            <v>Global Markets - FI Credit - Others</v>
          </cell>
          <cell r="D100" t="str">
            <v>SCIB</v>
          </cell>
          <cell r="E100" t="str">
            <v>Global Markets</v>
          </cell>
          <cell r="F100" t="str">
            <v>FI Credit</v>
          </cell>
          <cell r="G100" t="str">
            <v>FI Credit</v>
          </cell>
        </row>
        <row r="101">
          <cell r="B101" t="str">
            <v>O1000712</v>
          </cell>
          <cell r="C101" t="str">
            <v>Global Markets - FI Credit - Bond Syndicate</v>
          </cell>
          <cell r="D101" t="str">
            <v>SCIB</v>
          </cell>
          <cell r="E101" t="str">
            <v>Global Markets</v>
          </cell>
          <cell r="F101" t="str">
            <v>FI Credit</v>
          </cell>
          <cell r="G101" t="str">
            <v>Bond Syndicate</v>
          </cell>
        </row>
        <row r="102">
          <cell r="B102" t="str">
            <v>O0000728</v>
          </cell>
          <cell r="C102" t="str">
            <v>Global Markets - FI Credit - Credit</v>
          </cell>
          <cell r="D102" t="str">
            <v>SCIB</v>
          </cell>
          <cell r="E102" t="str">
            <v>Global Markets</v>
          </cell>
          <cell r="F102" t="str">
            <v>FI Credit</v>
          </cell>
          <cell r="G102" t="str">
            <v>Credit</v>
          </cell>
        </row>
        <row r="103">
          <cell r="B103" t="str">
            <v>O0000731</v>
          </cell>
          <cell r="C103" t="str">
            <v>Global Markets - FI Rates</v>
          </cell>
          <cell r="D103" t="str">
            <v>SCIB</v>
          </cell>
          <cell r="E103" t="str">
            <v>Global Markets</v>
          </cell>
          <cell r="F103" t="str">
            <v>FI Rates</v>
          </cell>
          <cell r="G103" t="str">
            <v>FI Rates</v>
          </cell>
        </row>
        <row r="104">
          <cell r="B104" t="str">
            <v>O0000731</v>
          </cell>
          <cell r="C104" t="str">
            <v>Global Markets - FI Rates</v>
          </cell>
          <cell r="D104" t="str">
            <v>SCIB</v>
          </cell>
          <cell r="E104" t="str">
            <v>Global Markets</v>
          </cell>
          <cell r="F104" t="str">
            <v>FI Rates</v>
          </cell>
          <cell r="G104" t="str">
            <v>FI Rates</v>
          </cell>
        </row>
        <row r="105">
          <cell r="B105" t="str">
            <v>O0000730</v>
          </cell>
          <cell r="C105" t="str">
            <v>Global Markets - FX</v>
          </cell>
          <cell r="D105" t="str">
            <v>SCIB</v>
          </cell>
          <cell r="E105" t="str">
            <v>Global Markets</v>
          </cell>
          <cell r="F105" t="str">
            <v>FX</v>
          </cell>
          <cell r="G105" t="str">
            <v>FX</v>
          </cell>
        </row>
        <row r="106">
          <cell r="B106" t="str">
            <v>O1000718</v>
          </cell>
          <cell r="C106" t="str">
            <v>Global Markets - Markets support - Others</v>
          </cell>
          <cell r="D106" t="str">
            <v>SCIB</v>
          </cell>
          <cell r="E106" t="str">
            <v>Global Markets</v>
          </cell>
          <cell r="F106" t="str">
            <v>Markets support</v>
          </cell>
          <cell r="G106" t="str">
            <v>Markets support</v>
          </cell>
        </row>
        <row r="107">
          <cell r="B107" t="str">
            <v>O1000718</v>
          </cell>
          <cell r="C107" t="str">
            <v>Global Markets - Markets support - Others</v>
          </cell>
          <cell r="D107" t="str">
            <v>SCIB</v>
          </cell>
          <cell r="E107" t="str">
            <v>Global Markets</v>
          </cell>
          <cell r="F107" t="str">
            <v>Markets support</v>
          </cell>
          <cell r="G107" t="str">
            <v>Markets support</v>
          </cell>
        </row>
        <row r="108">
          <cell r="B108" t="str">
            <v>O1000715</v>
          </cell>
          <cell r="C108" t="str">
            <v>Global Markets - Markets support - Credit research</v>
          </cell>
          <cell r="D108" t="str">
            <v>SCIB</v>
          </cell>
          <cell r="E108" t="str">
            <v>Global Markets</v>
          </cell>
          <cell r="F108" t="str">
            <v>Markets support</v>
          </cell>
          <cell r="G108" t="str">
            <v>Credit research</v>
          </cell>
        </row>
        <row r="109">
          <cell r="B109" t="str">
            <v>O1000716</v>
          </cell>
          <cell r="C109" t="str">
            <v>Global Markets - Markets support - Equity research</v>
          </cell>
          <cell r="D109" t="str">
            <v>SCIB</v>
          </cell>
          <cell r="E109" t="str">
            <v>Global Markets</v>
          </cell>
          <cell r="F109" t="str">
            <v>Markets support</v>
          </cell>
          <cell r="G109" t="str">
            <v>Equity research</v>
          </cell>
        </row>
        <row r="110">
          <cell r="B110" t="str">
            <v>O1000717</v>
          </cell>
          <cell r="C110" t="str">
            <v>Global Markets - Markets support - Macroeconomic research</v>
          </cell>
          <cell r="D110" t="str">
            <v>SCIB</v>
          </cell>
          <cell r="E110" t="str">
            <v>Global Markets</v>
          </cell>
          <cell r="F110" t="str">
            <v>Markets support</v>
          </cell>
          <cell r="G110" t="str">
            <v>Macroeconomic research</v>
          </cell>
        </row>
        <row r="111">
          <cell r="B111" t="str">
            <v>O0000740</v>
          </cell>
          <cell r="C111" t="str">
            <v>Global Markets - Markets support - Quants</v>
          </cell>
          <cell r="D111" t="str">
            <v>SCIB</v>
          </cell>
          <cell r="E111" t="str">
            <v>Global Markets</v>
          </cell>
          <cell r="F111" t="str">
            <v>Markets support</v>
          </cell>
          <cell r="G111" t="str">
            <v>Quants</v>
          </cell>
        </row>
        <row r="112">
          <cell r="B112" t="str">
            <v>O1000719</v>
          </cell>
          <cell r="C112" t="str">
            <v>Global Markets - Offshore Books</v>
          </cell>
          <cell r="D112" t="str">
            <v>SCIB</v>
          </cell>
          <cell r="E112" t="str">
            <v>Global Markets</v>
          </cell>
          <cell r="F112" t="str">
            <v>Offshore Books</v>
          </cell>
          <cell r="G112" t="str">
            <v>Offshore Books</v>
          </cell>
        </row>
        <row r="113">
          <cell r="B113" t="str">
            <v>O0000715</v>
          </cell>
          <cell r="C113" t="str">
            <v>Global Markets - PDM</v>
          </cell>
          <cell r="D113" t="str">
            <v>SCIB</v>
          </cell>
          <cell r="E113" t="str">
            <v>Global Markets</v>
          </cell>
          <cell r="F113" t="str">
            <v>PDM</v>
          </cell>
          <cell r="G113" t="str">
            <v>PDM</v>
          </cell>
        </row>
        <row r="114">
          <cell r="B114" t="str">
            <v>O1000722</v>
          </cell>
          <cell r="C114" t="str">
            <v>Global Markets - Securities Finance - Others</v>
          </cell>
          <cell r="D114" t="str">
            <v>SCIB</v>
          </cell>
          <cell r="E114" t="str">
            <v>Global Markets</v>
          </cell>
          <cell r="F114" t="str">
            <v>Securities Finance</v>
          </cell>
          <cell r="G114" t="str">
            <v>Securities Finance</v>
          </cell>
        </row>
        <row r="115">
          <cell r="B115" t="str">
            <v>O1000722</v>
          </cell>
          <cell r="C115" t="str">
            <v>Global Markets - Securities Finance - Others</v>
          </cell>
          <cell r="D115" t="str">
            <v>SCIB</v>
          </cell>
          <cell r="E115" t="str">
            <v>Global Markets</v>
          </cell>
          <cell r="F115" t="str">
            <v>Securities Finance</v>
          </cell>
          <cell r="G115" t="str">
            <v>Securities Finance</v>
          </cell>
        </row>
        <row r="116">
          <cell r="B116" t="str">
            <v>O1000720</v>
          </cell>
          <cell r="C116" t="str">
            <v>Global Markets - Securities Finance - Funding Hub</v>
          </cell>
          <cell r="D116" t="str">
            <v>SCIB</v>
          </cell>
          <cell r="E116" t="str">
            <v>Global Markets</v>
          </cell>
          <cell r="F116" t="str">
            <v>Securities Finance</v>
          </cell>
          <cell r="G116" t="str">
            <v>Funding Hub</v>
          </cell>
        </row>
        <row r="117">
          <cell r="B117" t="str">
            <v>O1000721</v>
          </cell>
          <cell r="C117" t="str">
            <v>Global Markets - Securities Finance - Inventory Financing</v>
          </cell>
          <cell r="D117" t="str">
            <v>SCIB</v>
          </cell>
          <cell r="E117" t="str">
            <v>Global Markets</v>
          </cell>
          <cell r="F117" t="str">
            <v>Securities Finance</v>
          </cell>
          <cell r="G117" t="str">
            <v>Inventory Financing</v>
          </cell>
        </row>
        <row r="118">
          <cell r="B118" t="str">
            <v>O0000716</v>
          </cell>
          <cell r="C118" t="str">
            <v>Global Markets - Securitization</v>
          </cell>
          <cell r="D118" t="str">
            <v>SCIB</v>
          </cell>
          <cell r="E118" t="str">
            <v>Global Markets</v>
          </cell>
          <cell r="F118" t="str">
            <v>Securitization</v>
          </cell>
          <cell r="G118" t="str">
            <v>Securitization</v>
          </cell>
        </row>
        <row r="119">
          <cell r="B119" t="str">
            <v>O0000733</v>
          </cell>
          <cell r="C119" t="str">
            <v>Global Markets - Securitized Products</v>
          </cell>
          <cell r="D119" t="str">
            <v>SCIB</v>
          </cell>
          <cell r="E119" t="str">
            <v>Global Markets</v>
          </cell>
          <cell r="F119" t="str">
            <v>Securitized Products</v>
          </cell>
          <cell r="G119" t="str">
            <v>Securitized Products</v>
          </cell>
        </row>
        <row r="120">
          <cell r="B120" t="str">
            <v>O0000733</v>
          </cell>
          <cell r="C120" t="str">
            <v>Global Markets - Securitized Products</v>
          </cell>
          <cell r="D120" t="str">
            <v>SCIB</v>
          </cell>
          <cell r="E120" t="str">
            <v>Global Markets</v>
          </cell>
          <cell r="F120" t="str">
            <v>Securitized Products</v>
          </cell>
          <cell r="G120" t="str">
            <v>Securitized Products</v>
          </cell>
        </row>
        <row r="121">
          <cell r="B121" t="str">
            <v>O1000723</v>
          </cell>
          <cell r="C121" t="str">
            <v>Risk - Compliance</v>
          </cell>
          <cell r="D121" t="str">
            <v>SCIB</v>
          </cell>
          <cell r="E121" t="str">
            <v>Risk</v>
          </cell>
          <cell r="F121" t="str">
            <v>Compliance</v>
          </cell>
          <cell r="G121" t="str">
            <v>Compliance</v>
          </cell>
        </row>
        <row r="122">
          <cell r="B122" t="str">
            <v>O0000761</v>
          </cell>
          <cell r="C122" t="str">
            <v>Risk - Credit Risk</v>
          </cell>
          <cell r="D122" t="str">
            <v>SCIB</v>
          </cell>
          <cell r="E122" t="str">
            <v>Risk</v>
          </cell>
          <cell r="F122" t="str">
            <v>Credit Risk</v>
          </cell>
          <cell r="G122" t="str">
            <v>Credit Risk</v>
          </cell>
        </row>
        <row r="123">
          <cell r="B123" t="str">
            <v>O0000767</v>
          </cell>
          <cell r="C123" t="str">
            <v>Risk - Market Risk</v>
          </cell>
          <cell r="D123" t="str">
            <v>SCIB</v>
          </cell>
          <cell r="E123" t="str">
            <v>Risk</v>
          </cell>
          <cell r="F123" t="str">
            <v>Market Risk</v>
          </cell>
          <cell r="G123" t="str">
            <v>Market Risk</v>
          </cell>
        </row>
        <row r="124">
          <cell r="B124" t="str">
            <v>O1000724</v>
          </cell>
          <cell r="C124" t="str">
            <v>Risk - Others</v>
          </cell>
          <cell r="D124" t="str">
            <v>SCIB</v>
          </cell>
          <cell r="E124" t="str">
            <v>Risk</v>
          </cell>
          <cell r="F124" t="str">
            <v>Risk</v>
          </cell>
          <cell r="G124" t="str">
            <v>Risk</v>
          </cell>
        </row>
        <row r="125">
          <cell r="B125" t="str">
            <v>O1000724</v>
          </cell>
          <cell r="C125" t="str">
            <v>Risk - Others</v>
          </cell>
          <cell r="D125" t="str">
            <v>SCIB</v>
          </cell>
          <cell r="E125" t="str">
            <v>Risk</v>
          </cell>
          <cell r="F125" t="str">
            <v>Risk</v>
          </cell>
          <cell r="G125" t="str">
            <v>Risk</v>
          </cell>
        </row>
        <row r="126">
          <cell r="B126" t="str">
            <v>O0000700</v>
          </cell>
          <cell r="C126" t="str">
            <v>SCIB Others</v>
          </cell>
          <cell r="D126" t="str">
            <v>SCIB</v>
          </cell>
          <cell r="E126" t="str">
            <v>SCIB</v>
          </cell>
          <cell r="F126" t="str">
            <v>SCIB</v>
          </cell>
          <cell r="G126" t="str">
            <v>SCIB</v>
          </cell>
        </row>
        <row r="127">
          <cell r="B127" t="str">
            <v>O1000725</v>
          </cell>
          <cell r="C127" t="str">
            <v>Transfer CIB - Multifinanced Projects</v>
          </cell>
          <cell r="D127" t="str">
            <v>SCIB</v>
          </cell>
          <cell r="E127" t="str">
            <v>Transfer CIB</v>
          </cell>
          <cell r="F127" t="str">
            <v>Multifinanced Projects</v>
          </cell>
          <cell r="G127" t="str">
            <v>Multifinanced Projects</v>
          </cell>
        </row>
        <row r="128">
          <cell r="B128" t="str">
            <v>O1000725</v>
          </cell>
          <cell r="C128" t="str">
            <v>Transfer CIB - Multifinanced Projects</v>
          </cell>
          <cell r="D128" t="str">
            <v>SCIB</v>
          </cell>
          <cell r="E128" t="str">
            <v>Transfer CIB</v>
          </cell>
          <cell r="F128" t="str">
            <v>Multifinanced Projects</v>
          </cell>
          <cell r="G128" t="str">
            <v>Multifinanced Projects</v>
          </cell>
        </row>
        <row r="129">
          <cell r="B129" t="str">
            <v>O1000725</v>
          </cell>
          <cell r="C129" t="str">
            <v>Transfer CIB - Multifinanced Projects</v>
          </cell>
          <cell r="D129" t="str">
            <v>SCIB</v>
          </cell>
          <cell r="E129" t="str">
            <v>Transfer CIB</v>
          </cell>
          <cell r="F129" t="str">
            <v>Multifinanced Projects</v>
          </cell>
          <cell r="G129" t="str">
            <v>Multifinanced Projects</v>
          </cell>
        </row>
        <row r="130">
          <cell r="B130" t="str">
            <v>O1000725</v>
          </cell>
          <cell r="C130" t="str">
            <v>Transfer CIB - Multifinanced Projects</v>
          </cell>
          <cell r="D130" t="str">
            <v>SCIB</v>
          </cell>
          <cell r="E130" t="str">
            <v>Transfer CIB</v>
          </cell>
          <cell r="F130" t="str">
            <v>Multifinanced Projects</v>
          </cell>
          <cell r="G130" t="str">
            <v>Multifinanced Projects</v>
          </cell>
        </row>
        <row r="131">
          <cell r="B131" t="str">
            <v>O1000725</v>
          </cell>
          <cell r="C131" t="str">
            <v>Transfer CIB - Multifinanced Projects</v>
          </cell>
          <cell r="D131" t="str">
            <v>SCIB</v>
          </cell>
          <cell r="E131" t="str">
            <v>Transfer CIB</v>
          </cell>
          <cell r="F131" t="str">
            <v>Multifinanced Projects</v>
          </cell>
          <cell r="G131" t="str">
            <v>Multifinanced Projects</v>
          </cell>
        </row>
        <row r="132">
          <cell r="B132" t="str">
            <v>O0000778</v>
          </cell>
          <cell r="C132" t="str">
            <v>Transfer CIB - Transfer Asia</v>
          </cell>
          <cell r="D132" t="str">
            <v>SCIB</v>
          </cell>
          <cell r="E132" t="str">
            <v>Transfer CIB</v>
          </cell>
          <cell r="F132" t="str">
            <v>Transfer Asia</v>
          </cell>
          <cell r="G132" t="str">
            <v>Transfer Asia</v>
          </cell>
        </row>
        <row r="133">
          <cell r="B133" t="str">
            <v>O1000727</v>
          </cell>
          <cell r="C133" t="str">
            <v>Transfer CIB - Transfer BAU IT&amp;Ops - Others</v>
          </cell>
          <cell r="D133" t="str">
            <v>SCIB</v>
          </cell>
          <cell r="E133" t="str">
            <v>Transfer CIB</v>
          </cell>
          <cell r="F133" t="str">
            <v>Transfer BAU IT&amp;Ops</v>
          </cell>
          <cell r="G133" t="str">
            <v>Transfer BAU IT&amp;Ops</v>
          </cell>
        </row>
        <row r="134">
          <cell r="B134" t="str">
            <v>O0000775</v>
          </cell>
          <cell r="C134" t="str">
            <v>Transfer CIB - Transfer BAU IT&amp;Ops - Global IT</v>
          </cell>
          <cell r="D134" t="str">
            <v>SCIB</v>
          </cell>
          <cell r="E134" t="str">
            <v>Transfer CIB</v>
          </cell>
          <cell r="F134" t="str">
            <v>Transfer BAU IT&amp;Ops</v>
          </cell>
          <cell r="G134" t="str">
            <v>Global IT</v>
          </cell>
        </row>
        <row r="135">
          <cell r="B135" t="str">
            <v>O0000776</v>
          </cell>
          <cell r="C135" t="str">
            <v>Transfer CIB - Transfer BAU IT&amp;Ops - Global Ops</v>
          </cell>
          <cell r="D135" t="str">
            <v>SCIB</v>
          </cell>
          <cell r="E135" t="str">
            <v>Transfer CIB</v>
          </cell>
          <cell r="F135" t="str">
            <v>Transfer BAU IT&amp;Ops</v>
          </cell>
          <cell r="G135" t="str">
            <v>Global Ops</v>
          </cell>
        </row>
        <row r="136">
          <cell r="B136" t="str">
            <v>O1000726</v>
          </cell>
          <cell r="C136" t="str">
            <v>Transfer CIB - Transfer BAU IT&amp;Ops - Others SBGM</v>
          </cell>
          <cell r="D136" t="str">
            <v>SCIB</v>
          </cell>
          <cell r="E136" t="str">
            <v>Transfer CIB</v>
          </cell>
          <cell r="F136" t="str">
            <v>Transfer BAU IT&amp;Ops</v>
          </cell>
          <cell r="G136" t="str">
            <v>Others SBGM</v>
          </cell>
        </row>
        <row r="137">
          <cell r="B137" t="str">
            <v>O1000728</v>
          </cell>
          <cell r="C137" t="str">
            <v>Transfer CIB - Transfer CIB Others</v>
          </cell>
          <cell r="D137" t="str">
            <v>SCIB</v>
          </cell>
          <cell r="E137" t="str">
            <v>Transfer CIB</v>
          </cell>
          <cell r="F137" t="str">
            <v>Transfer CIB</v>
          </cell>
          <cell r="G137" t="str">
            <v>Transfer CIB</v>
          </cell>
        </row>
        <row r="138">
          <cell r="B138" t="str">
            <v>O1000729</v>
          </cell>
          <cell r="C138" t="str">
            <v>Transfer CIB - Transfer MPC Spain</v>
          </cell>
          <cell r="D138" t="str">
            <v>SCIB</v>
          </cell>
          <cell r="E138" t="str">
            <v>Transfer CIB</v>
          </cell>
          <cell r="F138" t="str">
            <v>Transfer MPC Spain</v>
          </cell>
          <cell r="G138" t="str">
            <v>Transfer MPC Spain</v>
          </cell>
        </row>
        <row r="139">
          <cell r="B139" t="str">
            <v>O1000730</v>
          </cell>
          <cell r="C139" t="str">
            <v>Transfer CIB - Transfer SCIB HQ</v>
          </cell>
          <cell r="D139" t="str">
            <v>SCIB</v>
          </cell>
          <cell r="E139" t="str">
            <v>Transfer CIB</v>
          </cell>
          <cell r="F139" t="str">
            <v>Transfer SCIB HQ</v>
          </cell>
          <cell r="G139" t="str">
            <v>Transfer SCIB HQ</v>
          </cell>
        </row>
        <row r="140">
          <cell r="B140" t="str">
            <v>O0000779</v>
          </cell>
          <cell r="C140" t="str">
            <v>Transfer CIB - Transfer Continental Europe - Transfer Frankfurt</v>
          </cell>
          <cell r="D140" t="str">
            <v>SCIB</v>
          </cell>
          <cell r="E140" t="str">
            <v>Transfer CIB</v>
          </cell>
          <cell r="F140" t="str">
            <v>Transfer Continental Europe</v>
          </cell>
          <cell r="G140" t="str">
            <v>Transfer Frankfurt</v>
          </cell>
        </row>
        <row r="141">
          <cell r="B141" t="str">
            <v>O0000780</v>
          </cell>
          <cell r="C141" t="str">
            <v>Transfer CIB - Transfer Continental Europe - Transfer Milan</v>
          </cell>
          <cell r="D141" t="str">
            <v>SCIB</v>
          </cell>
          <cell r="E141" t="str">
            <v>Transfer CIB</v>
          </cell>
          <cell r="F141" t="str">
            <v>Transfer Continental Europe</v>
          </cell>
          <cell r="G141" t="str">
            <v>Transfer Milan</v>
          </cell>
        </row>
        <row r="142">
          <cell r="B142" t="str">
            <v>O0000781</v>
          </cell>
          <cell r="C142" t="str">
            <v>Transfer CIB - Transfer Continental Europe - Transfer Netherlands</v>
          </cell>
          <cell r="D142" t="str">
            <v>SCIB</v>
          </cell>
          <cell r="E142" t="str">
            <v>Transfer CIB</v>
          </cell>
          <cell r="F142" t="str">
            <v>Transfer Continental Europe</v>
          </cell>
          <cell r="G142" t="str">
            <v>Transfer Netherlands</v>
          </cell>
        </row>
        <row r="143">
          <cell r="B143" t="str">
            <v>O0000783</v>
          </cell>
          <cell r="C143" t="str">
            <v>Transfer CIB - Transfer Continental Europe - Transfer Paris</v>
          </cell>
          <cell r="D143" t="str">
            <v>SCIB</v>
          </cell>
          <cell r="E143" t="str">
            <v>Transfer CIB</v>
          </cell>
          <cell r="F143" t="str">
            <v>Transfer Continental Europe</v>
          </cell>
          <cell r="G143" t="str">
            <v>Transfer Paris</v>
          </cell>
        </row>
        <row r="144">
          <cell r="B144" t="str">
            <v>O0000782</v>
          </cell>
          <cell r="C144" t="str">
            <v>Transfer CIB - Transfer NYB</v>
          </cell>
          <cell r="D144" t="str">
            <v>SCIB</v>
          </cell>
          <cell r="E144" t="str">
            <v>Transfer CIB</v>
          </cell>
          <cell r="F144" t="str">
            <v>Transfer NYB</v>
          </cell>
          <cell r="G144" t="str">
            <v>Transfer NYB</v>
          </cell>
        </row>
        <row r="145">
          <cell r="B145" t="str">
            <v>O1000731</v>
          </cell>
          <cell r="C145" t="str">
            <v>Transfer CIB - Transfer Other Geographies - Transfer Brasil</v>
          </cell>
          <cell r="D145" t="str">
            <v>SCIB</v>
          </cell>
          <cell r="E145" t="str">
            <v>Transfer CIB</v>
          </cell>
          <cell r="F145" t="str">
            <v>Transfer Other Geographies</v>
          </cell>
          <cell r="G145" t="str">
            <v>Transfer Brasil</v>
          </cell>
        </row>
        <row r="146">
          <cell r="B146" t="str">
            <v>O1000732</v>
          </cell>
          <cell r="C146" t="str">
            <v>Transfer CIB - Transfer Other Geographies - Transfer Chile</v>
          </cell>
          <cell r="D146" t="str">
            <v>SCIB</v>
          </cell>
          <cell r="E146" t="str">
            <v>Transfer CIB</v>
          </cell>
          <cell r="F146" t="str">
            <v>Transfer Other Geographies</v>
          </cell>
          <cell r="G146" t="str">
            <v>Transfer Chile</v>
          </cell>
        </row>
        <row r="147">
          <cell r="B147" t="str">
            <v>O1000733</v>
          </cell>
          <cell r="C147" t="str">
            <v>Transfer CIB - Transfer Other Geographies - Transfer Mexico</v>
          </cell>
          <cell r="D147" t="str">
            <v>SCIB</v>
          </cell>
          <cell r="E147" t="str">
            <v>Transfer CIB</v>
          </cell>
          <cell r="F147" t="str">
            <v>Transfer Other Geographies</v>
          </cell>
          <cell r="G147" t="str">
            <v>Transfer Mexico</v>
          </cell>
        </row>
        <row r="148">
          <cell r="B148" t="str">
            <v>O1000734</v>
          </cell>
          <cell r="C148" t="str">
            <v>Transfer CIB - Transfer Other Geographies - Transfer Peru</v>
          </cell>
          <cell r="D148" t="str">
            <v>SCIB</v>
          </cell>
          <cell r="E148" t="str">
            <v>Transfer CIB</v>
          </cell>
          <cell r="F148" t="str">
            <v>Transfer Other Geographies</v>
          </cell>
          <cell r="G148" t="str">
            <v>Transfer Peru</v>
          </cell>
        </row>
        <row r="149">
          <cell r="B149" t="str">
            <v>O0000784</v>
          </cell>
          <cell r="C149" t="str">
            <v>Transfer CIB - Transfer Reduction</v>
          </cell>
          <cell r="D149" t="str">
            <v>SCIB</v>
          </cell>
          <cell r="E149" t="str">
            <v>Transfer CIB</v>
          </cell>
          <cell r="F149" t="str">
            <v>Transfer Reduction</v>
          </cell>
          <cell r="G149" t="str">
            <v>Transfer Reduction</v>
          </cell>
        </row>
        <row r="150">
          <cell r="B150" t="str">
            <v>O0000785</v>
          </cell>
          <cell r="C150" t="str">
            <v>Transfer CIB - Transfer SLB</v>
          </cell>
          <cell r="D150" t="str">
            <v>SCIB</v>
          </cell>
          <cell r="E150" t="str">
            <v>Transfer CIB</v>
          </cell>
          <cell r="F150" t="str">
            <v>Transfer SLB</v>
          </cell>
          <cell r="G150" t="str">
            <v>Transfer SLB</v>
          </cell>
        </row>
        <row r="151">
          <cell r="B151" t="str">
            <v>O1000728</v>
          </cell>
          <cell r="C151" t="str">
            <v>Transfer CIB - Transfer CIB Others</v>
          </cell>
          <cell r="D151" t="str">
            <v>SCIB</v>
          </cell>
          <cell r="E151" t="str">
            <v>Transfer CIB</v>
          </cell>
          <cell r="F151" t="str">
            <v>Transfer CIB</v>
          </cell>
          <cell r="G151" t="str">
            <v>Transfer CIB</v>
          </cell>
        </row>
        <row r="152">
          <cell r="B152" t="str">
            <v>O0000745</v>
          </cell>
          <cell r="C152" t="str">
            <v>XVA</v>
          </cell>
          <cell r="D152" t="str">
            <v>SCIB</v>
          </cell>
          <cell r="E152" t="str">
            <v>XVA</v>
          </cell>
          <cell r="F152" t="str">
            <v>XVA</v>
          </cell>
          <cell r="G152" t="str">
            <v>XVA</v>
          </cell>
        </row>
        <row r="153">
          <cell r="B153" t="str">
            <v>AJUSTES</v>
          </cell>
          <cell r="C153" t="str">
            <v>Ajustes</v>
          </cell>
          <cell r="D153" t="str">
            <v>Internegocio</v>
          </cell>
          <cell r="E153" t="str">
            <v>Ajustes</v>
          </cell>
          <cell r="F153" t="str">
            <v>Ajustes</v>
          </cell>
          <cell r="G153" t="str">
            <v>Ajustes</v>
          </cell>
        </row>
        <row r="154">
          <cell r="B154" t="str">
            <v>O00013</v>
          </cell>
          <cell r="C154" t="str">
            <v>CG_Internal Audit</v>
          </cell>
          <cell r="D154" t="str">
            <v>NO SCIB</v>
          </cell>
          <cell r="E154" t="str">
            <v>Audit (No SCIB)</v>
          </cell>
          <cell r="F154" t="str">
            <v>Audit (No SCIB)</v>
          </cell>
          <cell r="G154" t="str">
            <v>Audit (No SCIB)</v>
          </cell>
        </row>
        <row r="155">
          <cell r="B155" t="str">
            <v>O00001</v>
          </cell>
          <cell r="C155" t="str">
            <v>CG_Finance</v>
          </cell>
          <cell r="D155" t="str">
            <v>NO SCIB</v>
          </cell>
          <cell r="E155" t="str">
            <v>CFO (NO SCIB)</v>
          </cell>
          <cell r="F155" t="str">
            <v>CFO (NO SCIB)</v>
          </cell>
          <cell r="G155" t="str">
            <v>CFO (NO SCIB)</v>
          </cell>
        </row>
        <row r="156">
          <cell r="B156" t="str">
            <v>O00009</v>
          </cell>
          <cell r="C156" t="str">
            <v>CG_Retail</v>
          </cell>
          <cell r="D156" t="str">
            <v>NO SCIB</v>
          </cell>
          <cell r="E156" t="str">
            <v>Commercial Bank (No SCIB)</v>
          </cell>
          <cell r="F156" t="str">
            <v>Commercial Bank (No SCIB)</v>
          </cell>
          <cell r="G156" t="str">
            <v>Commercial Bank (No SCIB)</v>
          </cell>
        </row>
        <row r="157">
          <cell r="B157" t="str">
            <v>O00012</v>
          </cell>
          <cell r="C157" t="str">
            <v>CG_Brand, Mkt &amp; Comms</v>
          </cell>
          <cell r="D157" t="str">
            <v>NO SCIB</v>
          </cell>
          <cell r="E157" t="str">
            <v>COMMUNICATION &amp; MARKETING (NO SCIB)</v>
          </cell>
          <cell r="F157" t="str">
            <v>COMMUNICATION &amp; MARKETING (NO SCIB)</v>
          </cell>
          <cell r="G157" t="str">
            <v>COMMUNICATION &amp; MARKETING (NO SCIB)</v>
          </cell>
        </row>
        <row r="158">
          <cell r="B158" t="str">
            <v>O00003</v>
          </cell>
          <cell r="C158" t="str">
            <v>CG_Compliance</v>
          </cell>
          <cell r="D158" t="str">
            <v>NO SCIB</v>
          </cell>
          <cell r="E158" t="str">
            <v>COMPLIANCE (NO SCIB)</v>
          </cell>
          <cell r="F158" t="str">
            <v>COMPLIANCE (NO SCIB)</v>
          </cell>
          <cell r="G158" t="str">
            <v>COMPLIANCE (NO SCIB)</v>
          </cell>
        </row>
        <row r="159">
          <cell r="B159" t="str">
            <v>O00006</v>
          </cell>
          <cell r="C159" t="str">
            <v>CG_T_O</v>
          </cell>
          <cell r="D159" t="str">
            <v>NO SCIB</v>
          </cell>
          <cell r="E159" t="str">
            <v>CYBERSECURITY (NO SCIB)</v>
          </cell>
          <cell r="F159" t="str">
            <v>CYBERSECURITY (NO SCIB)</v>
          </cell>
          <cell r="G159" t="str">
            <v>CYBERSECURITY (NO SCIB)</v>
          </cell>
        </row>
        <row r="160">
          <cell r="B160" t="str">
            <v>O00006</v>
          </cell>
          <cell r="C160" t="str">
            <v>CG_T_O</v>
          </cell>
          <cell r="D160" t="str">
            <v>NO SCIB</v>
          </cell>
          <cell r="E160" t="str">
            <v>DIGITAL (NO SCIB)</v>
          </cell>
          <cell r="F160" t="str">
            <v>DIGITAL (NO SCIB)</v>
          </cell>
          <cell r="G160" t="str">
            <v>DIGITAL (NO SCIB)</v>
          </cell>
        </row>
        <row r="161">
          <cell r="B161" t="str">
            <v>O00018</v>
          </cell>
          <cell r="C161" t="str">
            <v>CG_General Services</v>
          </cell>
          <cell r="D161" t="str">
            <v>NO SCIB</v>
          </cell>
          <cell r="E161" t="str">
            <v>GENERAL SERVICES &amp; SECURITY (NO SCIB)</v>
          </cell>
          <cell r="F161" t="str">
            <v>GENERAL SERVICES &amp; SECURITY (NO SCIB)</v>
          </cell>
          <cell r="G161" t="str">
            <v>GENERAL SERVICES &amp; SECURITY (NO SCIB)</v>
          </cell>
        </row>
        <row r="162">
          <cell r="B162" t="str">
            <v>O00005</v>
          </cell>
          <cell r="C162" t="str">
            <v>CG_People&amp;Culture</v>
          </cell>
          <cell r="D162" t="str">
            <v>NO SCIB</v>
          </cell>
          <cell r="E162" t="str">
            <v>HR (No SCIB)</v>
          </cell>
          <cell r="F162" t="str">
            <v>HR (No SCIB)</v>
          </cell>
          <cell r="G162" t="str">
            <v>HR (No SCIB)</v>
          </cell>
        </row>
        <row r="163">
          <cell r="B163" t="str">
            <v>O00006</v>
          </cell>
          <cell r="C163" t="str">
            <v>CG_T_O</v>
          </cell>
          <cell r="D163" t="str">
            <v>NO SCIB</v>
          </cell>
          <cell r="E163" t="str">
            <v>IT (No SCIB)</v>
          </cell>
          <cell r="F163" t="str">
            <v>IT (No SCIB)</v>
          </cell>
          <cell r="G163" t="str">
            <v>IT (No SCIB)</v>
          </cell>
        </row>
        <row r="164">
          <cell r="B164" t="str">
            <v>O00011</v>
          </cell>
          <cell r="C164" t="str">
            <v>CG_General_Secretaria_Legal</v>
          </cell>
          <cell r="D164" t="str">
            <v>NO SCIB</v>
          </cell>
          <cell r="E164" t="str">
            <v>Legal (No SCIB)</v>
          </cell>
          <cell r="F164" t="str">
            <v>Legal (No SCIB)</v>
          </cell>
          <cell r="G164" t="str">
            <v>Legal (No SCIB)</v>
          </cell>
        </row>
        <row r="165">
          <cell r="B165" t="str">
            <v>O00004</v>
          </cell>
          <cell r="C165" t="str">
            <v>CG_Financial_Accounting_Control</v>
          </cell>
          <cell r="D165" t="str">
            <v>NO SCIB</v>
          </cell>
          <cell r="E165" t="str">
            <v>Management Control (No SCIB)</v>
          </cell>
          <cell r="F165" t="str">
            <v>Management Control (No SCIB)</v>
          </cell>
          <cell r="G165" t="str">
            <v>Management Control (No SCIB)</v>
          </cell>
        </row>
        <row r="166">
          <cell r="B166" t="str">
            <v>O00020</v>
          </cell>
          <cell r="C166" t="str">
            <v>CG_Other_Business</v>
          </cell>
          <cell r="D166" t="str">
            <v>NO SCIB</v>
          </cell>
          <cell r="E166" t="str">
            <v>NO SCIB</v>
          </cell>
          <cell r="F166" t="str">
            <v>NO SCIB</v>
          </cell>
          <cell r="G166" t="str">
            <v>NO SCIB</v>
          </cell>
        </row>
        <row r="167">
          <cell r="B167" t="str">
            <v>O00006</v>
          </cell>
          <cell r="C167" t="str">
            <v>CG_T_O</v>
          </cell>
          <cell r="D167" t="str">
            <v>NO SCIB</v>
          </cell>
          <cell r="E167" t="str">
            <v>Ops (No SCIB)</v>
          </cell>
          <cell r="F167" t="str">
            <v>Ops (No SCIB)</v>
          </cell>
          <cell r="G167" t="str">
            <v>Ops (No SCIB)</v>
          </cell>
        </row>
        <row r="168">
          <cell r="B168" t="str">
            <v>O00002</v>
          </cell>
          <cell r="C168" t="str">
            <v>CG_Risk</v>
          </cell>
          <cell r="D168" t="str">
            <v>NO SCIB</v>
          </cell>
          <cell r="E168" t="str">
            <v>Risk (No SCIB)</v>
          </cell>
          <cell r="F168" t="str">
            <v>Risk (No SCIB)</v>
          </cell>
          <cell r="G168" t="str">
            <v>Risk (No SCIB)</v>
          </cell>
        </row>
        <row r="169">
          <cell r="B169" t="str">
            <v>O00006</v>
          </cell>
          <cell r="C169" t="str">
            <v>CG_T_O</v>
          </cell>
          <cell r="D169" t="str">
            <v>NO SCIB</v>
          </cell>
          <cell r="E169" t="str">
            <v>T&amp;O (NO SCIB)</v>
          </cell>
          <cell r="F169" t="str">
            <v>T&amp;O (NO SCIB)</v>
          </cell>
          <cell r="G169" t="str">
            <v>T&amp;O (NO SCIB)</v>
          </cell>
        </row>
        <row r="170">
          <cell r="B170" t="str">
            <v>O00020</v>
          </cell>
          <cell r="C170" t="str">
            <v>CG_Other_Business</v>
          </cell>
          <cell r="D170" t="str">
            <v>NO SCIB</v>
          </cell>
          <cell r="E170" t="str">
            <v>TAX (NO SCIB)</v>
          </cell>
          <cell r="F170" t="str">
            <v>TAX (NO SCIB)</v>
          </cell>
          <cell r="G170" t="str">
            <v>TAX (NO SCIB)</v>
          </cell>
        </row>
        <row r="171">
          <cell r="B171" t="str">
            <v>O00020</v>
          </cell>
          <cell r="C171" t="str">
            <v>CG_Other_Business</v>
          </cell>
          <cell r="D171" t="str">
            <v>NO SCIB</v>
          </cell>
          <cell r="E171" t="str">
            <v>Transfer (NO SCIB)</v>
          </cell>
          <cell r="F171" t="str">
            <v>Transfer (NO SCIB)</v>
          </cell>
          <cell r="G171" t="str">
            <v>Transfer (NO SCIB)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AC9C93-D199-4C07-89E8-38DEAA6AB385}" name="Tabla15" displayName="Tabla15" ref="A1:O147" totalsRowShown="0" headerRowDxfId="2" dataDxfId="1" headerRowBorderDxfId="18" tableBorderDxfId="17">
  <tableColumns count="15">
    <tableColumn id="1" xr3:uid="{DD04986D-0BD1-41F8-86E1-478C86C49A52}" name="Country" dataDxfId="16"/>
    <tableColumn id="2" xr3:uid="{42E3078D-2BC3-4369-83DD-37483DE1257E}" name="Código de Centro Origen (String)" dataDxfId="15"/>
    <tableColumn id="3" xr3:uid="{526134E6-AB12-43CE-9FBA-27E9CB43994B}" name="Nombre de Centro Origen" dataDxfId="14"/>
    <tableColumn id="4" xr3:uid="{F486FB24-03D7-45D2-B4F2-121DC268098A}" name="ER III_2024_TO BE" dataDxfId="13"/>
    <tableColumn id="9" xr3:uid="{507354A7-4A6F-4D67-A34F-D170413EF8BA}" name="Organigrama" dataDxfId="12">
      <calculatedColumnFormula>INDEX([1]MASTER_ARGOS_CENTERS_MASTER_C04!$E:$E,MATCH(Tabla15[[#This Row],[Código de Centro Origen (String)]],[1]MASTER_ARGOS_CENTERS_MASTER_C04!$B:$B,0))</calculatedColumnFormula>
    </tableColumn>
    <tableColumn id="8" xr3:uid="{74E1381F-9BC6-4E4F-9C61-6135CC87DA69}" name="New Org" dataDxfId="11"/>
    <tableColumn id="7" xr3:uid="{DB8872AC-0BA8-45C5-944F-F3A92A9BEE5D}" name="Argos03 Nombre Centro de Coste" dataDxfId="10">
      <calculatedColumnFormula>INDEX([1]MASTER_ARGOS_CENTERS_MASTER_C04!$C:$C,MATCH(Tabla15[[#This Row],[Código de Centro Origen (String)]],[1]MASTER_ARGOS_CENTERS_MASTER_C04!$B:$B,0))</calculatedColumnFormula>
    </tableColumn>
    <tableColumn id="5" xr3:uid="{694D1746-0EED-40A0-A93A-71A1F35E4479}" name="CECO" dataDxfId="9"/>
    <tableColumn id="6" xr3:uid="{39B4B9FE-3A9E-4B08-8A33-329B9DF87108}" name="N CECO" dataDxfId="8"/>
    <tableColumn id="10" xr3:uid="{C5251F09-CCA5-4DE8-A983-30C0CB7F90F5}" name="ER III-B25" dataDxfId="7"/>
    <tableColumn id="11" xr3:uid="{7944158A-34A4-4E70-B8D9-CC68600DBF26}" name="ORGANIG" dataDxfId="6"/>
    <tableColumn id="12" xr3:uid="{200D5B1B-0328-40C0-8707-414C84ABE895}" name="Match ORG" dataDxfId="5">
      <calculatedColumnFormula>+EXACT(Tabla15[[#This Row],[Organigrama]],K2)</calculatedColumnFormula>
    </tableColumn>
    <tableColumn id="13" xr3:uid="{CA7269DB-9314-4D30-948E-ACB2E194C009}" name="ER III TOBE" dataDxfId="4"/>
    <tableColumn id="14" xr3:uid="{2D4C568D-F0F3-436D-8F3F-EB4F4BF9AE67}" name="New" dataDxfId="3"/>
    <tableColumn id="15" xr3:uid="{DB5E29B4-497A-4DC8-BC74-8BBEBB85D728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C503-7994-483A-98B1-6BF8D1FB13E2}">
  <sheetPr filterMode="1"/>
  <dimension ref="B2:BS2005"/>
  <sheetViews>
    <sheetView showGridLines="0" topLeftCell="A9" zoomScaleNormal="100" workbookViewId="0">
      <selection activeCell="BQ57" sqref="BQ57"/>
    </sheetView>
  </sheetViews>
  <sheetFormatPr defaultColWidth="9.26953125" defaultRowHeight="10.5" x14ac:dyDescent="0.25"/>
  <cols>
    <col min="1" max="1" width="2.453125" style="1" customWidth="1"/>
    <col min="2" max="2" width="19.7265625" style="1" customWidth="1"/>
    <col min="3" max="3" width="24.26953125" style="1" bestFit="1" customWidth="1"/>
    <col min="4" max="4" width="20.453125" style="1" customWidth="1"/>
    <col min="5" max="5" width="18.7265625" style="1" hidden="1" customWidth="1"/>
    <col min="6" max="6" width="14.7265625" style="1" hidden="1" customWidth="1"/>
    <col min="7" max="7" width="19" style="1" hidden="1" customWidth="1"/>
    <col min="8" max="8" width="15.81640625" style="1" customWidth="1"/>
    <col min="9" max="9" width="29.7265625" style="1" customWidth="1"/>
    <col min="10" max="10" width="26.26953125" style="1" customWidth="1"/>
    <col min="11" max="16" width="10" style="1" hidden="1" customWidth="1"/>
    <col min="17" max="17" width="11.7265625" style="1" hidden="1" customWidth="1"/>
    <col min="18" max="21" width="10" style="1" hidden="1" customWidth="1"/>
    <col min="22" max="22" width="12.453125" style="1" hidden="1" customWidth="1"/>
    <col min="23" max="35" width="10" style="1" hidden="1" customWidth="1"/>
    <col min="36" max="36" width="6.54296875" style="1" hidden="1" customWidth="1"/>
    <col min="37" max="61" width="9.26953125" style="1" hidden="1" customWidth="1"/>
    <col min="62" max="63" width="12.81640625" style="1" hidden="1" customWidth="1"/>
    <col min="64" max="64" width="12.81640625" style="1" customWidth="1"/>
    <col min="65" max="65" width="20.453125" style="1" bestFit="1" customWidth="1"/>
    <col min="66" max="66" width="16.1796875" style="1" customWidth="1"/>
    <col min="67" max="67" width="8.26953125" style="1" hidden="1" customWidth="1"/>
    <col min="68" max="68" width="15.81640625" style="1" hidden="1" customWidth="1"/>
    <col min="69" max="69" width="40.81640625" style="1" customWidth="1"/>
    <col min="70" max="70" width="17.453125" style="1" bestFit="1" customWidth="1"/>
    <col min="71" max="71" width="15" style="1" bestFit="1" customWidth="1"/>
    <col min="72" max="16384" width="9.26953125" style="1"/>
  </cols>
  <sheetData>
    <row r="2" spans="2:71" ht="16" x14ac:dyDescent="0.4">
      <c r="BS2" s="2"/>
    </row>
    <row r="5" spans="2:71" x14ac:dyDescent="0.25">
      <c r="E5" s="3"/>
      <c r="F5" s="3"/>
    </row>
    <row r="6" spans="2:71" x14ac:dyDescent="0.25">
      <c r="K6" s="1" t="s">
        <v>0</v>
      </c>
      <c r="L6" s="1" t="s">
        <v>1</v>
      </c>
      <c r="M6" s="1" t="s">
        <v>2</v>
      </c>
    </row>
    <row r="7" spans="2:71" x14ac:dyDescent="0.25">
      <c r="K7" s="1" t="s">
        <v>3</v>
      </c>
      <c r="AK7" s="1" t="s">
        <v>4</v>
      </c>
      <c r="BK7" s="4" t="s">
        <v>5</v>
      </c>
      <c r="BL7" s="4"/>
    </row>
    <row r="8" spans="2:71" ht="21" x14ac:dyDescent="0.25"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8</v>
      </c>
      <c r="AE8" s="4" t="s">
        <v>8</v>
      </c>
      <c r="AF8" s="4" t="s">
        <v>8</v>
      </c>
      <c r="AG8" s="4" t="s">
        <v>8</v>
      </c>
      <c r="AH8" s="4" t="s">
        <v>9</v>
      </c>
      <c r="AI8" s="4" t="s">
        <v>10</v>
      </c>
      <c r="AJ8" s="4" t="s">
        <v>11</v>
      </c>
      <c r="AK8" s="4" t="s">
        <v>6</v>
      </c>
      <c r="AL8" s="4" t="s">
        <v>6</v>
      </c>
      <c r="AM8" s="4" t="s">
        <v>6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8</v>
      </c>
      <c r="BE8" s="4" t="s">
        <v>8</v>
      </c>
      <c r="BF8" s="4" t="s">
        <v>8</v>
      </c>
      <c r="BG8" s="4" t="s">
        <v>8</v>
      </c>
      <c r="BH8" s="4" t="s">
        <v>9</v>
      </c>
      <c r="BI8" s="4" t="s">
        <v>10</v>
      </c>
      <c r="BJ8" s="4" t="s">
        <v>11</v>
      </c>
      <c r="BK8" s="4"/>
      <c r="BL8" s="4"/>
    </row>
    <row r="9" spans="2:71" ht="42.5" thickBot="1" x14ac:dyDescent="0.3">
      <c r="B9" s="5" t="s">
        <v>12</v>
      </c>
      <c r="C9" s="6" t="s">
        <v>13</v>
      </c>
      <c r="D9" s="6" t="s">
        <v>14</v>
      </c>
      <c r="E9" s="6" t="s">
        <v>15</v>
      </c>
      <c r="F9" s="6" t="s">
        <v>16</v>
      </c>
      <c r="G9" s="6" t="s">
        <v>17</v>
      </c>
      <c r="H9" s="6" t="s">
        <v>18</v>
      </c>
      <c r="I9" s="6" t="s">
        <v>19</v>
      </c>
      <c r="J9" s="7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8" t="s">
        <v>28</v>
      </c>
      <c r="S9" s="8" t="s">
        <v>29</v>
      </c>
      <c r="T9" s="8" t="s">
        <v>30</v>
      </c>
      <c r="U9" s="8" t="s">
        <v>31</v>
      </c>
      <c r="V9" s="8" t="s">
        <v>32</v>
      </c>
      <c r="W9" s="8" t="s">
        <v>33</v>
      </c>
      <c r="X9" s="8" t="s">
        <v>34</v>
      </c>
      <c r="Y9" s="8" t="s">
        <v>35</v>
      </c>
      <c r="Z9" s="8" t="s">
        <v>36</v>
      </c>
      <c r="AA9" s="8" t="s">
        <v>37</v>
      </c>
      <c r="AB9" s="8" t="s">
        <v>38</v>
      </c>
      <c r="AC9" s="8" t="s">
        <v>39</v>
      </c>
      <c r="AD9" s="8" t="s">
        <v>40</v>
      </c>
      <c r="AE9" s="8" t="s">
        <v>41</v>
      </c>
      <c r="AF9" s="8" t="s">
        <v>42</v>
      </c>
      <c r="AG9" s="8" t="s">
        <v>43</v>
      </c>
      <c r="AH9" s="8" t="s">
        <v>9</v>
      </c>
      <c r="AI9" s="8" t="s">
        <v>10</v>
      </c>
      <c r="AJ9" s="8" t="s">
        <v>11</v>
      </c>
      <c r="AK9" s="8" t="s">
        <v>21</v>
      </c>
      <c r="AL9" s="8" t="s">
        <v>22</v>
      </c>
      <c r="AM9" s="8" t="s">
        <v>23</v>
      </c>
      <c r="AN9" s="8" t="s">
        <v>24</v>
      </c>
      <c r="AO9" s="8" t="s">
        <v>25</v>
      </c>
      <c r="AP9" s="8" t="s">
        <v>26</v>
      </c>
      <c r="AQ9" s="8" t="s">
        <v>27</v>
      </c>
      <c r="AR9" s="8" t="s">
        <v>28</v>
      </c>
      <c r="AS9" s="8" t="s">
        <v>29</v>
      </c>
      <c r="AT9" s="8" t="s">
        <v>30</v>
      </c>
      <c r="AU9" s="8" t="s">
        <v>31</v>
      </c>
      <c r="AV9" s="8" t="s">
        <v>32</v>
      </c>
      <c r="AW9" s="8" t="s">
        <v>33</v>
      </c>
      <c r="AX9" s="8" t="s">
        <v>34</v>
      </c>
      <c r="AY9" s="8" t="s">
        <v>35</v>
      </c>
      <c r="AZ9" s="8" t="s">
        <v>36</v>
      </c>
      <c r="BA9" s="8" t="s">
        <v>37</v>
      </c>
      <c r="BB9" s="8" t="s">
        <v>38</v>
      </c>
      <c r="BC9" s="8" t="s">
        <v>39</v>
      </c>
      <c r="BD9" s="8" t="s">
        <v>40</v>
      </c>
      <c r="BE9" s="8" t="s">
        <v>41</v>
      </c>
      <c r="BF9" s="8" t="s">
        <v>42</v>
      </c>
      <c r="BG9" s="8" t="s">
        <v>43</v>
      </c>
      <c r="BH9" s="8" t="s">
        <v>9</v>
      </c>
      <c r="BI9" s="8" t="s">
        <v>10</v>
      </c>
      <c r="BJ9" s="8" t="s">
        <v>11</v>
      </c>
      <c r="BK9" s="8"/>
      <c r="BL9" s="9" t="s">
        <v>44</v>
      </c>
      <c r="BM9" s="10" t="s">
        <v>45</v>
      </c>
      <c r="BN9" s="11" t="s">
        <v>46</v>
      </c>
      <c r="BO9" s="11" t="s">
        <v>47</v>
      </c>
      <c r="BP9" s="11" t="s">
        <v>48</v>
      </c>
      <c r="BQ9" s="12" t="s">
        <v>49</v>
      </c>
      <c r="BR9" s="13" t="s">
        <v>50</v>
      </c>
      <c r="BS9" s="14" t="s">
        <v>51</v>
      </c>
    </row>
    <row r="10" spans="2:71" hidden="1" x14ac:dyDescent="0.25">
      <c r="B10" s="15" t="s">
        <v>52</v>
      </c>
      <c r="C10" s="1" t="s">
        <v>53</v>
      </c>
      <c r="D10" s="1" t="s">
        <v>54</v>
      </c>
      <c r="E10" s="1" t="s">
        <v>55</v>
      </c>
      <c r="F10" s="1" t="s">
        <v>55</v>
      </c>
      <c r="G10" s="1" t="s">
        <v>56</v>
      </c>
      <c r="H10" s="1" t="s">
        <v>57</v>
      </c>
      <c r="I10" s="1" t="s">
        <v>57</v>
      </c>
      <c r="J10" s="16" t="s">
        <v>57</v>
      </c>
      <c r="K10" s="17">
        <v>1.5180333019358505E-2</v>
      </c>
      <c r="L10" s="17">
        <v>0</v>
      </c>
      <c r="M10" s="17">
        <v>0</v>
      </c>
      <c r="N10" s="17">
        <v>3.6888129463490606E-2</v>
      </c>
      <c r="O10" s="17">
        <v>2.2528556926902612E-2</v>
      </c>
      <c r="P10" s="17">
        <v>2.4350214098800584E-2</v>
      </c>
      <c r="Q10" s="17">
        <v>6.5090427259837085E-3</v>
      </c>
      <c r="R10" s="17">
        <v>2.0470197109909747E-2</v>
      </c>
      <c r="S10" s="17">
        <v>0.23987162554851527</v>
      </c>
      <c r="T10" s="17">
        <v>4.4698981881976046E-2</v>
      </c>
      <c r="U10" s="17">
        <v>0</v>
      </c>
      <c r="V10" s="17">
        <v>2.3073724710513475E-2</v>
      </c>
      <c r="W10" s="17">
        <v>1.6756202324717862E-2</v>
      </c>
      <c r="X10" s="17">
        <v>3.186534578608808E-2</v>
      </c>
      <c r="Y10" s="17">
        <v>4.4696627038470042E-2</v>
      </c>
      <c r="Z10" s="17">
        <v>4.144410126910706E-2</v>
      </c>
      <c r="AA10" s="17">
        <v>3.3436927756087365E-2</v>
      </c>
      <c r="AB10" s="17">
        <v>2.9521542939472081E-2</v>
      </c>
      <c r="AC10" s="17">
        <v>6.1992064862899487E-2</v>
      </c>
      <c r="AD10" s="17">
        <v>3.8276453123410291E-2</v>
      </c>
      <c r="AE10" s="17">
        <v>1.9969445088054667E-2</v>
      </c>
      <c r="AF10" s="17">
        <v>5.7524354513624282E-2</v>
      </c>
      <c r="AG10" s="17">
        <v>0.19094612981261838</v>
      </c>
      <c r="AH10" s="17">
        <v>0</v>
      </c>
      <c r="AI10" s="17">
        <v>0</v>
      </c>
      <c r="AJ10" s="17">
        <v>0</v>
      </c>
      <c r="AK10" s="18">
        <v>-2117.0075000000002</v>
      </c>
      <c r="AL10" s="18"/>
      <c r="AM10" s="18"/>
      <c r="AN10" s="18">
        <v>-5144.3171000000002</v>
      </c>
      <c r="AO10" s="18">
        <v>-3141.7706000000003</v>
      </c>
      <c r="AP10" s="18">
        <v>-3395.8139000000001</v>
      </c>
      <c r="AQ10" s="18">
        <v>-907.7331999999999</v>
      </c>
      <c r="AR10" s="18">
        <v>-2854.7174</v>
      </c>
      <c r="AS10" s="18">
        <v>-33451.837299999999</v>
      </c>
      <c r="AT10" s="18">
        <v>-6233.5971</v>
      </c>
      <c r="AU10" s="18"/>
      <c r="AV10" s="18">
        <v>-3217.7981999999997</v>
      </c>
      <c r="AW10" s="18">
        <v>-2336.7739000000001</v>
      </c>
      <c r="AX10" s="18">
        <v>-4443.8535000000002</v>
      </c>
      <c r="AY10" s="18">
        <v>-6233.2687000000005</v>
      </c>
      <c r="AZ10" s="18">
        <v>-5779.6804000000002</v>
      </c>
      <c r="BA10" s="18">
        <v>-4663.0219999999999</v>
      </c>
      <c r="BB10" s="18">
        <v>-4116.9932000000008</v>
      </c>
      <c r="BC10" s="18">
        <v>-8645.2429000000011</v>
      </c>
      <c r="BD10" s="18">
        <v>-5337.9288999999999</v>
      </c>
      <c r="BE10" s="18">
        <v>-2784.8839000000003</v>
      </c>
      <c r="BF10" s="18">
        <v>-8022.1882999999998</v>
      </c>
      <c r="BG10" s="18">
        <v>-26628.822199999999</v>
      </c>
      <c r="BH10" s="18"/>
      <c r="BI10" s="18"/>
      <c r="BJ10" s="18"/>
      <c r="BK10" s="17">
        <v>1</v>
      </c>
      <c r="BL10" s="19">
        <v>-139457.25019999998</v>
      </c>
      <c r="BM10" s="15" t="s">
        <v>54</v>
      </c>
      <c r="BN10" s="1" t="s">
        <v>58</v>
      </c>
      <c r="BO10" s="1" t="s">
        <v>59</v>
      </c>
      <c r="BP10" s="1" t="s">
        <v>60</v>
      </c>
      <c r="BQ10" s="20" t="s">
        <v>61</v>
      </c>
      <c r="BR10" s="15" t="b">
        <v>1</v>
      </c>
      <c r="BS10" s="16" t="b">
        <v>0</v>
      </c>
    </row>
    <row r="11" spans="2:71" hidden="1" x14ac:dyDescent="0.25">
      <c r="B11" s="15" t="s">
        <v>52</v>
      </c>
      <c r="C11" s="1" t="s">
        <v>62</v>
      </c>
      <c r="D11" s="1" t="s">
        <v>55</v>
      </c>
      <c r="E11" s="1" t="s">
        <v>55</v>
      </c>
      <c r="F11" s="1" t="s">
        <v>55</v>
      </c>
      <c r="G11" s="1" t="s">
        <v>56</v>
      </c>
      <c r="H11" s="1" t="s">
        <v>57</v>
      </c>
      <c r="I11" s="1" t="s">
        <v>57</v>
      </c>
      <c r="J11" s="16" t="s">
        <v>57</v>
      </c>
      <c r="K11" s="17">
        <v>1.5873079314685189E-2</v>
      </c>
      <c r="L11" s="17">
        <v>0</v>
      </c>
      <c r="M11" s="17">
        <v>0</v>
      </c>
      <c r="N11" s="17">
        <v>3.5315960010262069E-2</v>
      </c>
      <c r="O11" s="17">
        <v>2.2529834888053008E-2</v>
      </c>
      <c r="P11" s="17">
        <v>2.4351595690140899E-2</v>
      </c>
      <c r="Q11" s="17">
        <v>6.0684735821407709E-3</v>
      </c>
      <c r="R11" s="17">
        <v>1.9069424729557118E-2</v>
      </c>
      <c r="S11" s="17">
        <v>0.22769547947569904</v>
      </c>
      <c r="T11" s="17">
        <v>4.5675453232986149E-2</v>
      </c>
      <c r="U11" s="17">
        <v>0</v>
      </c>
      <c r="V11" s="17">
        <v>2.4126682054697087E-2</v>
      </c>
      <c r="W11" s="17">
        <v>1.7520862709578412E-2</v>
      </c>
      <c r="X11" s="17">
        <v>3.3319504483046936E-2</v>
      </c>
      <c r="Y11" s="17">
        <v>4.6736333655421285E-2</v>
      </c>
      <c r="Z11" s="17">
        <v>4.3335381024882373E-2</v>
      </c>
      <c r="AA11" s="17">
        <v>3.496280475970158E-2</v>
      </c>
      <c r="AB11" s="17">
        <v>3.0868742844943765E-2</v>
      </c>
      <c r="AC11" s="17">
        <v>6.2013093595444192E-2</v>
      </c>
      <c r="AD11" s="17">
        <v>3.9868801171590772E-2</v>
      </c>
      <c r="AE11" s="17">
        <v>2.0880739975481896E-2</v>
      </c>
      <c r="AF11" s="17">
        <v>5.8840871264153306E-2</v>
      </c>
      <c r="AG11" s="17">
        <v>0.19094688153753417</v>
      </c>
      <c r="AH11" s="17">
        <v>0</v>
      </c>
      <c r="AI11" s="17">
        <v>0</v>
      </c>
      <c r="AJ11" s="17">
        <v>0</v>
      </c>
      <c r="AK11" s="18">
        <v>-3339.1716000000001</v>
      </c>
      <c r="AL11" s="18"/>
      <c r="AM11" s="18"/>
      <c r="AN11" s="18">
        <v>-7429.3114999999998</v>
      </c>
      <c r="AO11" s="18">
        <v>-4739.5331000000006</v>
      </c>
      <c r="AP11" s="18">
        <v>-5122.7713999999996</v>
      </c>
      <c r="AQ11" s="18">
        <v>-1276.6064000000001</v>
      </c>
      <c r="AR11" s="18">
        <v>-4011.5771000000004</v>
      </c>
      <c r="AS11" s="18">
        <v>-47899.608099999998</v>
      </c>
      <c r="AT11" s="18">
        <v>-9608.6067000000003</v>
      </c>
      <c r="AU11" s="18"/>
      <c r="AV11" s="18">
        <v>-5075.4570000000003</v>
      </c>
      <c r="AW11" s="18">
        <v>-3685.8108000000002</v>
      </c>
      <c r="AX11" s="18">
        <v>-7009.3231999999998</v>
      </c>
      <c r="AY11" s="18">
        <v>-9831.7808999999997</v>
      </c>
      <c r="AZ11" s="18">
        <v>-9116.3328000000001</v>
      </c>
      <c r="BA11" s="18">
        <v>-7355.0192999999999</v>
      </c>
      <c r="BB11" s="18">
        <v>-6493.7638999999999</v>
      </c>
      <c r="BC11" s="18">
        <v>-13045.506600000001</v>
      </c>
      <c r="BD11" s="18">
        <v>-8387.0789000000004</v>
      </c>
      <c r="BE11" s="18">
        <v>-4392.6180000000004</v>
      </c>
      <c r="BF11" s="18">
        <v>-12378.175800000001</v>
      </c>
      <c r="BG11" s="18">
        <v>-40168.916900000004</v>
      </c>
      <c r="BH11" s="18"/>
      <c r="BI11" s="18"/>
      <c r="BJ11" s="18"/>
      <c r="BK11" s="17">
        <v>1</v>
      </c>
      <c r="BL11" s="19">
        <v>-210366.97</v>
      </c>
      <c r="BM11" s="15">
        <v>0</v>
      </c>
      <c r="BN11" s="1">
        <v>0</v>
      </c>
      <c r="BO11" s="1">
        <v>0</v>
      </c>
      <c r="BP11" s="1">
        <v>0</v>
      </c>
      <c r="BQ11" s="20" t="s">
        <v>63</v>
      </c>
      <c r="BR11" s="15" t="b">
        <v>0</v>
      </c>
      <c r="BS11" s="16" t="b">
        <v>0</v>
      </c>
    </row>
    <row r="12" spans="2:71" hidden="1" x14ac:dyDescent="0.25">
      <c r="B12" s="15" t="s">
        <v>52</v>
      </c>
      <c r="C12" s="1" t="s">
        <v>64</v>
      </c>
      <c r="D12" s="1" t="s">
        <v>55</v>
      </c>
      <c r="E12" s="1" t="s">
        <v>55</v>
      </c>
      <c r="F12" s="1" t="s">
        <v>55</v>
      </c>
      <c r="G12" s="1" t="s">
        <v>56</v>
      </c>
      <c r="H12" s="1" t="s">
        <v>57</v>
      </c>
      <c r="I12" s="1" t="s">
        <v>57</v>
      </c>
      <c r="J12" s="16" t="s">
        <v>57</v>
      </c>
      <c r="K12" s="17">
        <v>1.6780111672598307E-2</v>
      </c>
      <c r="L12" s="17">
        <v>0</v>
      </c>
      <c r="M12" s="17">
        <v>0</v>
      </c>
      <c r="N12" s="17">
        <v>2.0098210310862969E-2</v>
      </c>
      <c r="O12" s="17">
        <v>2.0544567206311277E-2</v>
      </c>
      <c r="P12" s="17">
        <v>2.2205803061183894E-2</v>
      </c>
      <c r="Q12" s="17">
        <v>1.8319024135495293E-3</v>
      </c>
      <c r="R12" s="17">
        <v>4.8296166400309242E-3</v>
      </c>
      <c r="S12" s="17">
        <v>0.15424903243166144</v>
      </c>
      <c r="T12" s="17">
        <v>3.3445554287948681E-2</v>
      </c>
      <c r="U12" s="17">
        <v>0</v>
      </c>
      <c r="V12" s="17">
        <v>2.550535263657296E-2</v>
      </c>
      <c r="W12" s="17">
        <v>1.8522053758547215E-2</v>
      </c>
      <c r="X12" s="17">
        <v>3.5223473498681795E-2</v>
      </c>
      <c r="Y12" s="17">
        <v>4.940697910329836E-2</v>
      </c>
      <c r="Z12" s="17">
        <v>4.5811689621759612E-2</v>
      </c>
      <c r="AA12" s="17">
        <v>3.6960680523254526E-2</v>
      </c>
      <c r="AB12" s="17">
        <v>3.2632670946122884E-2</v>
      </c>
      <c r="AC12" s="17">
        <v>5.3134283964339814E-2</v>
      </c>
      <c r="AD12" s="17">
        <v>4.171816775731594E-2</v>
      </c>
      <c r="AE12" s="17">
        <v>2.2073921968255365E-2</v>
      </c>
      <c r="AF12" s="17">
        <v>5.1131247908377135E-2</v>
      </c>
      <c r="AG12" s="17">
        <v>0.31389468028932727</v>
      </c>
      <c r="AH12" s="17">
        <v>0</v>
      </c>
      <c r="AI12" s="17">
        <v>0</v>
      </c>
      <c r="AJ12" s="17">
        <v>0</v>
      </c>
      <c r="AK12" s="18">
        <v>-287.40219999999999</v>
      </c>
      <c r="AL12" s="18"/>
      <c r="AM12" s="18"/>
      <c r="AN12" s="18">
        <v>-344.23310000000004</v>
      </c>
      <c r="AO12" s="18">
        <v>-351.87810000000002</v>
      </c>
      <c r="AP12" s="18">
        <v>-380.33099999999996</v>
      </c>
      <c r="AQ12" s="18">
        <v>-31.376000000000001</v>
      </c>
      <c r="AR12" s="18">
        <v>-82.719499999999996</v>
      </c>
      <c r="AS12" s="18">
        <v>-2641.9079999999999</v>
      </c>
      <c r="AT12" s="18">
        <v>-572.84040000000005</v>
      </c>
      <c r="AU12" s="18"/>
      <c r="AV12" s="18">
        <v>-436.8442</v>
      </c>
      <c r="AW12" s="18">
        <v>-317.23739999999998</v>
      </c>
      <c r="AX12" s="18">
        <v>-603.29180000000008</v>
      </c>
      <c r="AY12" s="18">
        <v>-846.22050000000002</v>
      </c>
      <c r="AZ12" s="18">
        <v>-784.64199999999994</v>
      </c>
      <c r="BA12" s="18">
        <v>-633.04590000000007</v>
      </c>
      <c r="BB12" s="18">
        <v>-558.91769999999997</v>
      </c>
      <c r="BC12" s="18">
        <v>-910.06010000000003</v>
      </c>
      <c r="BD12" s="18">
        <v>-714.53</v>
      </c>
      <c r="BE12" s="18">
        <v>-378.07220000000001</v>
      </c>
      <c r="BF12" s="18">
        <v>-875.75300000000004</v>
      </c>
      <c r="BG12" s="18">
        <v>-5376.2467999999999</v>
      </c>
      <c r="BH12" s="18"/>
      <c r="BI12" s="18"/>
      <c r="BJ12" s="18"/>
      <c r="BK12" s="17">
        <v>1</v>
      </c>
      <c r="BL12" s="19">
        <v>-17127.549900000002</v>
      </c>
      <c r="BM12" s="15">
        <v>0</v>
      </c>
      <c r="BN12" s="1">
        <v>0</v>
      </c>
      <c r="BO12" s="1">
        <v>0</v>
      </c>
      <c r="BP12" s="1">
        <v>0</v>
      </c>
      <c r="BQ12" s="20" t="s">
        <v>63</v>
      </c>
      <c r="BR12" s="15" t="b">
        <v>0</v>
      </c>
      <c r="BS12" s="16" t="b">
        <v>0</v>
      </c>
    </row>
    <row r="13" spans="2:71" hidden="1" x14ac:dyDescent="0.25">
      <c r="B13" s="15" t="s">
        <v>52</v>
      </c>
      <c r="C13" s="1" t="s">
        <v>65</v>
      </c>
      <c r="D13" s="1" t="s">
        <v>66</v>
      </c>
      <c r="E13" s="1" t="s">
        <v>55</v>
      </c>
      <c r="F13" s="1" t="s">
        <v>55</v>
      </c>
      <c r="G13" s="1" t="s">
        <v>56</v>
      </c>
      <c r="H13" s="1" t="s">
        <v>57</v>
      </c>
      <c r="I13" s="1" t="s">
        <v>57</v>
      </c>
      <c r="J13" s="16" t="s">
        <v>57</v>
      </c>
      <c r="K13" s="17">
        <v>9.6711869662286475E-3</v>
      </c>
      <c r="L13" s="17">
        <v>0</v>
      </c>
      <c r="M13" s="17">
        <v>0</v>
      </c>
      <c r="N13" s="17">
        <v>4.9600775399111535E-2</v>
      </c>
      <c r="O13" s="17">
        <v>2.6748355000344556E-2</v>
      </c>
      <c r="P13" s="17">
        <v>2.8911225066985659E-2</v>
      </c>
      <c r="Q13" s="17">
        <v>8.7549547479647133E-3</v>
      </c>
      <c r="R13" s="17">
        <v>2.6048902831506997E-2</v>
      </c>
      <c r="S13" s="17">
        <v>0.40740142051536321</v>
      </c>
      <c r="T13" s="17">
        <v>1.9276285116207919E-2</v>
      </c>
      <c r="U13" s="17">
        <v>0</v>
      </c>
      <c r="V13" s="17">
        <v>1.4699961425574639E-2</v>
      </c>
      <c r="W13" s="17">
        <v>1.0675152267915709E-2</v>
      </c>
      <c r="X13" s="17">
        <v>2.0300986742170669E-2</v>
      </c>
      <c r="Y13" s="17">
        <v>2.8475623336971411E-2</v>
      </c>
      <c r="Z13" s="17">
        <v>2.6403483061460706E-2</v>
      </c>
      <c r="AA13" s="17">
        <v>2.1302219532649491E-2</v>
      </c>
      <c r="AB13" s="17">
        <v>1.880778037901213E-2</v>
      </c>
      <c r="AC13" s="17">
        <v>6.670882093391646E-2</v>
      </c>
      <c r="AD13" s="17">
        <v>2.6370725176299743E-2</v>
      </c>
      <c r="AE13" s="17">
        <v>1.2722265816849645E-2</v>
      </c>
      <c r="AF13" s="17">
        <v>3.9163635648558029E-2</v>
      </c>
      <c r="AG13" s="17">
        <v>0.13795624003490806</v>
      </c>
      <c r="AH13" s="17">
        <v>0</v>
      </c>
      <c r="AI13" s="17">
        <v>0</v>
      </c>
      <c r="AJ13" s="17">
        <v>0</v>
      </c>
      <c r="AK13" s="18">
        <v>-779.70859999999993</v>
      </c>
      <c r="AL13" s="18"/>
      <c r="AM13" s="18"/>
      <c r="AN13" s="18">
        <v>-3998.9042999999997</v>
      </c>
      <c r="AO13" s="18">
        <v>-2156.5007999999998</v>
      </c>
      <c r="AP13" s="18">
        <v>-2330.8753000000002</v>
      </c>
      <c r="AQ13" s="18">
        <v>-705.84030000000007</v>
      </c>
      <c r="AR13" s="18">
        <v>-2100.1097</v>
      </c>
      <c r="AS13" s="18">
        <v>-32845.440000000002</v>
      </c>
      <c r="AT13" s="18">
        <v>-1554.0889999999999</v>
      </c>
      <c r="AU13" s="18"/>
      <c r="AV13" s="18">
        <v>-1185.1375</v>
      </c>
      <c r="AW13" s="18">
        <v>-860.65009999999995</v>
      </c>
      <c r="AX13" s="18">
        <v>-1636.7023000000002</v>
      </c>
      <c r="AY13" s="18">
        <v>-2295.7563</v>
      </c>
      <c r="AZ13" s="18">
        <v>-2128.6966000000002</v>
      </c>
      <c r="BA13" s="18">
        <v>-1717.4235000000001</v>
      </c>
      <c r="BB13" s="18">
        <v>-1516.3173000000002</v>
      </c>
      <c r="BC13" s="18">
        <v>-5378.1859000000004</v>
      </c>
      <c r="BD13" s="18">
        <v>-2126.0555999999997</v>
      </c>
      <c r="BE13" s="18">
        <v>-1025.6921000000002</v>
      </c>
      <c r="BF13" s="18">
        <v>-3157.4431999999997</v>
      </c>
      <c r="BG13" s="18">
        <v>-11122.281800000001</v>
      </c>
      <c r="BH13" s="18"/>
      <c r="BI13" s="18"/>
      <c r="BJ13" s="18"/>
      <c r="BK13" s="17">
        <v>1</v>
      </c>
      <c r="BL13" s="19">
        <v>-80621.810200000007</v>
      </c>
      <c r="BM13" s="15" t="s">
        <v>66</v>
      </c>
      <c r="BN13" s="1" t="s">
        <v>67</v>
      </c>
      <c r="BO13" s="1" t="s">
        <v>68</v>
      </c>
      <c r="BP13" s="1" t="s">
        <v>69</v>
      </c>
      <c r="BQ13" s="20" t="s">
        <v>70</v>
      </c>
      <c r="BR13" s="15" t="b">
        <v>1</v>
      </c>
      <c r="BS13" s="16" t="b">
        <v>0</v>
      </c>
    </row>
    <row r="14" spans="2:71" hidden="1" x14ac:dyDescent="0.25">
      <c r="B14" s="15" t="s">
        <v>52</v>
      </c>
      <c r="C14" s="1" t="s">
        <v>71</v>
      </c>
      <c r="D14" s="1" t="s">
        <v>55</v>
      </c>
      <c r="E14" s="1" t="s">
        <v>55</v>
      </c>
      <c r="F14" s="1" t="s">
        <v>55</v>
      </c>
      <c r="G14" s="1" t="s">
        <v>56</v>
      </c>
      <c r="H14" s="1" t="s">
        <v>57</v>
      </c>
      <c r="I14" s="1" t="s">
        <v>57</v>
      </c>
      <c r="J14" s="16" t="s">
        <v>57</v>
      </c>
      <c r="K14" s="17">
        <v>1.587308015217009E-2</v>
      </c>
      <c r="L14" s="17">
        <v>0</v>
      </c>
      <c r="M14" s="17">
        <v>0</v>
      </c>
      <c r="N14" s="17">
        <v>3.5315964908851E-2</v>
      </c>
      <c r="O14" s="17">
        <v>2.2529834372203829E-2</v>
      </c>
      <c r="P14" s="17">
        <v>2.4351592421463661E-2</v>
      </c>
      <c r="Q14" s="17">
        <v>6.0684672266195731E-3</v>
      </c>
      <c r="R14" s="17">
        <v>1.9069428714208424E-2</v>
      </c>
      <c r="S14" s="17">
        <v>0.2276954811766268</v>
      </c>
      <c r="T14" s="17">
        <v>4.5675453859121633E-2</v>
      </c>
      <c r="U14" s="17">
        <v>0</v>
      </c>
      <c r="V14" s="17">
        <v>2.412667882604539E-2</v>
      </c>
      <c r="W14" s="17">
        <v>1.7520863748747343E-2</v>
      </c>
      <c r="X14" s="17">
        <v>3.3319503631562671E-2</v>
      </c>
      <c r="Y14" s="17">
        <v>4.673633288149761E-2</v>
      </c>
      <c r="Z14" s="17">
        <v>4.3335378762804209E-2</v>
      </c>
      <c r="AA14" s="17">
        <v>3.4962801878845942E-2</v>
      </c>
      <c r="AB14" s="17">
        <v>3.0868744840439583E-2</v>
      </c>
      <c r="AC14" s="17">
        <v>6.2013094485152576E-2</v>
      </c>
      <c r="AD14" s="17">
        <v>3.9868804810386078E-2</v>
      </c>
      <c r="AE14" s="17">
        <v>2.0880743487892647E-2</v>
      </c>
      <c r="AF14" s="17">
        <v>5.8840863127860778E-2</v>
      </c>
      <c r="AG14" s="17">
        <v>0.19094688668749973</v>
      </c>
      <c r="AH14" s="17">
        <v>0</v>
      </c>
      <c r="AI14" s="17">
        <v>0</v>
      </c>
      <c r="AJ14" s="17">
        <v>0</v>
      </c>
      <c r="AK14" s="18">
        <v>-211.27070000000001</v>
      </c>
      <c r="AL14" s="18"/>
      <c r="AM14" s="18"/>
      <c r="AN14" s="18">
        <v>-470.05549999999999</v>
      </c>
      <c r="AO14" s="18">
        <v>-299.87209999999999</v>
      </c>
      <c r="AP14" s="18">
        <v>-324.11969999999997</v>
      </c>
      <c r="AQ14" s="18">
        <v>-80.771299999999997</v>
      </c>
      <c r="AR14" s="18">
        <v>-253.8141</v>
      </c>
      <c r="AS14" s="18">
        <v>-3030.6269000000002</v>
      </c>
      <c r="AT14" s="18">
        <v>-607.94029999999998</v>
      </c>
      <c r="AU14" s="18"/>
      <c r="AV14" s="18">
        <v>-321.12610000000006</v>
      </c>
      <c r="AW14" s="18">
        <v>-233.20269999999999</v>
      </c>
      <c r="AX14" s="18">
        <v>-443.48260000000005</v>
      </c>
      <c r="AY14" s="18">
        <v>-622.06060000000002</v>
      </c>
      <c r="AZ14" s="18">
        <v>-576.79390000000001</v>
      </c>
      <c r="BA14" s="18">
        <v>-465.35490000000004</v>
      </c>
      <c r="BB14" s="18">
        <v>-410.863</v>
      </c>
      <c r="BC14" s="18">
        <v>-825.39430000000004</v>
      </c>
      <c r="BD14" s="18">
        <v>-530.65379999999993</v>
      </c>
      <c r="BE14" s="18">
        <v>-277.92269999999996</v>
      </c>
      <c r="BF14" s="18">
        <v>-783.17189999999994</v>
      </c>
      <c r="BG14" s="18">
        <v>-2541.5030999999999</v>
      </c>
      <c r="BH14" s="18"/>
      <c r="BI14" s="18"/>
      <c r="BJ14" s="18"/>
      <c r="BK14" s="17">
        <v>1</v>
      </c>
      <c r="BL14" s="19">
        <v>-13310.000200000006</v>
      </c>
      <c r="BM14" s="15">
        <v>0</v>
      </c>
      <c r="BN14" s="1">
        <v>0</v>
      </c>
      <c r="BO14" s="1">
        <v>0</v>
      </c>
      <c r="BP14" s="1">
        <v>0</v>
      </c>
      <c r="BQ14" s="20" t="s">
        <v>63</v>
      </c>
      <c r="BR14" s="15" t="b">
        <v>0</v>
      </c>
      <c r="BS14" s="16" t="b">
        <v>0</v>
      </c>
    </row>
    <row r="15" spans="2:71" hidden="1" x14ac:dyDescent="0.25">
      <c r="B15" s="15" t="s">
        <v>52</v>
      </c>
      <c r="C15" s="1" t="s">
        <v>72</v>
      </c>
      <c r="D15" s="1" t="s">
        <v>55</v>
      </c>
      <c r="E15" s="1" t="s">
        <v>55</v>
      </c>
      <c r="F15" s="1" t="s">
        <v>55</v>
      </c>
      <c r="G15" s="1" t="s">
        <v>56</v>
      </c>
      <c r="H15" s="1" t="s">
        <v>57</v>
      </c>
      <c r="I15" s="1" t="s">
        <v>57</v>
      </c>
      <c r="J15" s="16" t="s">
        <v>57</v>
      </c>
      <c r="K15" s="17">
        <v>1.5873078727565902E-2</v>
      </c>
      <c r="L15" s="17">
        <v>0</v>
      </c>
      <c r="M15" s="17">
        <v>0</v>
      </c>
      <c r="N15" s="17">
        <v>3.53159634524189E-2</v>
      </c>
      <c r="O15" s="17">
        <v>2.2529834073324297E-2</v>
      </c>
      <c r="P15" s="17">
        <v>2.4351595125477236E-2</v>
      </c>
      <c r="Q15" s="17">
        <v>6.0684749752001072E-3</v>
      </c>
      <c r="R15" s="17">
        <v>1.9069423685060385E-2</v>
      </c>
      <c r="S15" s="17">
        <v>0.22769547593241776</v>
      </c>
      <c r="T15" s="17">
        <v>4.5675452872575288E-2</v>
      </c>
      <c r="U15" s="17">
        <v>0</v>
      </c>
      <c r="V15" s="17">
        <v>2.4126684598082787E-2</v>
      </c>
      <c r="W15" s="17">
        <v>1.7520862440372133E-2</v>
      </c>
      <c r="X15" s="17">
        <v>3.3319504433311893E-2</v>
      </c>
      <c r="Y15" s="17">
        <v>4.6736332396641975E-2</v>
      </c>
      <c r="Z15" s="17">
        <v>4.3335379811299445E-2</v>
      </c>
      <c r="AA15" s="17">
        <v>3.4962805312172697E-2</v>
      </c>
      <c r="AB15" s="17">
        <v>3.0868741525470554E-2</v>
      </c>
      <c r="AC15" s="17">
        <v>6.2013092984182915E-2</v>
      </c>
      <c r="AD15" s="17">
        <v>3.9868804321297684E-2</v>
      </c>
      <c r="AE15" s="17">
        <v>2.0880741662221092E-2</v>
      </c>
      <c r="AF15" s="17">
        <v>5.8840870975591569E-2</v>
      </c>
      <c r="AG15" s="17">
        <v>0.19094688069531554</v>
      </c>
      <c r="AH15" s="17">
        <v>0</v>
      </c>
      <c r="AI15" s="17">
        <v>0</v>
      </c>
      <c r="AJ15" s="17">
        <v>0</v>
      </c>
      <c r="AK15" s="18">
        <v>-658.5995999999999</v>
      </c>
      <c r="AL15" s="18"/>
      <c r="AM15" s="18"/>
      <c r="AN15" s="18">
        <v>-1465.3162</v>
      </c>
      <c r="AO15" s="18">
        <v>-934.79910000000007</v>
      </c>
      <c r="AP15" s="18">
        <v>-1010.3869</v>
      </c>
      <c r="AQ15" s="18">
        <v>-251.79079999999999</v>
      </c>
      <c r="AR15" s="18">
        <v>-791.22110000000009</v>
      </c>
      <c r="AS15" s="18">
        <v>-9447.4520000000011</v>
      </c>
      <c r="AT15" s="18">
        <v>-1895.1480999999999</v>
      </c>
      <c r="AU15" s="18"/>
      <c r="AV15" s="18">
        <v>-1001.0549999999999</v>
      </c>
      <c r="AW15" s="18">
        <v>-726.96879999999987</v>
      </c>
      <c r="AX15" s="18">
        <v>-1382.4799</v>
      </c>
      <c r="AY15" s="18">
        <v>-1939.1657</v>
      </c>
      <c r="AZ15" s="18">
        <v>-1798.0546999999999</v>
      </c>
      <c r="BA15" s="18">
        <v>-1450.6631000000002</v>
      </c>
      <c r="BB15" s="18">
        <v>-1280.7937999999999</v>
      </c>
      <c r="BC15" s="18">
        <v>-2573.0230999999999</v>
      </c>
      <c r="BD15" s="18">
        <v>-1654.2209</v>
      </c>
      <c r="BE15" s="18">
        <v>-866.37559999999996</v>
      </c>
      <c r="BF15" s="18">
        <v>-2441.4025000000001</v>
      </c>
      <c r="BG15" s="18">
        <v>-7922.6936000000005</v>
      </c>
      <c r="BH15" s="18"/>
      <c r="BI15" s="18"/>
      <c r="BJ15" s="18"/>
      <c r="BK15" s="17">
        <v>1</v>
      </c>
      <c r="BL15" s="19">
        <v>-41491.610499999995</v>
      </c>
      <c r="BM15" s="15">
        <v>0</v>
      </c>
      <c r="BN15" s="1">
        <v>0</v>
      </c>
      <c r="BO15" s="1">
        <v>0</v>
      </c>
      <c r="BP15" s="1">
        <v>0</v>
      </c>
      <c r="BQ15" s="20" t="s">
        <v>63</v>
      </c>
      <c r="BR15" s="15" t="b">
        <v>0</v>
      </c>
      <c r="BS15" s="16" t="b">
        <v>0</v>
      </c>
    </row>
    <row r="16" spans="2:71" hidden="1" x14ac:dyDescent="0.25">
      <c r="B16" s="15" t="s">
        <v>52</v>
      </c>
      <c r="C16" s="1" t="s">
        <v>73</v>
      </c>
      <c r="D16" s="1" t="s">
        <v>55</v>
      </c>
      <c r="E16" s="1" t="s">
        <v>55</v>
      </c>
      <c r="F16" s="1" t="s">
        <v>55</v>
      </c>
      <c r="G16" s="1" t="s">
        <v>56</v>
      </c>
      <c r="H16" s="1" t="s">
        <v>57</v>
      </c>
      <c r="I16" s="1" t="s">
        <v>57</v>
      </c>
      <c r="J16" s="16" t="s">
        <v>57</v>
      </c>
      <c r="K16" s="17">
        <v>1.570434402433105E-2</v>
      </c>
      <c r="L16" s="17">
        <v>0</v>
      </c>
      <c r="M16" s="17">
        <v>0</v>
      </c>
      <c r="N16" s="17">
        <v>3.4940543746948882E-2</v>
      </c>
      <c r="O16" s="17">
        <v>2.2290336561149343E-2</v>
      </c>
      <c r="P16" s="17">
        <v>2.4092731738106041E-2</v>
      </c>
      <c r="Q16" s="17">
        <v>6.0039646706808942E-3</v>
      </c>
      <c r="R16" s="17">
        <v>1.8866711849672393E-2</v>
      </c>
      <c r="S16" s="17">
        <v>0.22527501964162128</v>
      </c>
      <c r="T16" s="17">
        <v>4.5189910800507167E-2</v>
      </c>
      <c r="U16" s="17">
        <v>0</v>
      </c>
      <c r="V16" s="17">
        <v>2.3870208793401036E-2</v>
      </c>
      <c r="W16" s="17">
        <v>1.733461165266284E-2</v>
      </c>
      <c r="X16" s="17">
        <v>3.2965309765925307E-2</v>
      </c>
      <c r="Y16" s="17">
        <v>4.6239514859603911E-2</v>
      </c>
      <c r="Z16" s="17">
        <v>4.2874714630210982E-2</v>
      </c>
      <c r="AA16" s="17">
        <v>3.4591141190325164E-2</v>
      </c>
      <c r="AB16" s="17">
        <v>3.0540600408557658E-2</v>
      </c>
      <c r="AC16" s="17">
        <v>6.1353879584976088E-2</v>
      </c>
      <c r="AD16" s="17">
        <v>3.9444986406662129E-2</v>
      </c>
      <c r="AE16" s="17">
        <v>2.0658771805893983E-2</v>
      </c>
      <c r="AF16" s="17">
        <v>5.8215377253095654E-2</v>
      </c>
      <c r="AG16" s="17">
        <v>0.19954732061566807</v>
      </c>
      <c r="AH16" s="17">
        <v>0</v>
      </c>
      <c r="AI16" s="17">
        <v>0</v>
      </c>
      <c r="AJ16" s="17">
        <v>0</v>
      </c>
      <c r="AK16" s="18">
        <v>-2104.2003999999997</v>
      </c>
      <c r="AL16" s="18"/>
      <c r="AM16" s="18"/>
      <c r="AN16" s="18">
        <v>-4681.6285999999991</v>
      </c>
      <c r="AO16" s="18">
        <v>-2986.6471999999999</v>
      </c>
      <c r="AP16" s="18">
        <v>-3228.1473000000001</v>
      </c>
      <c r="AQ16" s="18">
        <v>-804.46180000000015</v>
      </c>
      <c r="AR16" s="18">
        <v>-2527.9211000000005</v>
      </c>
      <c r="AS16" s="18">
        <v>-30184.246200000001</v>
      </c>
      <c r="AT16" s="18">
        <v>-6054.9251999999997</v>
      </c>
      <c r="AU16" s="18"/>
      <c r="AV16" s="18">
        <v>-3198.3317999999999</v>
      </c>
      <c r="AW16" s="18">
        <v>-2322.6373999999996</v>
      </c>
      <c r="AX16" s="18">
        <v>-4416.9701000000005</v>
      </c>
      <c r="AY16" s="18">
        <v>-6195.5599999999995</v>
      </c>
      <c r="AZ16" s="18">
        <v>-5744.7157000000007</v>
      </c>
      <c r="BA16" s="18">
        <v>-4634.8127000000004</v>
      </c>
      <c r="BB16" s="18">
        <v>-4092.0870999999997</v>
      </c>
      <c r="BC16" s="18">
        <v>-8220.7099999999991</v>
      </c>
      <c r="BD16" s="18">
        <v>-5285.171800000001</v>
      </c>
      <c r="BE16" s="18">
        <v>-2768.0364</v>
      </c>
      <c r="BF16" s="18">
        <v>-7800.1870000000008</v>
      </c>
      <c r="BG16" s="18">
        <v>-26737.032200000001</v>
      </c>
      <c r="BH16" s="18"/>
      <c r="BI16" s="18"/>
      <c r="BJ16" s="18"/>
      <c r="BK16" s="17">
        <v>1</v>
      </c>
      <c r="BL16" s="19">
        <v>-133988.43000000002</v>
      </c>
      <c r="BM16" s="15">
        <v>0</v>
      </c>
      <c r="BN16" s="1">
        <v>0</v>
      </c>
      <c r="BO16" s="1">
        <v>0</v>
      </c>
      <c r="BP16" s="1">
        <v>0</v>
      </c>
      <c r="BQ16" s="20" t="s">
        <v>63</v>
      </c>
      <c r="BR16" s="15" t="b">
        <v>0</v>
      </c>
      <c r="BS16" s="16" t="b">
        <v>0</v>
      </c>
    </row>
    <row r="17" spans="2:71" hidden="1" x14ac:dyDescent="0.25">
      <c r="B17" s="15" t="s">
        <v>52</v>
      </c>
      <c r="C17" s="1" t="s">
        <v>74</v>
      </c>
      <c r="D17" s="1" t="s">
        <v>55</v>
      </c>
      <c r="E17" s="1" t="s">
        <v>55</v>
      </c>
      <c r="F17" s="1" t="s">
        <v>55</v>
      </c>
      <c r="G17" s="1" t="s">
        <v>56</v>
      </c>
      <c r="H17" s="1" t="s">
        <v>57</v>
      </c>
      <c r="I17" s="1" t="s">
        <v>57</v>
      </c>
      <c r="J17" s="16" t="s">
        <v>57</v>
      </c>
      <c r="K17" s="17">
        <v>1.1775639981096707E-2</v>
      </c>
      <c r="L17" s="17">
        <v>0</v>
      </c>
      <c r="M17" s="17">
        <v>0</v>
      </c>
      <c r="N17" s="17">
        <v>2.9788409361420177E-2</v>
      </c>
      <c r="O17" s="17">
        <v>1.6898167297403319E-2</v>
      </c>
      <c r="P17" s="17">
        <v>1.8264552390108848E-2</v>
      </c>
      <c r="Q17" s="17">
        <v>5.6122106576721852E-3</v>
      </c>
      <c r="R17" s="17">
        <v>1.8020949354806672E-2</v>
      </c>
      <c r="S17" s="17">
        <v>0.1786549944553659</v>
      </c>
      <c r="T17" s="17">
        <v>3.9091944559961185E-2</v>
      </c>
      <c r="U17" s="17">
        <v>0</v>
      </c>
      <c r="V17" s="17">
        <v>1.789867769446906E-2</v>
      </c>
      <c r="W17" s="17">
        <v>1.2998067891450206E-2</v>
      </c>
      <c r="X17" s="17">
        <v>2.4718486183243425E-2</v>
      </c>
      <c r="Y17" s="17">
        <v>3.4671927317668758E-2</v>
      </c>
      <c r="Z17" s="17">
        <v>3.2148887530585965E-2</v>
      </c>
      <c r="AA17" s="17">
        <v>2.5937588024688131E-2</v>
      </c>
      <c r="AB17" s="17">
        <v>2.290035750158146E-2</v>
      </c>
      <c r="AC17" s="17">
        <v>4.8030054366792009E-2</v>
      </c>
      <c r="AD17" s="17">
        <v>2.9577162308198308E-2</v>
      </c>
      <c r="AE17" s="17">
        <v>1.5490635316772994E-2</v>
      </c>
      <c r="AF17" s="17">
        <v>4.6909759745397149E-2</v>
      </c>
      <c r="AG17" s="17">
        <v>0.37061152806131759</v>
      </c>
      <c r="AH17" s="17">
        <v>0</v>
      </c>
      <c r="AI17" s="17">
        <v>0</v>
      </c>
      <c r="AJ17" s="17">
        <v>0</v>
      </c>
      <c r="AK17" s="18">
        <v>-1158.4213999999999</v>
      </c>
      <c r="AL17" s="18"/>
      <c r="AM17" s="18"/>
      <c r="AN17" s="18">
        <v>-2930.4165999999996</v>
      </c>
      <c r="AO17" s="18">
        <v>-1662.3469000000002</v>
      </c>
      <c r="AP17" s="18">
        <v>-1796.7642000000001</v>
      </c>
      <c r="AQ17" s="18">
        <v>-552.09780000000001</v>
      </c>
      <c r="AR17" s="18">
        <v>-1772.7999</v>
      </c>
      <c r="AS17" s="18">
        <v>-17575.076100000002</v>
      </c>
      <c r="AT17" s="18">
        <v>-3845.6462000000001</v>
      </c>
      <c r="AU17" s="18"/>
      <c r="AV17" s="18">
        <v>-1760.7715000000001</v>
      </c>
      <c r="AW17" s="18">
        <v>-1278.6770000000001</v>
      </c>
      <c r="AX17" s="18">
        <v>-2431.6660000000002</v>
      </c>
      <c r="AY17" s="18">
        <v>-3410.8297000000002</v>
      </c>
      <c r="AZ17" s="18">
        <v>-3162.6272000000004</v>
      </c>
      <c r="BA17" s="18">
        <v>-2551.5944</v>
      </c>
      <c r="BB17" s="18">
        <v>-2252.8087</v>
      </c>
      <c r="BC17" s="18">
        <v>-4724.9273000000003</v>
      </c>
      <c r="BD17" s="18">
        <v>-2909.6353000000004</v>
      </c>
      <c r="BE17" s="18">
        <v>-1523.8818000000001</v>
      </c>
      <c r="BF17" s="18">
        <v>-4614.7190000000001</v>
      </c>
      <c r="BG17" s="18">
        <v>-36458.682999999997</v>
      </c>
      <c r="BH17" s="18"/>
      <c r="BI17" s="18"/>
      <c r="BJ17" s="18"/>
      <c r="BK17" s="17">
        <v>1</v>
      </c>
      <c r="BL17" s="19">
        <v>-98374.39</v>
      </c>
      <c r="BM17" s="15">
        <v>0</v>
      </c>
      <c r="BN17" s="1">
        <v>0</v>
      </c>
      <c r="BO17" s="1">
        <v>0</v>
      </c>
      <c r="BP17" s="1">
        <v>0</v>
      </c>
      <c r="BQ17" s="20" t="s">
        <v>63</v>
      </c>
      <c r="BR17" s="15" t="b">
        <v>0</v>
      </c>
      <c r="BS17" s="16" t="b">
        <v>0</v>
      </c>
    </row>
    <row r="18" spans="2:71" hidden="1" x14ac:dyDescent="0.25">
      <c r="B18" s="15" t="s">
        <v>52</v>
      </c>
      <c r="C18" s="1" t="s">
        <v>75</v>
      </c>
      <c r="D18" s="1" t="s">
        <v>76</v>
      </c>
      <c r="E18" s="1" t="s">
        <v>55</v>
      </c>
      <c r="F18" s="1" t="s">
        <v>55</v>
      </c>
      <c r="G18" s="1" t="s">
        <v>56</v>
      </c>
      <c r="H18" s="1" t="s">
        <v>6</v>
      </c>
      <c r="I18" s="1" t="s">
        <v>77</v>
      </c>
      <c r="J18" s="16" t="s">
        <v>78</v>
      </c>
      <c r="K18" s="17">
        <v>2.267582702997057E-2</v>
      </c>
      <c r="L18" s="17">
        <v>0</v>
      </c>
      <c r="M18" s="17">
        <v>0</v>
      </c>
      <c r="N18" s="17">
        <v>2.7159740009724789E-2</v>
      </c>
      <c r="O18" s="17">
        <v>2.7762929970287838E-2</v>
      </c>
      <c r="P18" s="17">
        <v>3.0007837998778639E-2</v>
      </c>
      <c r="Q18" s="17">
        <v>2.4755470098211888E-3</v>
      </c>
      <c r="R18" s="17">
        <v>6.5265080349312596E-3</v>
      </c>
      <c r="S18" s="17">
        <v>0.20844463501992089</v>
      </c>
      <c r="T18" s="17">
        <v>4.5196696949459568E-2</v>
      </c>
      <c r="U18" s="17">
        <v>0</v>
      </c>
      <c r="V18" s="17">
        <v>3.4466688991061804E-2</v>
      </c>
      <c r="W18" s="17">
        <v>2.5029804021647884E-2</v>
      </c>
      <c r="X18" s="17">
        <v>4.7599292023721991E-2</v>
      </c>
      <c r="Y18" s="17">
        <v>6.676619097828991E-2</v>
      </c>
      <c r="Z18" s="17">
        <v>6.1907686998332448E-2</v>
      </c>
      <c r="AA18" s="17">
        <v>4.9946864024637376E-2</v>
      </c>
      <c r="AB18" s="17">
        <v>4.4098204005958049E-2</v>
      </c>
      <c r="AC18" s="17">
        <v>7.180308901574424E-2</v>
      </c>
      <c r="AD18" s="17">
        <v>5.6375899029018364E-2</v>
      </c>
      <c r="AE18" s="17">
        <v>2.9829627953120195E-2</v>
      </c>
      <c r="AF18" s="17">
        <v>6.9096282960195862E-2</v>
      </c>
      <c r="AG18" s="17">
        <v>7.2830647975377263E-2</v>
      </c>
      <c r="AH18" s="17">
        <v>0</v>
      </c>
      <c r="AI18" s="17">
        <v>0</v>
      </c>
      <c r="AJ18" s="17">
        <v>0</v>
      </c>
      <c r="AK18" s="18">
        <v>-104597.84629999995</v>
      </c>
      <c r="AL18" s="18"/>
      <c r="AM18" s="18"/>
      <c r="AN18" s="18">
        <v>-125281.00109999999</v>
      </c>
      <c r="AO18" s="18">
        <v>-128063.36360000001</v>
      </c>
      <c r="AP18" s="18">
        <v>-138418.55569999997</v>
      </c>
      <c r="AQ18" s="18">
        <v>-11419.0713</v>
      </c>
      <c r="AR18" s="18">
        <v>-30105.128399999998</v>
      </c>
      <c r="AS18" s="18">
        <v>-961502.30229999998</v>
      </c>
      <c r="AT18" s="18">
        <v>-208480.91469999999</v>
      </c>
      <c r="AU18" s="18"/>
      <c r="AV18" s="18">
        <v>-158986.10589999997</v>
      </c>
      <c r="AW18" s="18">
        <v>-115456.14590000002</v>
      </c>
      <c r="AX18" s="18">
        <v>-219563.47719999999</v>
      </c>
      <c r="AY18" s="18">
        <v>-307975.52709999989</v>
      </c>
      <c r="AZ18" s="18">
        <v>-285564.4789000001</v>
      </c>
      <c r="BA18" s="18">
        <v>-230392.23220000006</v>
      </c>
      <c r="BB18" s="18">
        <v>-203413.84499999991</v>
      </c>
      <c r="BC18" s="18">
        <v>-331209.46190000011</v>
      </c>
      <c r="BD18" s="18">
        <v>-260047.74220000004</v>
      </c>
      <c r="BE18" s="18">
        <v>-137596.51789999995</v>
      </c>
      <c r="BF18" s="18">
        <v>-318723.65120000002</v>
      </c>
      <c r="BG18" s="18">
        <v>-335949.33110000007</v>
      </c>
      <c r="BH18" s="18"/>
      <c r="BI18" s="18"/>
      <c r="BJ18" s="18"/>
      <c r="BK18" s="17">
        <v>1</v>
      </c>
      <c r="BL18" s="19">
        <v>-4612746.6998999994</v>
      </c>
      <c r="BM18" s="15" t="s">
        <v>79</v>
      </c>
      <c r="BN18" s="1" t="s">
        <v>80</v>
      </c>
      <c r="BO18" s="1" t="s">
        <v>81</v>
      </c>
      <c r="BP18" s="1" t="s">
        <v>82</v>
      </c>
      <c r="BQ18" s="20" t="s">
        <v>83</v>
      </c>
      <c r="BR18" s="15" t="b">
        <v>0</v>
      </c>
      <c r="BS18" s="16" t="b">
        <v>0</v>
      </c>
    </row>
    <row r="19" spans="2:71" hidden="1" x14ac:dyDescent="0.25">
      <c r="B19" s="15" t="s">
        <v>52</v>
      </c>
      <c r="C19" s="1" t="s">
        <v>84</v>
      </c>
      <c r="D19" s="1" t="s">
        <v>85</v>
      </c>
      <c r="E19" s="1" t="s">
        <v>55</v>
      </c>
      <c r="F19" s="1" t="s">
        <v>55</v>
      </c>
      <c r="G19" s="1" t="s">
        <v>56</v>
      </c>
      <c r="H19" s="1" t="s">
        <v>86</v>
      </c>
      <c r="I19" s="1" t="s">
        <v>87</v>
      </c>
      <c r="J19" s="16" t="s">
        <v>87</v>
      </c>
      <c r="K19" s="17">
        <v>0</v>
      </c>
      <c r="L19" s="17">
        <v>0</v>
      </c>
      <c r="M19" s="17">
        <v>0</v>
      </c>
      <c r="N19" s="17">
        <v>6.6289544869985881E-2</v>
      </c>
      <c r="O19" s="17">
        <v>2.5993844199855332E-2</v>
      </c>
      <c r="P19" s="17">
        <v>2.8095703832166318E-2</v>
      </c>
      <c r="Q19" s="17">
        <v>1.3424773775531595E-2</v>
      </c>
      <c r="R19" s="17">
        <v>4.0567160982288381E-2</v>
      </c>
      <c r="S19" s="17">
        <v>0.55536001695707349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6.2920356583134537E-2</v>
      </c>
      <c r="AD19" s="17">
        <v>4.0567159146263328E-3</v>
      </c>
      <c r="AE19" s="17">
        <v>0</v>
      </c>
      <c r="AF19" s="17">
        <v>1.6903562243518629E-2</v>
      </c>
      <c r="AG19" s="17">
        <v>0.18638832064181959</v>
      </c>
      <c r="AH19" s="17">
        <v>0</v>
      </c>
      <c r="AI19" s="17">
        <v>0</v>
      </c>
      <c r="AJ19" s="17">
        <v>0</v>
      </c>
      <c r="AK19" s="18"/>
      <c r="AL19" s="18"/>
      <c r="AM19" s="18"/>
      <c r="AN19" s="18">
        <v>-39715.415999999997</v>
      </c>
      <c r="AO19" s="18">
        <v>-15573.441300000004</v>
      </c>
      <c r="AP19" s="18">
        <v>-16832.708200000001</v>
      </c>
      <c r="AQ19" s="18">
        <v>-8043.0553000000009</v>
      </c>
      <c r="AR19" s="18">
        <v>-24304.612099999995</v>
      </c>
      <c r="AS19" s="18">
        <v>-332727.49339999992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-37696.866699999999</v>
      </c>
      <c r="BD19" s="18">
        <v>-2430.4611000000004</v>
      </c>
      <c r="BE19" s="18"/>
      <c r="BF19" s="18">
        <v>-10127.2683</v>
      </c>
      <c r="BG19" s="18">
        <v>-111669.03780000002</v>
      </c>
      <c r="BH19" s="18"/>
      <c r="BI19" s="18"/>
      <c r="BJ19" s="18"/>
      <c r="BK19" s="17">
        <v>1</v>
      </c>
      <c r="BL19" s="19">
        <v>-599120.36019999988</v>
      </c>
      <c r="BM19" s="15">
        <v>0</v>
      </c>
      <c r="BN19" s="1">
        <v>0</v>
      </c>
      <c r="BO19" s="1">
        <v>0</v>
      </c>
      <c r="BP19" s="1">
        <v>0</v>
      </c>
      <c r="BQ19" s="20" t="s">
        <v>63</v>
      </c>
      <c r="BR19" s="15" t="b">
        <v>0</v>
      </c>
      <c r="BS19" s="16" t="b">
        <v>0</v>
      </c>
    </row>
    <row r="20" spans="2:71" hidden="1" x14ac:dyDescent="0.25">
      <c r="B20" s="15" t="s">
        <v>52</v>
      </c>
      <c r="C20" s="1" t="s">
        <v>88</v>
      </c>
      <c r="D20" s="1" t="s">
        <v>8</v>
      </c>
      <c r="E20" s="1" t="s">
        <v>55</v>
      </c>
      <c r="F20" s="1" t="s">
        <v>55</v>
      </c>
      <c r="G20" s="1" t="s">
        <v>56</v>
      </c>
      <c r="H20" s="1" t="s">
        <v>8</v>
      </c>
      <c r="I20" s="1" t="s">
        <v>43</v>
      </c>
      <c r="J20" s="16" t="s">
        <v>43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1</v>
      </c>
      <c r="AH20" s="17">
        <v>0</v>
      </c>
      <c r="AI20" s="17">
        <v>0</v>
      </c>
      <c r="AJ20" s="17">
        <v>0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>
        <v>-790110.07999999984</v>
      </c>
      <c r="BH20" s="18"/>
      <c r="BI20" s="18"/>
      <c r="BJ20" s="18"/>
      <c r="BK20" s="17">
        <v>1</v>
      </c>
      <c r="BL20" s="19">
        <v>-790110.07999999984</v>
      </c>
      <c r="BM20" s="15" t="s">
        <v>89</v>
      </c>
      <c r="BN20" s="1" t="s">
        <v>90</v>
      </c>
      <c r="BO20" s="1" t="s">
        <v>91</v>
      </c>
      <c r="BP20" s="1" t="s">
        <v>92</v>
      </c>
      <c r="BQ20" s="20" t="s">
        <v>70</v>
      </c>
      <c r="BR20" s="15" t="b">
        <v>0</v>
      </c>
      <c r="BS20" s="16" t="b">
        <v>1</v>
      </c>
    </row>
    <row r="21" spans="2:71" hidden="1" x14ac:dyDescent="0.25">
      <c r="B21" s="15" t="s">
        <v>52</v>
      </c>
      <c r="C21" s="1" t="s">
        <v>93</v>
      </c>
      <c r="D21" s="1" t="s">
        <v>94</v>
      </c>
      <c r="E21" s="1" t="s">
        <v>55</v>
      </c>
      <c r="F21" s="1" t="s">
        <v>55</v>
      </c>
      <c r="G21" s="1" t="s">
        <v>56</v>
      </c>
      <c r="H21" s="1" t="s">
        <v>6</v>
      </c>
      <c r="I21" s="1" t="s">
        <v>77</v>
      </c>
      <c r="J21" s="16" t="s">
        <v>80</v>
      </c>
      <c r="K21" s="17">
        <v>2.2675827277198839E-2</v>
      </c>
      <c r="L21" s="17">
        <v>0</v>
      </c>
      <c r="M21" s="17">
        <v>0</v>
      </c>
      <c r="N21" s="17">
        <v>2.715973988862171E-2</v>
      </c>
      <c r="O21" s="17">
        <v>2.7762929923721466E-2</v>
      </c>
      <c r="P21" s="17">
        <v>3.00078380062903E-2</v>
      </c>
      <c r="Q21" s="17">
        <v>2.4755469587322654E-3</v>
      </c>
      <c r="R21" s="17">
        <v>6.5265079360484202E-3</v>
      </c>
      <c r="S21" s="17">
        <v>0.20844463482894796</v>
      </c>
      <c r="T21" s="17">
        <v>4.519669708332865E-2</v>
      </c>
      <c r="U21" s="17">
        <v>0</v>
      </c>
      <c r="V21" s="17">
        <v>3.446668892169772E-2</v>
      </c>
      <c r="W21" s="17">
        <v>2.5029804007393887E-2</v>
      </c>
      <c r="X21" s="17">
        <v>4.7599292182309863E-2</v>
      </c>
      <c r="Y21" s="17">
        <v>6.6766190933746472E-2</v>
      </c>
      <c r="Z21" s="17">
        <v>6.1907687064860155E-2</v>
      </c>
      <c r="AA21" s="17">
        <v>4.9946864081217159E-2</v>
      </c>
      <c r="AB21" s="17">
        <v>4.4098204063731959E-2</v>
      </c>
      <c r="AC21" s="17">
        <v>7.1803088901770701E-2</v>
      </c>
      <c r="AD21" s="17">
        <v>5.6375899092569279E-2</v>
      </c>
      <c r="AE21" s="17">
        <v>2.9829627975695105E-2</v>
      </c>
      <c r="AF21" s="17">
        <v>6.9096283001266579E-2</v>
      </c>
      <c r="AG21" s="17">
        <v>7.2830647870851709E-2</v>
      </c>
      <c r="AH21" s="17">
        <v>0</v>
      </c>
      <c r="AI21" s="17">
        <v>0</v>
      </c>
      <c r="AJ21" s="17">
        <v>0</v>
      </c>
      <c r="AK21" s="18">
        <v>-34284.417300000001</v>
      </c>
      <c r="AL21" s="18"/>
      <c r="AM21" s="18"/>
      <c r="AN21" s="18">
        <v>-41063.809699999998</v>
      </c>
      <c r="AO21" s="18">
        <v>-41975.794900000001</v>
      </c>
      <c r="AP21" s="18">
        <v>-45369.954000000005</v>
      </c>
      <c r="AQ21" s="18">
        <v>-3742.8705000000004</v>
      </c>
      <c r="AR21" s="18">
        <v>-9867.6674000000003</v>
      </c>
      <c r="AS21" s="18">
        <v>-315155.1102</v>
      </c>
      <c r="AT21" s="18">
        <v>-68334.548699999999</v>
      </c>
      <c r="AU21" s="18"/>
      <c r="AV21" s="18">
        <v>-52111.454700000002</v>
      </c>
      <c r="AW21" s="18">
        <v>-37843.481300000007</v>
      </c>
      <c r="AX21" s="18">
        <v>-71967.120600000024</v>
      </c>
      <c r="AY21" s="18">
        <v>-100946.2598</v>
      </c>
      <c r="AZ21" s="18">
        <v>-93600.509099999981</v>
      </c>
      <c r="BA21" s="18">
        <v>-75516.500899999985</v>
      </c>
      <c r="BB21" s="18">
        <v>-66673.6967</v>
      </c>
      <c r="BC21" s="18">
        <v>-108561.7311</v>
      </c>
      <c r="BD21" s="18">
        <v>-85236.795400000003</v>
      </c>
      <c r="BE21" s="18">
        <v>-45100.511699999995</v>
      </c>
      <c r="BF21" s="18">
        <v>-104469.2117</v>
      </c>
      <c r="BG21" s="18">
        <v>-110115.33530000001</v>
      </c>
      <c r="BH21" s="18"/>
      <c r="BI21" s="18"/>
      <c r="BJ21" s="18"/>
      <c r="BK21" s="17">
        <v>1</v>
      </c>
      <c r="BL21" s="19">
        <v>-1511936.7809999997</v>
      </c>
      <c r="BM21" s="15" t="s">
        <v>94</v>
      </c>
      <c r="BN21" s="1" t="s">
        <v>80</v>
      </c>
      <c r="BO21" s="1" t="s">
        <v>95</v>
      </c>
      <c r="BP21" s="1" t="s">
        <v>82</v>
      </c>
      <c r="BQ21" s="20" t="s">
        <v>70</v>
      </c>
      <c r="BR21" s="15" t="b">
        <v>1</v>
      </c>
      <c r="BS21" s="16" t="b">
        <v>1</v>
      </c>
    </row>
    <row r="22" spans="2:71" hidden="1" x14ac:dyDescent="0.25">
      <c r="B22" s="15" t="s">
        <v>52</v>
      </c>
      <c r="C22" s="1" t="s">
        <v>96</v>
      </c>
      <c r="D22" s="1" t="s">
        <v>97</v>
      </c>
      <c r="E22" s="1" t="s">
        <v>55</v>
      </c>
      <c r="F22" s="1" t="s">
        <v>55</v>
      </c>
      <c r="G22" s="1" t="s">
        <v>56</v>
      </c>
      <c r="H22" s="1" t="s">
        <v>98</v>
      </c>
      <c r="I22" s="1" t="s">
        <v>98</v>
      </c>
      <c r="J22" s="16" t="s">
        <v>98</v>
      </c>
      <c r="K22" s="17">
        <v>0</v>
      </c>
      <c r="L22" s="17">
        <v>0</v>
      </c>
      <c r="M22" s="17">
        <v>0</v>
      </c>
      <c r="N22" s="17">
        <v>9.6751877797656691E-2</v>
      </c>
      <c r="O22" s="17">
        <v>4.9639969968235647E-3</v>
      </c>
      <c r="P22" s="17">
        <v>5.3653849871283079E-3</v>
      </c>
      <c r="Q22" s="17">
        <v>2.9931134039175737E-2</v>
      </c>
      <c r="R22" s="17">
        <v>0.10444152904775715</v>
      </c>
      <c r="S22" s="17">
        <v>0.26248233407258559</v>
      </c>
      <c r="T22" s="17">
        <v>0.14037765284569648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5.4588959185878819E-2</v>
      </c>
      <c r="AD22" s="17">
        <v>0</v>
      </c>
      <c r="AE22" s="17">
        <v>0</v>
      </c>
      <c r="AF22" s="17">
        <v>8.7831168928334355E-2</v>
      </c>
      <c r="AG22" s="17">
        <v>0.21326596209896301</v>
      </c>
      <c r="AH22" s="17">
        <v>0</v>
      </c>
      <c r="AI22" s="17">
        <v>0</v>
      </c>
      <c r="AJ22" s="17">
        <v>0</v>
      </c>
      <c r="AK22" s="18"/>
      <c r="AL22" s="18"/>
      <c r="AM22" s="18"/>
      <c r="AN22" s="18">
        <v>-86949.035600000003</v>
      </c>
      <c r="AO22" s="18">
        <v>-4461.0478000000003</v>
      </c>
      <c r="AP22" s="18">
        <v>-4821.7673999999997</v>
      </c>
      <c r="AQ22" s="18">
        <v>-26898.529499999997</v>
      </c>
      <c r="AR22" s="18">
        <v>-93859.576000000001</v>
      </c>
      <c r="AS22" s="18">
        <v>-235887.78149999998</v>
      </c>
      <c r="AT22" s="18">
        <v>-126154.67330000001</v>
      </c>
      <c r="AU22" s="18"/>
      <c r="AV22" s="18"/>
      <c r="AW22" s="18"/>
      <c r="AX22" s="18"/>
      <c r="AY22" s="18"/>
      <c r="AZ22" s="18"/>
      <c r="BA22" s="18"/>
      <c r="BB22" s="18"/>
      <c r="BC22" s="18">
        <v>-49058.0386</v>
      </c>
      <c r="BD22" s="18"/>
      <c r="BE22" s="18"/>
      <c r="BF22" s="18">
        <v>-78932.167600000015</v>
      </c>
      <c r="BG22" s="18">
        <v>-191657.9828</v>
      </c>
      <c r="BH22" s="18"/>
      <c r="BI22" s="18"/>
      <c r="BJ22" s="18"/>
      <c r="BK22" s="17">
        <v>1</v>
      </c>
      <c r="BL22" s="19">
        <v>-898680.60010000027</v>
      </c>
      <c r="BM22" s="15" t="s">
        <v>99</v>
      </c>
      <c r="BN22" s="1" t="s">
        <v>98</v>
      </c>
      <c r="BO22" s="1" t="s">
        <v>100</v>
      </c>
      <c r="BP22" s="1" t="s">
        <v>101</v>
      </c>
      <c r="BQ22" s="20" t="s">
        <v>70</v>
      </c>
      <c r="BR22" s="15" t="b">
        <v>0</v>
      </c>
      <c r="BS22" s="16" t="b">
        <v>1</v>
      </c>
    </row>
    <row r="23" spans="2:71" hidden="1" x14ac:dyDescent="0.25">
      <c r="B23" s="15" t="s">
        <v>102</v>
      </c>
      <c r="C23" s="1" t="s">
        <v>103</v>
      </c>
      <c r="D23" s="1" t="s">
        <v>104</v>
      </c>
      <c r="E23" s="1" t="s">
        <v>55</v>
      </c>
      <c r="F23" s="1" t="s">
        <v>55</v>
      </c>
      <c r="G23" s="1" t="s">
        <v>56</v>
      </c>
      <c r="H23" s="1" t="s">
        <v>105</v>
      </c>
      <c r="I23" s="1" t="s">
        <v>106</v>
      </c>
      <c r="J23" s="16" t="s">
        <v>106</v>
      </c>
      <c r="K23" s="17">
        <v>1.0887890016206461E-3</v>
      </c>
      <c r="L23" s="17">
        <v>0</v>
      </c>
      <c r="M23" s="17">
        <v>2.8811399723351901E-4</v>
      </c>
      <c r="N23" s="17">
        <v>5.1494288005580556E-2</v>
      </c>
      <c r="O23" s="17">
        <v>7.2072090049660181E-3</v>
      </c>
      <c r="P23" s="17">
        <v>7.3412730006513546E-3</v>
      </c>
      <c r="Q23" s="17">
        <v>3.2488369997581847E-2</v>
      </c>
      <c r="R23" s="17">
        <v>2.0364633001824742E-2</v>
      </c>
      <c r="S23" s="17">
        <v>0.44438430000619794</v>
      </c>
      <c r="T23" s="17">
        <v>0.11136923399841596</v>
      </c>
      <c r="U23" s="17">
        <v>0</v>
      </c>
      <c r="V23" s="17">
        <v>5.1622130050137044E-3</v>
      </c>
      <c r="W23" s="17">
        <v>6.2684740042904252E-3</v>
      </c>
      <c r="X23" s="17">
        <v>1.4769135996078583E-2</v>
      </c>
      <c r="Y23" s="17">
        <v>8.1771529958537328E-3</v>
      </c>
      <c r="Z23" s="17">
        <v>2.3473559995910036E-2</v>
      </c>
      <c r="AA23" s="17">
        <v>3.4226466001112038E-2</v>
      </c>
      <c r="AB23" s="17">
        <v>1.3453798000705409E-2</v>
      </c>
      <c r="AC23" s="17">
        <v>4.6870877000118001E-2</v>
      </c>
      <c r="AD23" s="17">
        <v>3.2298997999063418E-2</v>
      </c>
      <c r="AE23" s="17">
        <v>5.4795959966435319E-3</v>
      </c>
      <c r="AF23" s="17">
        <v>1.6035749996342719E-2</v>
      </c>
      <c r="AG23" s="17">
        <v>0.11286773600174768</v>
      </c>
      <c r="AH23" s="17">
        <v>4.4682909963999363E-3</v>
      </c>
      <c r="AI23" s="17">
        <v>1.5128599647611711E-4</v>
      </c>
      <c r="AJ23" s="17">
        <v>2.7045600017199846E-4</v>
      </c>
      <c r="AK23" s="18">
        <v>-11027.828799999999</v>
      </c>
      <c r="AL23" s="18"/>
      <c r="AM23" s="18">
        <v>-2918.1704</v>
      </c>
      <c r="AN23" s="18">
        <v>-521561.28639999998</v>
      </c>
      <c r="AO23" s="18">
        <v>-72998.411000000007</v>
      </c>
      <c r="AP23" s="18">
        <v>-74356.281800000012</v>
      </c>
      <c r="AQ23" s="18">
        <v>-329059.33270000003</v>
      </c>
      <c r="AR23" s="18">
        <v>-206263.73520000002</v>
      </c>
      <c r="AS23" s="18">
        <v>-4500958.3808999993</v>
      </c>
      <c r="AT23" s="18">
        <v>-1128006.2935000001</v>
      </c>
      <c r="AU23" s="18"/>
      <c r="AV23" s="18">
        <v>-52285.613799999999</v>
      </c>
      <c r="AW23" s="18">
        <v>-63490.408199999998</v>
      </c>
      <c r="AX23" s="18">
        <v>-149589.59270000001</v>
      </c>
      <c r="AY23" s="18">
        <v>-82822.514899999995</v>
      </c>
      <c r="AZ23" s="18">
        <v>-237752.58619999999</v>
      </c>
      <c r="BA23" s="18">
        <v>-346663.685</v>
      </c>
      <c r="BB23" s="18">
        <v>-136267.1563</v>
      </c>
      <c r="BC23" s="18">
        <v>-474732.94320000004</v>
      </c>
      <c r="BD23" s="18">
        <v>-327141.2733</v>
      </c>
      <c r="BE23" s="18">
        <v>-55500.236000000004</v>
      </c>
      <c r="BF23" s="18">
        <v>-162418.52679999999</v>
      </c>
      <c r="BG23" s="18">
        <v>-1143183.9114999999</v>
      </c>
      <c r="BH23" s="18">
        <v>-45257.205999999998</v>
      </c>
      <c r="BI23" s="18">
        <v>-1532.3043</v>
      </c>
      <c r="BJ23" s="18">
        <v>-2739.3209000000002</v>
      </c>
      <c r="BK23" s="17">
        <v>1</v>
      </c>
      <c r="BL23" s="19">
        <v>-10128526.9998</v>
      </c>
      <c r="BM23" s="15" t="s">
        <v>104</v>
      </c>
      <c r="BN23" s="1" t="s">
        <v>106</v>
      </c>
      <c r="BO23" s="1" t="s">
        <v>107</v>
      </c>
      <c r="BP23" s="1" t="s">
        <v>108</v>
      </c>
      <c r="BQ23" s="20" t="s">
        <v>70</v>
      </c>
      <c r="BR23" s="15" t="b">
        <v>1</v>
      </c>
      <c r="BS23" s="16" t="b">
        <v>1</v>
      </c>
    </row>
    <row r="24" spans="2:71" hidden="1" x14ac:dyDescent="0.25">
      <c r="B24" s="15" t="s">
        <v>102</v>
      </c>
      <c r="C24" s="1" t="s">
        <v>109</v>
      </c>
      <c r="D24" s="1" t="s">
        <v>110</v>
      </c>
      <c r="E24" s="1" t="s">
        <v>55</v>
      </c>
      <c r="F24" s="1" t="s">
        <v>55</v>
      </c>
      <c r="G24" s="1" t="s">
        <v>56</v>
      </c>
      <c r="H24" s="1" t="s">
        <v>105</v>
      </c>
      <c r="I24" s="1" t="s">
        <v>111</v>
      </c>
      <c r="J24" s="16" t="s">
        <v>111</v>
      </c>
      <c r="K24" s="17">
        <v>3.9176250004677162E-3</v>
      </c>
      <c r="L24" s="17">
        <v>0</v>
      </c>
      <c r="M24" s="17">
        <v>1.6442490012354284E-3</v>
      </c>
      <c r="N24" s="17">
        <v>5.8321739975432298E-3</v>
      </c>
      <c r="O24" s="17">
        <v>1.6556550015924328E-3</v>
      </c>
      <c r="P24" s="17">
        <v>1.6864520015239812E-3</v>
      </c>
      <c r="Q24" s="17">
        <v>7.4400779994906845E-3</v>
      </c>
      <c r="R24" s="17">
        <v>1.4083126997556655E-2</v>
      </c>
      <c r="S24" s="17">
        <v>0.35632569999909758</v>
      </c>
      <c r="T24" s="17">
        <v>9.177860200142493E-2</v>
      </c>
      <c r="U24" s="17">
        <v>0</v>
      </c>
      <c r="V24" s="17">
        <v>2.7879170011288995E-3</v>
      </c>
      <c r="W24" s="17">
        <v>3.0709180017093065E-3</v>
      </c>
      <c r="X24" s="17">
        <v>0.10341562500068782</v>
      </c>
      <c r="Y24" s="17">
        <v>1.7548746000484665E-2</v>
      </c>
      <c r="Z24" s="17">
        <v>2.738342300075957E-2</v>
      </c>
      <c r="AA24" s="17">
        <v>0.12399043499826011</v>
      </c>
      <c r="AB24" s="17">
        <v>6.2249482002648696E-2</v>
      </c>
      <c r="AC24" s="17">
        <v>7.0924699996456377E-3</v>
      </c>
      <c r="AD24" s="17">
        <v>5.5987526998172943E-2</v>
      </c>
      <c r="AE24" s="17">
        <v>1.7270406998076096E-2</v>
      </c>
      <c r="AF24" s="17">
        <v>1.2349222002512237E-2</v>
      </c>
      <c r="AG24" s="17">
        <v>7.3790333999286431E-2</v>
      </c>
      <c r="AH24" s="17">
        <v>7.03136899913126E-3</v>
      </c>
      <c r="AI24" s="17">
        <v>3.2761399980587067E-4</v>
      </c>
      <c r="AJ24" s="17">
        <v>1.3408489977578284E-3</v>
      </c>
      <c r="AK24" s="18">
        <v>-71196.769900000014</v>
      </c>
      <c r="AL24" s="18"/>
      <c r="AM24" s="18">
        <v>-29881.6803</v>
      </c>
      <c r="AN24" s="18">
        <v>-105990.73420000001</v>
      </c>
      <c r="AO24" s="18">
        <v>-30088.966700000001</v>
      </c>
      <c r="AP24" s="18">
        <v>-30648.654500000001</v>
      </c>
      <c r="AQ24" s="18">
        <v>-135211.90039999998</v>
      </c>
      <c r="AR24" s="18">
        <v>-255939.0325</v>
      </c>
      <c r="AS24" s="18">
        <v>-6475668.0053000003</v>
      </c>
      <c r="AT24" s="18">
        <v>-1667934.0181</v>
      </c>
      <c r="AU24" s="18"/>
      <c r="AV24" s="18">
        <v>-50666.075799999999</v>
      </c>
      <c r="AW24" s="18">
        <v>-55809.180899999999</v>
      </c>
      <c r="AX24" s="18">
        <v>-1879418.8970000001</v>
      </c>
      <c r="AY24" s="18">
        <v>-318921.29310000001</v>
      </c>
      <c r="AZ24" s="18">
        <v>-497651.3235</v>
      </c>
      <c r="BA24" s="18">
        <v>-2253334.2189000002</v>
      </c>
      <c r="BB24" s="18">
        <v>-1131287.9731999999</v>
      </c>
      <c r="BC24" s="18">
        <v>-128894.66310000001</v>
      </c>
      <c r="BD24" s="18">
        <v>-1017486.6345</v>
      </c>
      <c r="BE24" s="18">
        <v>-313862.91260000004</v>
      </c>
      <c r="BF24" s="18">
        <v>-224427.9933</v>
      </c>
      <c r="BG24" s="18">
        <v>-1341025.0929999999</v>
      </c>
      <c r="BH24" s="18">
        <v>-127784.24699999999</v>
      </c>
      <c r="BI24" s="18">
        <v>-5953.8773000000001</v>
      </c>
      <c r="BJ24" s="18">
        <v>-24367.854900000002</v>
      </c>
      <c r="BK24" s="17">
        <v>1</v>
      </c>
      <c r="BL24" s="19">
        <v>-18173452</v>
      </c>
      <c r="BM24" s="15" t="s">
        <v>110</v>
      </c>
      <c r="BN24" s="1" t="s">
        <v>111</v>
      </c>
      <c r="BO24" s="1" t="s">
        <v>112</v>
      </c>
      <c r="BP24" s="1" t="s">
        <v>108</v>
      </c>
      <c r="BQ24" s="20" t="s">
        <v>70</v>
      </c>
      <c r="BR24" s="15" t="b">
        <v>1</v>
      </c>
      <c r="BS24" s="16" t="b">
        <v>1</v>
      </c>
    </row>
    <row r="25" spans="2:71" hidden="1" x14ac:dyDescent="0.25">
      <c r="B25" s="15" t="s">
        <v>102</v>
      </c>
      <c r="C25" s="1" t="s">
        <v>113</v>
      </c>
      <c r="D25" s="1" t="s">
        <v>114</v>
      </c>
      <c r="E25" s="1" t="s">
        <v>55</v>
      </c>
      <c r="F25" s="1" t="s">
        <v>55</v>
      </c>
      <c r="G25" s="1" t="s">
        <v>56</v>
      </c>
      <c r="H25" s="1" t="s">
        <v>105</v>
      </c>
      <c r="I25" s="1" t="s">
        <v>115</v>
      </c>
      <c r="J25" s="16" t="s">
        <v>116</v>
      </c>
      <c r="K25" s="17">
        <v>1.101461639998712E-4</v>
      </c>
      <c r="L25" s="17">
        <v>0</v>
      </c>
      <c r="M25" s="17">
        <v>3.7647961538048775E-5</v>
      </c>
      <c r="N25" s="17">
        <v>3.240158773596042E-2</v>
      </c>
      <c r="O25" s="17">
        <v>2.2559186224955192E-2</v>
      </c>
      <c r="P25" s="17">
        <v>2.2978816951589879E-2</v>
      </c>
      <c r="Q25" s="17">
        <v>4.2348148267387824E-3</v>
      </c>
      <c r="R25" s="17">
        <v>0.35154578088277899</v>
      </c>
      <c r="S25" s="17">
        <v>7.3988079907279222E-2</v>
      </c>
      <c r="T25" s="17">
        <v>5.3046955989826457E-2</v>
      </c>
      <c r="U25" s="17">
        <v>0</v>
      </c>
      <c r="V25" s="17">
        <v>1.5810110213236319E-3</v>
      </c>
      <c r="W25" s="17">
        <v>1.1256881620037989E-5</v>
      </c>
      <c r="X25" s="17">
        <v>1.3176325080755072E-2</v>
      </c>
      <c r="Y25" s="17">
        <v>6.3975972012062284E-3</v>
      </c>
      <c r="Z25" s="17">
        <v>5.2316779884742917E-3</v>
      </c>
      <c r="AA25" s="17">
        <v>6.2993271304851743E-3</v>
      </c>
      <c r="AB25" s="17">
        <v>4.2136022665078387E-3</v>
      </c>
      <c r="AC25" s="17">
        <v>1.5296298681089898E-4</v>
      </c>
      <c r="AD25" s="17">
        <v>1.1012148138608972E-3</v>
      </c>
      <c r="AE25" s="17">
        <v>1.048984525074316E-2</v>
      </c>
      <c r="AF25" s="17">
        <v>1.4750307996093705E-2</v>
      </c>
      <c r="AG25" s="17">
        <v>0.3739187759569878</v>
      </c>
      <c r="AH25" s="17">
        <v>2.555729049290106E-4</v>
      </c>
      <c r="AI25" s="17">
        <v>1.1229398066170868E-3</v>
      </c>
      <c r="AJ25" s="17">
        <v>3.9456606891815022E-4</v>
      </c>
      <c r="AK25" s="18">
        <v>-20.5275</v>
      </c>
      <c r="AL25" s="18"/>
      <c r="AM25" s="18">
        <v>-7.0162999999999993</v>
      </c>
      <c r="AN25" s="18">
        <v>-6038.5543000000007</v>
      </c>
      <c r="AO25" s="18">
        <v>-4204.2653</v>
      </c>
      <c r="AP25" s="18">
        <v>-4282.4701999999997</v>
      </c>
      <c r="AQ25" s="18">
        <v>-789.22550000000001</v>
      </c>
      <c r="AR25" s="18">
        <v>-65516.181000000004</v>
      </c>
      <c r="AS25" s="18">
        <v>-13788.862500000001</v>
      </c>
      <c r="AT25" s="18">
        <v>-9886.1489999999994</v>
      </c>
      <c r="AU25" s="18"/>
      <c r="AV25" s="18">
        <v>-294.64670000000001</v>
      </c>
      <c r="AW25" s="18">
        <v>-2.0979000000000001</v>
      </c>
      <c r="AX25" s="18">
        <v>-2455.6190000000001</v>
      </c>
      <c r="AY25" s="18">
        <v>-1192.2946000000002</v>
      </c>
      <c r="AZ25" s="18">
        <v>-975.00689999999997</v>
      </c>
      <c r="BA25" s="18">
        <v>-1173.9804000000001</v>
      </c>
      <c r="BB25" s="18">
        <v>-785.2722</v>
      </c>
      <c r="BC25" s="18">
        <v>-28.507100000000001</v>
      </c>
      <c r="BD25" s="18">
        <v>-205.22899999999998</v>
      </c>
      <c r="BE25" s="18">
        <v>-1954.9505000000001</v>
      </c>
      <c r="BF25" s="18">
        <v>-2748.9558999999999</v>
      </c>
      <c r="BG25" s="18">
        <v>-69685.746599999999</v>
      </c>
      <c r="BH25" s="18">
        <v>-47.630099999999999</v>
      </c>
      <c r="BI25" s="18">
        <v>-209.27780000000001</v>
      </c>
      <c r="BJ25" s="18">
        <v>-73.533699999999996</v>
      </c>
      <c r="BK25" s="17">
        <v>1</v>
      </c>
      <c r="BL25" s="19">
        <v>-186366.00000000003</v>
      </c>
      <c r="BM25" s="15" t="s">
        <v>114</v>
      </c>
      <c r="BN25" s="1" t="s">
        <v>116</v>
      </c>
      <c r="BO25" s="1" t="s">
        <v>117</v>
      </c>
      <c r="BP25" s="1" t="s">
        <v>108</v>
      </c>
      <c r="BQ25" s="20" t="s">
        <v>70</v>
      </c>
      <c r="BR25" s="15" t="b">
        <v>1</v>
      </c>
      <c r="BS25" s="16" t="b">
        <v>1</v>
      </c>
    </row>
    <row r="26" spans="2:71" hidden="1" x14ac:dyDescent="0.25">
      <c r="B26" s="15" t="s">
        <v>102</v>
      </c>
      <c r="C26" s="1" t="s">
        <v>118</v>
      </c>
      <c r="D26" s="1" t="s">
        <v>119</v>
      </c>
      <c r="E26" s="1" t="s">
        <v>55</v>
      </c>
      <c r="F26" s="1" t="s">
        <v>55</v>
      </c>
      <c r="G26" s="1" t="s">
        <v>56</v>
      </c>
      <c r="H26" s="1" t="s">
        <v>105</v>
      </c>
      <c r="I26" s="1" t="s">
        <v>115</v>
      </c>
      <c r="J26" s="16" t="s">
        <v>120</v>
      </c>
      <c r="K26" s="17">
        <v>6.9678950085324534E-5</v>
      </c>
      <c r="L26" s="17">
        <v>0</v>
      </c>
      <c r="M26" s="17">
        <v>0</v>
      </c>
      <c r="N26" s="17">
        <v>4.1206300333894511E-3</v>
      </c>
      <c r="O26" s="17">
        <v>5.469583880588727E-3</v>
      </c>
      <c r="P26" s="17">
        <v>5.5713249992401766E-3</v>
      </c>
      <c r="Q26" s="17">
        <v>2.5331245061354916E-2</v>
      </c>
      <c r="R26" s="17">
        <v>5.7866547075414394E-2</v>
      </c>
      <c r="S26" s="17">
        <v>4.2077490946431324E-2</v>
      </c>
      <c r="T26" s="17">
        <v>1.8009016108240485E-2</v>
      </c>
      <c r="U26" s="17">
        <v>0</v>
      </c>
      <c r="V26" s="17">
        <v>0</v>
      </c>
      <c r="W26" s="17">
        <v>5.4059513118565871E-6</v>
      </c>
      <c r="X26" s="17">
        <v>8.9955913181074773E-5</v>
      </c>
      <c r="Y26" s="17">
        <v>2.7251450924893166E-3</v>
      </c>
      <c r="Z26" s="17">
        <v>2.3553659574657056E-3</v>
      </c>
      <c r="AA26" s="17">
        <v>7.5315580096760541E-3</v>
      </c>
      <c r="AB26" s="17">
        <v>7.9982306011375226E-4</v>
      </c>
      <c r="AC26" s="17">
        <v>8.2361121188226343E-3</v>
      </c>
      <c r="AD26" s="17">
        <v>4.5395884861182921E-2</v>
      </c>
      <c r="AE26" s="17">
        <v>1.3264916926349223E-2</v>
      </c>
      <c r="AF26" s="17">
        <v>2.608788999413221E-2</v>
      </c>
      <c r="AG26" s="17">
        <v>0.7345635669274807</v>
      </c>
      <c r="AH26" s="17">
        <v>4.2885813304978338E-4</v>
      </c>
      <c r="AI26" s="17">
        <v>0</v>
      </c>
      <c r="AJ26" s="17">
        <v>0</v>
      </c>
      <c r="AK26" s="18">
        <v>-25.872699999999998</v>
      </c>
      <c r="AL26" s="18"/>
      <c r="AM26" s="18"/>
      <c r="AN26" s="18">
        <v>-1530.0435</v>
      </c>
      <c r="AO26" s="18">
        <v>-2030.9276</v>
      </c>
      <c r="AP26" s="18">
        <v>-2068.7053999999998</v>
      </c>
      <c r="AQ26" s="18">
        <v>-9405.8206000000009</v>
      </c>
      <c r="AR26" s="18">
        <v>-21486.601199999997</v>
      </c>
      <c r="AS26" s="18">
        <v>-15623.919400000001</v>
      </c>
      <c r="AT26" s="18">
        <v>-6686.9817999999996</v>
      </c>
      <c r="AU26" s="18"/>
      <c r="AV26" s="18"/>
      <c r="AW26" s="18">
        <v>-2.0072999999999999</v>
      </c>
      <c r="AX26" s="18">
        <v>-33.401800000000001</v>
      </c>
      <c r="AY26" s="18">
        <v>-1011.8818</v>
      </c>
      <c r="AZ26" s="18">
        <v>-874.57799999999997</v>
      </c>
      <c r="BA26" s="18">
        <v>-2796.5654</v>
      </c>
      <c r="BB26" s="18">
        <v>-296.98469999999998</v>
      </c>
      <c r="BC26" s="18">
        <v>-3058.1754999999998</v>
      </c>
      <c r="BD26" s="18">
        <v>-16856.082200000001</v>
      </c>
      <c r="BE26" s="18">
        <v>-4925.4360999999999</v>
      </c>
      <c r="BF26" s="18">
        <v>-9686.7727000000014</v>
      </c>
      <c r="BG26" s="18">
        <v>-272753.00179999997</v>
      </c>
      <c r="BH26" s="18">
        <v>-159.2406</v>
      </c>
      <c r="BI26" s="18"/>
      <c r="BJ26" s="18"/>
      <c r="BK26" s="17">
        <v>1</v>
      </c>
      <c r="BL26" s="19">
        <v>-371313.00009999995</v>
      </c>
      <c r="BM26" s="15" t="s">
        <v>119</v>
      </c>
      <c r="BN26" s="1" t="s">
        <v>120</v>
      </c>
      <c r="BO26" s="1" t="s">
        <v>121</v>
      </c>
      <c r="BP26" s="1" t="s">
        <v>108</v>
      </c>
      <c r="BQ26" s="20" t="s">
        <v>70</v>
      </c>
      <c r="BR26" s="15" t="b">
        <v>1</v>
      </c>
      <c r="BS26" s="16" t="b">
        <v>1</v>
      </c>
    </row>
    <row r="27" spans="2:71" hidden="1" x14ac:dyDescent="0.25">
      <c r="B27" s="15" t="s">
        <v>102</v>
      </c>
      <c r="C27" s="1" t="s">
        <v>122</v>
      </c>
      <c r="D27" s="1" t="s">
        <v>123</v>
      </c>
      <c r="E27" s="1" t="s">
        <v>55</v>
      </c>
      <c r="F27" s="1" t="s">
        <v>55</v>
      </c>
      <c r="G27" s="1" t="s">
        <v>56</v>
      </c>
      <c r="H27" s="1" t="s">
        <v>105</v>
      </c>
      <c r="I27" s="1" t="s">
        <v>123</v>
      </c>
      <c r="J27" s="16" t="s">
        <v>123</v>
      </c>
      <c r="K27" s="17">
        <v>0</v>
      </c>
      <c r="L27" s="17">
        <v>0</v>
      </c>
      <c r="M27" s="17">
        <v>0</v>
      </c>
      <c r="N27" s="17">
        <v>0</v>
      </c>
      <c r="O27" s="17">
        <v>4.953925083763578E-2</v>
      </c>
      <c r="P27" s="17">
        <v>5.0460749162364218E-2</v>
      </c>
      <c r="Q27" s="17">
        <v>0.39999999999999997</v>
      </c>
      <c r="R27" s="17">
        <v>9.9999999999999992E-2</v>
      </c>
      <c r="S27" s="17">
        <v>0.25</v>
      </c>
      <c r="T27" s="17">
        <v>0.15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8"/>
      <c r="AL27" s="18"/>
      <c r="AM27" s="18"/>
      <c r="AN27" s="18"/>
      <c r="AO27" s="18">
        <v>-8309.4166999999998</v>
      </c>
      <c r="AP27" s="18">
        <v>-8463.9832999999999</v>
      </c>
      <c r="AQ27" s="18">
        <v>-67093.599999999991</v>
      </c>
      <c r="AR27" s="18">
        <v>-16773.399999999998</v>
      </c>
      <c r="AS27" s="18">
        <v>-41933.5</v>
      </c>
      <c r="AT27" s="18">
        <v>-25160.1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7">
        <v>1</v>
      </c>
      <c r="BL27" s="19">
        <v>-167734</v>
      </c>
      <c r="BM27" s="15" t="s">
        <v>123</v>
      </c>
      <c r="BN27" s="1" t="s">
        <v>123</v>
      </c>
      <c r="BO27" s="1" t="s">
        <v>124</v>
      </c>
      <c r="BP27" s="1" t="s">
        <v>108</v>
      </c>
      <c r="BQ27" s="20" t="s">
        <v>70</v>
      </c>
      <c r="BR27" s="15" t="b">
        <v>1</v>
      </c>
      <c r="BS27" s="16" t="b">
        <v>1</v>
      </c>
    </row>
    <row r="28" spans="2:71" hidden="1" x14ac:dyDescent="0.25">
      <c r="B28" s="15" t="s">
        <v>102</v>
      </c>
      <c r="C28" s="1" t="s">
        <v>125</v>
      </c>
      <c r="D28" s="1" t="s">
        <v>126</v>
      </c>
      <c r="E28" s="1" t="s">
        <v>55</v>
      </c>
      <c r="F28" s="1" t="s">
        <v>55</v>
      </c>
      <c r="G28" s="1" t="s">
        <v>56</v>
      </c>
      <c r="H28" s="1" t="s">
        <v>8</v>
      </c>
      <c r="I28" s="1" t="s">
        <v>127</v>
      </c>
      <c r="J28" s="16" t="s">
        <v>127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0.70865770395185512</v>
      </c>
      <c r="AE28" s="17">
        <v>0.29134229604814443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>
        <v>-1555427.8337999992</v>
      </c>
      <c r="BE28" s="18">
        <v>-639465.16619999986</v>
      </c>
      <c r="BF28" s="18"/>
      <c r="BG28" s="18"/>
      <c r="BH28" s="18"/>
      <c r="BI28" s="18"/>
      <c r="BJ28" s="18"/>
      <c r="BK28" s="17">
        <v>1</v>
      </c>
      <c r="BL28" s="19">
        <v>-2194893</v>
      </c>
      <c r="BM28" s="15" t="s">
        <v>128</v>
      </c>
      <c r="BN28" s="1" t="s">
        <v>127</v>
      </c>
      <c r="BO28" s="1" t="s">
        <v>100</v>
      </c>
      <c r="BP28" s="1" t="s">
        <v>101</v>
      </c>
      <c r="BQ28" s="20" t="s">
        <v>70</v>
      </c>
      <c r="BR28" s="15" t="b">
        <v>1</v>
      </c>
      <c r="BS28" s="16" t="b">
        <v>1</v>
      </c>
    </row>
    <row r="29" spans="2:71" hidden="1" x14ac:dyDescent="0.25">
      <c r="B29" s="15" t="s">
        <v>102</v>
      </c>
      <c r="C29" s="1" t="s">
        <v>129</v>
      </c>
      <c r="D29" s="1" t="s">
        <v>130</v>
      </c>
      <c r="E29" s="1" t="s">
        <v>55</v>
      </c>
      <c r="F29" s="1" t="s">
        <v>55</v>
      </c>
      <c r="G29" s="1" t="s">
        <v>56</v>
      </c>
      <c r="H29" s="1" t="s">
        <v>6</v>
      </c>
      <c r="I29" s="1" t="s">
        <v>131</v>
      </c>
      <c r="J29" s="16" t="s">
        <v>131</v>
      </c>
      <c r="K29" s="17">
        <v>0</v>
      </c>
      <c r="L29" s="17">
        <v>0</v>
      </c>
      <c r="M29" s="17">
        <v>0</v>
      </c>
      <c r="N29" s="17">
        <v>9.4277915160040082E-2</v>
      </c>
      <c r="O29" s="17">
        <v>0</v>
      </c>
      <c r="P29" s="17">
        <v>0</v>
      </c>
      <c r="Q29" s="17">
        <v>0</v>
      </c>
      <c r="R29" s="17">
        <v>0</v>
      </c>
      <c r="S29" s="17">
        <v>0.85533639280103857</v>
      </c>
      <c r="T29" s="17">
        <v>1.1951615046339834E-2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3.8434076992581494E-2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8"/>
      <c r="AL29" s="18"/>
      <c r="AM29" s="18"/>
      <c r="AN29" s="18">
        <v>-85764.242300000013</v>
      </c>
      <c r="AO29" s="18"/>
      <c r="AP29" s="18"/>
      <c r="AQ29" s="18"/>
      <c r="AR29" s="18"/>
      <c r="AS29" s="18">
        <v>-778096.0950999998</v>
      </c>
      <c r="AT29" s="18">
        <v>-10872.336399999998</v>
      </c>
      <c r="AU29" s="18"/>
      <c r="AV29" s="18"/>
      <c r="AW29" s="18"/>
      <c r="AX29" s="18"/>
      <c r="AY29" s="18"/>
      <c r="AZ29" s="18"/>
      <c r="BA29" s="18"/>
      <c r="BB29" s="18"/>
      <c r="BC29" s="18">
        <v>-34963.326099999998</v>
      </c>
      <c r="BD29" s="18"/>
      <c r="BE29" s="18"/>
      <c r="BF29" s="18"/>
      <c r="BG29" s="18"/>
      <c r="BH29" s="18"/>
      <c r="BI29" s="18"/>
      <c r="BJ29" s="18"/>
      <c r="BK29" s="17">
        <v>1</v>
      </c>
      <c r="BL29" s="19">
        <v>-909695.99989999982</v>
      </c>
      <c r="BM29" s="15" t="s">
        <v>132</v>
      </c>
      <c r="BN29" s="1" t="s">
        <v>130</v>
      </c>
      <c r="BO29" s="1" t="s">
        <v>133</v>
      </c>
      <c r="BP29" s="1" t="s">
        <v>134</v>
      </c>
      <c r="BQ29" s="20" t="s">
        <v>135</v>
      </c>
      <c r="BR29" s="15" t="b">
        <v>0</v>
      </c>
      <c r="BS29" s="16" t="b">
        <v>0</v>
      </c>
    </row>
    <row r="30" spans="2:71" hidden="1" x14ac:dyDescent="0.25">
      <c r="B30" s="15" t="s">
        <v>102</v>
      </c>
      <c r="C30" s="1" t="s">
        <v>136</v>
      </c>
      <c r="D30" s="1" t="s">
        <v>80</v>
      </c>
      <c r="E30" s="1" t="s">
        <v>55</v>
      </c>
      <c r="F30" s="1" t="s">
        <v>55</v>
      </c>
      <c r="G30" s="1" t="s">
        <v>56</v>
      </c>
      <c r="H30" s="1" t="s">
        <v>6</v>
      </c>
      <c r="I30" s="1" t="s">
        <v>77</v>
      </c>
      <c r="J30" s="16" t="s">
        <v>80</v>
      </c>
      <c r="K30" s="17">
        <v>3.3928937955028771E-2</v>
      </c>
      <c r="L30" s="17">
        <v>0</v>
      </c>
      <c r="M30" s="17">
        <v>0</v>
      </c>
      <c r="N30" s="17">
        <v>6.9897178073438981E-2</v>
      </c>
      <c r="O30" s="17">
        <v>1.3906887004161962E-2</v>
      </c>
      <c r="P30" s="17">
        <v>1.416557407142546E-2</v>
      </c>
      <c r="Q30" s="17">
        <v>1.8212454913306812E-2</v>
      </c>
      <c r="R30" s="17">
        <v>0</v>
      </c>
      <c r="S30" s="17">
        <v>2.6353513985945362E-2</v>
      </c>
      <c r="T30" s="17">
        <v>5.1416444960128253E-2</v>
      </c>
      <c r="U30" s="17">
        <v>0</v>
      </c>
      <c r="V30" s="17">
        <v>4.0810203911996135E-2</v>
      </c>
      <c r="W30" s="17">
        <v>3.40345249975543E-2</v>
      </c>
      <c r="X30" s="17">
        <v>5.2160794995586637E-2</v>
      </c>
      <c r="Y30" s="17">
        <v>7.6331978012600013E-2</v>
      </c>
      <c r="Z30" s="17">
        <v>7.8262137004116661E-2</v>
      </c>
      <c r="AA30" s="17">
        <v>7.0334825020783559E-2</v>
      </c>
      <c r="AB30" s="17">
        <v>6.5782599014307705E-2</v>
      </c>
      <c r="AC30" s="17">
        <v>4.1875943105384575E-2</v>
      </c>
      <c r="AD30" s="17">
        <v>0.1151640499335462</v>
      </c>
      <c r="AE30" s="17">
        <v>4.06351489372061E-2</v>
      </c>
      <c r="AF30" s="17">
        <v>2.9988726016365444E-2</v>
      </c>
      <c r="AG30" s="17">
        <v>0.12673807808711743</v>
      </c>
      <c r="AH30" s="17">
        <v>0</v>
      </c>
      <c r="AI30" s="17">
        <v>0</v>
      </c>
      <c r="AJ30" s="17">
        <v>0</v>
      </c>
      <c r="AK30" s="18">
        <v>-90616.355699999986</v>
      </c>
      <c r="AL30" s="18"/>
      <c r="AM30" s="18"/>
      <c r="AN30" s="18">
        <v>-186679.21639999989</v>
      </c>
      <c r="AO30" s="18">
        <v>-37142.082699999999</v>
      </c>
      <c r="AP30" s="18">
        <v>-37832.9761</v>
      </c>
      <c r="AQ30" s="18">
        <v>-48641.259999999987</v>
      </c>
      <c r="AR30" s="18"/>
      <c r="AS30" s="18">
        <v>-70384.148199999981</v>
      </c>
      <c r="AT30" s="18">
        <v>-137321.4473</v>
      </c>
      <c r="AU30" s="18"/>
      <c r="AV30" s="18">
        <v>-108994.62749999999</v>
      </c>
      <c r="AW30" s="18">
        <v>-90898.354299999963</v>
      </c>
      <c r="AX30" s="18">
        <v>-139309.43430000002</v>
      </c>
      <c r="AY30" s="18">
        <v>-203865.08060000002</v>
      </c>
      <c r="AZ30" s="18">
        <v>-209020.08939999997</v>
      </c>
      <c r="BA30" s="18">
        <v>-187848.07029999996</v>
      </c>
      <c r="BB30" s="18">
        <v>-175690.12620000003</v>
      </c>
      <c r="BC30" s="18">
        <v>-111840.97069999999</v>
      </c>
      <c r="BD30" s="18">
        <v>-307576.57449999993</v>
      </c>
      <c r="BE30" s="18">
        <v>-108527.09609999998</v>
      </c>
      <c r="BF30" s="18">
        <v>-80092.959800000026</v>
      </c>
      <c r="BG30" s="18">
        <v>-338488.13009999995</v>
      </c>
      <c r="BH30" s="18"/>
      <c r="BI30" s="18"/>
      <c r="BJ30" s="18"/>
      <c r="BK30" s="17">
        <v>1</v>
      </c>
      <c r="BL30" s="19">
        <v>-2670769.0001999987</v>
      </c>
      <c r="BM30" s="15" t="s">
        <v>80</v>
      </c>
      <c r="BN30" s="1" t="s">
        <v>80</v>
      </c>
      <c r="BO30" s="1" t="s">
        <v>137</v>
      </c>
      <c r="BP30" s="1" t="s">
        <v>82</v>
      </c>
      <c r="BQ30" s="20" t="s">
        <v>70</v>
      </c>
      <c r="BR30" s="15" t="b">
        <v>1</v>
      </c>
      <c r="BS30" s="16" t="b">
        <v>1</v>
      </c>
    </row>
    <row r="31" spans="2:71" hidden="1" x14ac:dyDescent="0.25">
      <c r="B31" s="15" t="s">
        <v>102</v>
      </c>
      <c r="C31" s="1" t="s">
        <v>138</v>
      </c>
      <c r="D31" s="1" t="s">
        <v>139</v>
      </c>
      <c r="E31" s="1" t="s">
        <v>55</v>
      </c>
      <c r="F31" s="1" t="s">
        <v>55</v>
      </c>
      <c r="G31" s="1" t="s">
        <v>56</v>
      </c>
      <c r="H31" s="1" t="s">
        <v>8</v>
      </c>
      <c r="I31" s="1" t="s">
        <v>43</v>
      </c>
      <c r="J31" s="16" t="s">
        <v>43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1</v>
      </c>
      <c r="AH31" s="17">
        <v>0</v>
      </c>
      <c r="AI31" s="17">
        <v>0</v>
      </c>
      <c r="AJ31" s="17">
        <v>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>
        <v>-4021507</v>
      </c>
      <c r="BH31" s="18"/>
      <c r="BI31" s="18"/>
      <c r="BJ31" s="18"/>
      <c r="BK31" s="17">
        <v>1</v>
      </c>
      <c r="BL31" s="19">
        <v>-4021507</v>
      </c>
      <c r="BM31" s="15" t="s">
        <v>43</v>
      </c>
      <c r="BN31" s="1" t="s">
        <v>90</v>
      </c>
      <c r="BO31" s="1" t="s">
        <v>100</v>
      </c>
      <c r="BP31" s="1" t="s">
        <v>101</v>
      </c>
      <c r="BQ31" s="20" t="s">
        <v>70</v>
      </c>
      <c r="BR31" s="15" t="b">
        <v>0</v>
      </c>
      <c r="BS31" s="16" t="b">
        <v>1</v>
      </c>
    </row>
    <row r="32" spans="2:71" hidden="1" x14ac:dyDescent="0.25">
      <c r="B32" s="15" t="s">
        <v>102</v>
      </c>
      <c r="C32" s="1" t="s">
        <v>140</v>
      </c>
      <c r="D32" s="1" t="s">
        <v>141</v>
      </c>
      <c r="E32" s="1" t="s">
        <v>55</v>
      </c>
      <c r="F32" s="1" t="s">
        <v>55</v>
      </c>
      <c r="G32" s="1" t="s">
        <v>56</v>
      </c>
      <c r="H32" s="1" t="s">
        <v>98</v>
      </c>
      <c r="I32" s="1" t="s">
        <v>98</v>
      </c>
      <c r="J32" s="16" t="s">
        <v>98</v>
      </c>
      <c r="K32" s="17">
        <v>0</v>
      </c>
      <c r="L32" s="17">
        <v>0</v>
      </c>
      <c r="M32" s="17">
        <v>0</v>
      </c>
      <c r="N32" s="17">
        <v>4.139481219902761E-2</v>
      </c>
      <c r="O32" s="17">
        <v>2.6486468275323887E-3</v>
      </c>
      <c r="P32" s="17">
        <v>2.6979149071104536E-3</v>
      </c>
      <c r="Q32" s="17">
        <v>1.042521986746461E-2</v>
      </c>
      <c r="R32" s="17">
        <v>1.8095973017400846E-2</v>
      </c>
      <c r="S32" s="17">
        <v>0.37555443710143527</v>
      </c>
      <c r="T32" s="17">
        <v>5.2476221114086631E-3</v>
      </c>
      <c r="U32" s="17">
        <v>0</v>
      </c>
      <c r="V32" s="17">
        <v>0</v>
      </c>
      <c r="W32" s="17">
        <v>2.5868789229855737E-3</v>
      </c>
      <c r="X32" s="17">
        <v>5.2771658105319148E-2</v>
      </c>
      <c r="Y32" s="17">
        <v>3.4491720217824239E-3</v>
      </c>
      <c r="Z32" s="17">
        <v>5.2082500105408956E-3</v>
      </c>
      <c r="AA32" s="17">
        <v>5.9498223910333915E-2</v>
      </c>
      <c r="AB32" s="17">
        <v>3.7940897093871356E-2</v>
      </c>
      <c r="AC32" s="17">
        <v>1.6875335204131228E-2</v>
      </c>
      <c r="AD32" s="17">
        <v>6.4815443855259891E-2</v>
      </c>
      <c r="AE32" s="17">
        <v>2.628918974411287E-2</v>
      </c>
      <c r="AF32" s="17">
        <v>5.2124882037096816E-2</v>
      </c>
      <c r="AG32" s="17">
        <v>0.22237544306318574</v>
      </c>
      <c r="AH32" s="17">
        <v>0</v>
      </c>
      <c r="AI32" s="17">
        <v>0</v>
      </c>
      <c r="AJ32" s="17">
        <v>0</v>
      </c>
      <c r="AK32" s="18"/>
      <c r="AL32" s="18"/>
      <c r="AM32" s="18"/>
      <c r="AN32" s="18">
        <v>-44343.074900000007</v>
      </c>
      <c r="AO32" s="18">
        <v>-2837.2913999999996</v>
      </c>
      <c r="AP32" s="18">
        <v>-2890.0684999999994</v>
      </c>
      <c r="AQ32" s="18">
        <v>-11167.735300000002</v>
      </c>
      <c r="AR32" s="18">
        <v>-19384.822499999998</v>
      </c>
      <c r="AS32" s="18">
        <v>-402302.55070000002</v>
      </c>
      <c r="AT32" s="18">
        <v>-5621.3734999999997</v>
      </c>
      <c r="AU32" s="18"/>
      <c r="AV32" s="18"/>
      <c r="AW32" s="18">
        <v>-2771.1242000000002</v>
      </c>
      <c r="AX32" s="18">
        <v>-56530.213899999981</v>
      </c>
      <c r="AY32" s="18">
        <v>-3694.8324000000002</v>
      </c>
      <c r="AZ32" s="18">
        <v>-5579.1972000000014</v>
      </c>
      <c r="BA32" s="18">
        <v>-63735.865900000004</v>
      </c>
      <c r="BB32" s="18">
        <v>-40643.161599999992</v>
      </c>
      <c r="BC32" s="18">
        <v>-18077.247200000005</v>
      </c>
      <c r="BD32" s="18">
        <v>-69431.794200000004</v>
      </c>
      <c r="BE32" s="18">
        <v>-28161.584699999992</v>
      </c>
      <c r="BF32" s="18">
        <v>-55837.372500000005</v>
      </c>
      <c r="BG32" s="18">
        <v>-238213.68919999999</v>
      </c>
      <c r="BH32" s="18"/>
      <c r="BI32" s="18"/>
      <c r="BJ32" s="18"/>
      <c r="BK32" s="17">
        <v>1</v>
      </c>
      <c r="BL32" s="19">
        <v>-1071222.9998000003</v>
      </c>
      <c r="BM32" s="15" t="s">
        <v>141</v>
      </c>
      <c r="BN32" s="1" t="s">
        <v>98</v>
      </c>
      <c r="BO32" s="1" t="s">
        <v>142</v>
      </c>
      <c r="BP32" s="1" t="s">
        <v>134</v>
      </c>
      <c r="BQ32" s="20" t="s">
        <v>70</v>
      </c>
      <c r="BR32" s="15" t="b">
        <v>1</v>
      </c>
      <c r="BS32" s="16" t="b">
        <v>1</v>
      </c>
    </row>
    <row r="33" spans="2:71" hidden="1" x14ac:dyDescent="0.25">
      <c r="B33" s="15" t="s">
        <v>102</v>
      </c>
      <c r="C33" s="1" t="s">
        <v>143</v>
      </c>
      <c r="D33" s="1" t="s">
        <v>58</v>
      </c>
      <c r="E33" s="1" t="s">
        <v>55</v>
      </c>
      <c r="F33" s="1" t="s">
        <v>55</v>
      </c>
      <c r="G33" s="1" t="s">
        <v>56</v>
      </c>
      <c r="H33" s="1" t="s">
        <v>57</v>
      </c>
      <c r="I33" s="1" t="s">
        <v>58</v>
      </c>
      <c r="J33" s="16" t="s">
        <v>58</v>
      </c>
      <c r="K33" s="17">
        <v>0</v>
      </c>
      <c r="L33" s="17">
        <v>0</v>
      </c>
      <c r="M33" s="17">
        <v>0</v>
      </c>
      <c r="N33" s="17">
        <v>4.1394811596806136E-2</v>
      </c>
      <c r="O33" s="17">
        <v>2.6486471362828592E-3</v>
      </c>
      <c r="P33" s="17">
        <v>2.6979151285693678E-3</v>
      </c>
      <c r="Q33" s="17">
        <v>1.0425219813728209E-2</v>
      </c>
      <c r="R33" s="17">
        <v>1.8095972648305456E-2</v>
      </c>
      <c r="S33" s="17">
        <v>0.37555443757730916</v>
      </c>
      <c r="T33" s="17">
        <v>5.2476215644598652E-3</v>
      </c>
      <c r="U33" s="17">
        <v>0</v>
      </c>
      <c r="V33" s="17">
        <v>0</v>
      </c>
      <c r="W33" s="17">
        <v>2.5868791439890193E-3</v>
      </c>
      <c r="X33" s="17">
        <v>5.2771658779266616E-2</v>
      </c>
      <c r="Y33" s="17">
        <v>3.4491719475917477E-3</v>
      </c>
      <c r="Z33" s="17">
        <v>5.2082501936818867E-3</v>
      </c>
      <c r="AA33" s="17">
        <v>5.9498223831015433E-2</v>
      </c>
      <c r="AB33" s="17">
        <v>3.7940896995683544E-2</v>
      </c>
      <c r="AC33" s="17">
        <v>1.6875334633629734E-2</v>
      </c>
      <c r="AD33" s="17">
        <v>6.4815443612420323E-2</v>
      </c>
      <c r="AE33" s="17">
        <v>2.6289190143873067E-2</v>
      </c>
      <c r="AF33" s="17">
        <v>5.2124881841823491E-2</v>
      </c>
      <c r="AG33" s="17">
        <v>0.22237544341156398</v>
      </c>
      <c r="AH33" s="17">
        <v>0</v>
      </c>
      <c r="AI33" s="17">
        <v>0</v>
      </c>
      <c r="AJ33" s="17">
        <v>0</v>
      </c>
      <c r="AK33" s="18"/>
      <c r="AL33" s="18"/>
      <c r="AM33" s="18"/>
      <c r="AN33" s="18">
        <v>-28229.605699999993</v>
      </c>
      <c r="AO33" s="18">
        <v>-1806.2714000000001</v>
      </c>
      <c r="AP33" s="18">
        <v>-1839.8702000000003</v>
      </c>
      <c r="AQ33" s="18">
        <v>-7109.5829000000022</v>
      </c>
      <c r="AR33" s="18">
        <v>-12340.729500000001</v>
      </c>
      <c r="AS33" s="18">
        <v>-256113.10410000003</v>
      </c>
      <c r="AT33" s="18">
        <v>-3578.6680000000015</v>
      </c>
      <c r="AU33" s="18"/>
      <c r="AV33" s="18"/>
      <c r="AW33" s="18">
        <v>-1764.1481000000001</v>
      </c>
      <c r="AX33" s="18">
        <v>-35988.160400000001</v>
      </c>
      <c r="AY33" s="18">
        <v>-2352.1972999999998</v>
      </c>
      <c r="AZ33" s="18">
        <v>-3551.8182999999999</v>
      </c>
      <c r="BA33" s="18">
        <v>-40575.4087</v>
      </c>
      <c r="BB33" s="18">
        <v>-25874.174099999993</v>
      </c>
      <c r="BC33" s="18">
        <v>-11508.3032</v>
      </c>
      <c r="BD33" s="18">
        <v>-44201.539899999996</v>
      </c>
      <c r="BE33" s="18">
        <v>-17928.176100000004</v>
      </c>
      <c r="BF33" s="18">
        <v>-35547.0844</v>
      </c>
      <c r="BG33" s="18">
        <v>-151651.15730000002</v>
      </c>
      <c r="BH33" s="18"/>
      <c r="BI33" s="18"/>
      <c r="BJ33" s="18"/>
      <c r="BK33" s="17">
        <v>1</v>
      </c>
      <c r="BL33" s="19">
        <v>-681959.9996000001</v>
      </c>
      <c r="BM33" s="15" t="s">
        <v>58</v>
      </c>
      <c r="BN33" s="1" t="s">
        <v>58</v>
      </c>
      <c r="BO33" s="1" t="s">
        <v>142</v>
      </c>
      <c r="BP33" s="1" t="s">
        <v>134</v>
      </c>
      <c r="BQ33" s="20" t="s">
        <v>70</v>
      </c>
      <c r="BR33" s="15" t="b">
        <v>1</v>
      </c>
      <c r="BS33" s="16" t="b">
        <v>1</v>
      </c>
    </row>
    <row r="34" spans="2:71" hidden="1" x14ac:dyDescent="0.25">
      <c r="B34" s="15" t="s">
        <v>102</v>
      </c>
      <c r="C34" s="1" t="s">
        <v>144</v>
      </c>
      <c r="D34" s="1" t="s">
        <v>145</v>
      </c>
      <c r="E34" s="1" t="s">
        <v>55</v>
      </c>
      <c r="F34" s="1" t="s">
        <v>55</v>
      </c>
      <c r="G34" s="1" t="s">
        <v>56</v>
      </c>
      <c r="H34" s="1" t="s">
        <v>146</v>
      </c>
      <c r="I34" s="1" t="s">
        <v>145</v>
      </c>
      <c r="J34" s="16" t="s">
        <v>145</v>
      </c>
      <c r="K34" s="17">
        <v>0</v>
      </c>
      <c r="L34" s="17">
        <v>0</v>
      </c>
      <c r="M34" s="17">
        <v>0</v>
      </c>
      <c r="N34" s="17">
        <v>4.1394812016401827E-2</v>
      </c>
      <c r="O34" s="17">
        <v>2.6486468962772271E-3</v>
      </c>
      <c r="P34" s="17">
        <v>2.6979151907435056E-3</v>
      </c>
      <c r="Q34" s="17">
        <v>1.0425220025310338E-2</v>
      </c>
      <c r="R34" s="17">
        <v>1.8095972985832327E-2</v>
      </c>
      <c r="S34" s="17">
        <v>0.37555443686379919</v>
      </c>
      <c r="T34" s="17">
        <v>5.2476221243497271E-3</v>
      </c>
      <c r="U34" s="17">
        <v>0</v>
      </c>
      <c r="V34" s="17">
        <v>0</v>
      </c>
      <c r="W34" s="17">
        <v>2.5868790804798826E-3</v>
      </c>
      <c r="X34" s="17">
        <v>5.2771657888783872E-2</v>
      </c>
      <c r="Y34" s="17">
        <v>3.4491720043682817E-3</v>
      </c>
      <c r="Z34" s="17">
        <v>5.2082502287287792E-3</v>
      </c>
      <c r="AA34" s="17">
        <v>5.9498224100886891E-2</v>
      </c>
      <c r="AB34" s="17">
        <v>3.7940896865560146E-2</v>
      </c>
      <c r="AC34" s="17">
        <v>1.6875334962948237E-2</v>
      </c>
      <c r="AD34" s="17">
        <v>6.4815443975549031E-2</v>
      </c>
      <c r="AE34" s="17">
        <v>2.6289190052565588E-2</v>
      </c>
      <c r="AF34" s="17">
        <v>5.2124881914391658E-2</v>
      </c>
      <c r="AG34" s="17">
        <v>0.22237544282302291</v>
      </c>
      <c r="AH34" s="17">
        <v>0</v>
      </c>
      <c r="AI34" s="17">
        <v>0</v>
      </c>
      <c r="AJ34" s="17">
        <v>0</v>
      </c>
      <c r="AK34" s="18"/>
      <c r="AL34" s="18"/>
      <c r="AM34" s="18"/>
      <c r="AN34" s="18">
        <v>-67022.091799999995</v>
      </c>
      <c r="AO34" s="18">
        <v>-4288.408300000001</v>
      </c>
      <c r="AP34" s="18">
        <v>-4368.1783000000005</v>
      </c>
      <c r="AQ34" s="18">
        <v>-16879.411200000002</v>
      </c>
      <c r="AR34" s="18">
        <v>-29299.081300000002</v>
      </c>
      <c r="AS34" s="18">
        <v>-608057.93570000003</v>
      </c>
      <c r="AT34" s="18">
        <v>-8496.3935000000001</v>
      </c>
      <c r="AU34" s="18"/>
      <c r="AV34" s="18"/>
      <c r="AW34" s="18">
        <v>-4188.4004000000004</v>
      </c>
      <c r="AX34" s="18">
        <v>-85442.274700000009</v>
      </c>
      <c r="AY34" s="18">
        <v>-5584.5337</v>
      </c>
      <c r="AZ34" s="18">
        <v>-8432.6466999999993</v>
      </c>
      <c r="BA34" s="18">
        <v>-96333.217699999994</v>
      </c>
      <c r="BB34" s="18">
        <v>-61429.878499999999</v>
      </c>
      <c r="BC34" s="18">
        <v>-27322.7536</v>
      </c>
      <c r="BD34" s="18">
        <v>-104942.29650000001</v>
      </c>
      <c r="BE34" s="18">
        <v>-42564.669900000008</v>
      </c>
      <c r="BF34" s="18">
        <v>-84395.083599999998</v>
      </c>
      <c r="BG34" s="18">
        <v>-360046.74540000001</v>
      </c>
      <c r="BH34" s="18"/>
      <c r="BI34" s="18"/>
      <c r="BJ34" s="18"/>
      <c r="BK34" s="17">
        <v>1</v>
      </c>
      <c r="BL34" s="19">
        <v>-1619094.000800001</v>
      </c>
      <c r="BM34" s="15" t="s">
        <v>145</v>
      </c>
      <c r="BN34" s="1" t="s">
        <v>145</v>
      </c>
      <c r="BO34" s="1" t="s">
        <v>142</v>
      </c>
      <c r="BP34" s="1" t="s">
        <v>134</v>
      </c>
      <c r="BQ34" s="20" t="s">
        <v>70</v>
      </c>
      <c r="BR34" s="15" t="b">
        <v>1</v>
      </c>
      <c r="BS34" s="16" t="b">
        <v>1</v>
      </c>
    </row>
    <row r="35" spans="2:71" hidden="1" x14ac:dyDescent="0.25">
      <c r="B35" s="15" t="s">
        <v>102</v>
      </c>
      <c r="C35" s="1" t="s">
        <v>147</v>
      </c>
      <c r="D35" s="1" t="s">
        <v>148</v>
      </c>
      <c r="E35" s="1" t="s">
        <v>55</v>
      </c>
      <c r="F35" s="1" t="s">
        <v>55</v>
      </c>
      <c r="G35" s="1" t="s">
        <v>56</v>
      </c>
      <c r="H35" s="1" t="s">
        <v>149</v>
      </c>
      <c r="I35" s="1" t="s">
        <v>149</v>
      </c>
      <c r="J35" s="16" t="s">
        <v>149</v>
      </c>
      <c r="K35" s="17">
        <v>0</v>
      </c>
      <c r="L35" s="17">
        <v>0</v>
      </c>
      <c r="M35" s="17">
        <v>0</v>
      </c>
      <c r="N35" s="17">
        <v>4.139481209343928E-2</v>
      </c>
      <c r="O35" s="17">
        <v>2.6486472638389438E-3</v>
      </c>
      <c r="P35" s="17">
        <v>2.6979151779639486E-3</v>
      </c>
      <c r="Q35" s="17">
        <v>1.0425219829543968E-2</v>
      </c>
      <c r="R35" s="17">
        <v>1.809597288222798E-2</v>
      </c>
      <c r="S35" s="17">
        <v>0.3755544370766668</v>
      </c>
      <c r="T35" s="17">
        <v>5.2476218121249264E-3</v>
      </c>
      <c r="U35" s="17">
        <v>0</v>
      </c>
      <c r="V35" s="17">
        <v>0</v>
      </c>
      <c r="W35" s="17">
        <v>2.5868794996108096E-3</v>
      </c>
      <c r="X35" s="17">
        <v>5.2771658409133546E-2</v>
      </c>
      <c r="Y35" s="17">
        <v>3.4491718096064257E-3</v>
      </c>
      <c r="Z35" s="17">
        <v>5.2082500337977096E-3</v>
      </c>
      <c r="AA35" s="17">
        <v>5.9498223865725473E-2</v>
      </c>
      <c r="AB35" s="17">
        <v>3.7940896586692981E-2</v>
      </c>
      <c r="AC35" s="17">
        <v>1.6875334519321817E-2</v>
      </c>
      <c r="AD35" s="17">
        <v>6.481544377152014E-2</v>
      </c>
      <c r="AE35" s="17">
        <v>2.6289190101416348E-2</v>
      </c>
      <c r="AF35" s="17">
        <v>5.2124881659887198E-2</v>
      </c>
      <c r="AG35" s="17">
        <v>0.22237544360748226</v>
      </c>
      <c r="AH35" s="17">
        <v>0</v>
      </c>
      <c r="AI35" s="17">
        <v>0</v>
      </c>
      <c r="AJ35" s="17">
        <v>0</v>
      </c>
      <c r="AK35" s="18"/>
      <c r="AL35" s="18"/>
      <c r="AM35" s="18"/>
      <c r="AN35" s="18">
        <v>-24163.931799999995</v>
      </c>
      <c r="AO35" s="18">
        <v>-1546.1293000000005</v>
      </c>
      <c r="AP35" s="18">
        <v>-1574.8891000000001</v>
      </c>
      <c r="AQ35" s="18">
        <v>-6085.6491000000033</v>
      </c>
      <c r="AR35" s="18">
        <v>-10563.397499999999</v>
      </c>
      <c r="AS35" s="18">
        <v>-219227.27380000005</v>
      </c>
      <c r="AT35" s="18">
        <v>-3063.2625000000016</v>
      </c>
      <c r="AU35" s="18"/>
      <c r="AV35" s="18"/>
      <c r="AW35" s="18">
        <v>-1510.0728000000001</v>
      </c>
      <c r="AX35" s="18">
        <v>-30805.086199999994</v>
      </c>
      <c r="AY35" s="18">
        <v>-2013.4298999999999</v>
      </c>
      <c r="AZ35" s="18">
        <v>-3040.2795000000001</v>
      </c>
      <c r="BA35" s="18">
        <v>-34731.671699999992</v>
      </c>
      <c r="BB35" s="18">
        <v>-22147.732799999998</v>
      </c>
      <c r="BC35" s="18">
        <v>-9850.8584000000046</v>
      </c>
      <c r="BD35" s="18">
        <v>-37835.561600000008</v>
      </c>
      <c r="BE35" s="18">
        <v>-15346.130699999994</v>
      </c>
      <c r="BF35" s="18">
        <v>-30427.534800000005</v>
      </c>
      <c r="BG35" s="18">
        <v>-129810.10860000001</v>
      </c>
      <c r="BH35" s="18"/>
      <c r="BI35" s="18"/>
      <c r="BJ35" s="18"/>
      <c r="BK35" s="17">
        <v>1</v>
      </c>
      <c r="BL35" s="19">
        <v>-583743.00009999971</v>
      </c>
      <c r="BM35" s="15">
        <v>0</v>
      </c>
      <c r="BN35" s="1">
        <v>0</v>
      </c>
      <c r="BO35" s="1">
        <v>0</v>
      </c>
      <c r="BP35" s="1">
        <v>0</v>
      </c>
      <c r="BQ35" s="20" t="s">
        <v>63</v>
      </c>
      <c r="BR35" s="15" t="b">
        <v>0</v>
      </c>
      <c r="BS35" s="16" t="b">
        <v>0</v>
      </c>
    </row>
    <row r="36" spans="2:71" hidden="1" x14ac:dyDescent="0.25">
      <c r="B36" s="15" t="s">
        <v>102</v>
      </c>
      <c r="C36" s="1" t="s">
        <v>150</v>
      </c>
      <c r="D36" s="1" t="s">
        <v>151</v>
      </c>
      <c r="E36" s="1" t="s">
        <v>55</v>
      </c>
      <c r="F36" s="1" t="s">
        <v>55</v>
      </c>
      <c r="G36" s="1" t="s">
        <v>56</v>
      </c>
      <c r="H36" s="1" t="s">
        <v>57</v>
      </c>
      <c r="I36" s="1" t="s">
        <v>57</v>
      </c>
      <c r="J36" s="16" t="s">
        <v>57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1</v>
      </c>
      <c r="AH36" s="17">
        <v>0</v>
      </c>
      <c r="AI36" s="17">
        <v>0</v>
      </c>
      <c r="AJ36" s="17">
        <v>0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>
        <v>-1318983</v>
      </c>
      <c r="BH36" s="18"/>
      <c r="BI36" s="18"/>
      <c r="BJ36" s="18"/>
      <c r="BK36" s="17">
        <v>1</v>
      </c>
      <c r="BL36" s="19">
        <v>-1318983</v>
      </c>
      <c r="BM36" s="15" t="s">
        <v>152</v>
      </c>
      <c r="BN36" s="1" t="s">
        <v>57</v>
      </c>
      <c r="BO36" s="1" t="s">
        <v>100</v>
      </c>
      <c r="BP36" s="1" t="s">
        <v>101</v>
      </c>
      <c r="BQ36" s="20" t="s">
        <v>70</v>
      </c>
      <c r="BR36" s="15" t="b">
        <v>1</v>
      </c>
      <c r="BS36" s="16" t="b">
        <v>1</v>
      </c>
    </row>
    <row r="37" spans="2:71" hidden="1" x14ac:dyDescent="0.25">
      <c r="B37" s="15" t="s">
        <v>102</v>
      </c>
      <c r="C37" s="1" t="s">
        <v>153</v>
      </c>
      <c r="D37" s="1" t="s">
        <v>154</v>
      </c>
      <c r="E37" s="1" t="s">
        <v>55</v>
      </c>
      <c r="F37" s="1" t="s">
        <v>55</v>
      </c>
      <c r="G37" s="1" t="s">
        <v>56</v>
      </c>
      <c r="H37" s="1" t="s">
        <v>57</v>
      </c>
      <c r="I37" s="1" t="s">
        <v>57</v>
      </c>
      <c r="J37" s="16" t="s">
        <v>57</v>
      </c>
      <c r="K37" s="17">
        <v>0</v>
      </c>
      <c r="L37" s="17">
        <v>0</v>
      </c>
      <c r="M37" s="17">
        <v>0</v>
      </c>
      <c r="N37" s="17">
        <v>2.3134760217959709E-3</v>
      </c>
      <c r="O37" s="17">
        <v>3.1517156164404419E-3</v>
      </c>
      <c r="P37" s="17">
        <v>3.2103435282245679E-3</v>
      </c>
      <c r="Q37" s="17">
        <v>0.20879120800167325</v>
      </c>
      <c r="R37" s="17">
        <v>0</v>
      </c>
      <c r="S37" s="17">
        <v>6.4198959011755583E-2</v>
      </c>
      <c r="T37" s="17">
        <v>5.8415268618361285E-2</v>
      </c>
      <c r="U37" s="17">
        <v>0</v>
      </c>
      <c r="V37" s="17">
        <v>0</v>
      </c>
      <c r="W37" s="17">
        <v>0</v>
      </c>
      <c r="X37" s="17">
        <v>0</v>
      </c>
      <c r="Y37" s="17">
        <v>5.7836942907943758E-4</v>
      </c>
      <c r="Z37" s="17">
        <v>5.7836942907943758E-4</v>
      </c>
      <c r="AA37" s="17">
        <v>2.3134760217959709E-3</v>
      </c>
      <c r="AB37" s="17">
        <v>0</v>
      </c>
      <c r="AC37" s="17">
        <v>5.7836942907943758E-4</v>
      </c>
      <c r="AD37" s="17">
        <v>0.14690572602842675</v>
      </c>
      <c r="AE37" s="17">
        <v>8.7912087980986001E-2</v>
      </c>
      <c r="AF37" s="17">
        <v>0</v>
      </c>
      <c r="AG37" s="17">
        <v>0.41700404826878901</v>
      </c>
      <c r="AH37" s="17">
        <v>4.0485826145125045E-3</v>
      </c>
      <c r="AI37" s="17">
        <v>0</v>
      </c>
      <c r="AJ37" s="17">
        <v>0</v>
      </c>
      <c r="AK37" s="18"/>
      <c r="AL37" s="18"/>
      <c r="AM37" s="18"/>
      <c r="AN37" s="18">
        <v>-1365.2677999999999</v>
      </c>
      <c r="AO37" s="18">
        <v>-1859.9440000000002</v>
      </c>
      <c r="AP37" s="18">
        <v>-1894.5425</v>
      </c>
      <c r="AQ37" s="18">
        <v>-123215.41719999998</v>
      </c>
      <c r="AR37" s="18"/>
      <c r="AS37" s="18">
        <v>-37886.181100000002</v>
      </c>
      <c r="AT37" s="18">
        <v>-34473.011399999996</v>
      </c>
      <c r="AU37" s="18"/>
      <c r="AV37" s="18"/>
      <c r="AW37" s="18"/>
      <c r="AX37" s="18"/>
      <c r="AY37" s="18">
        <v>-341.31719999999996</v>
      </c>
      <c r="AZ37" s="18">
        <v>-341.31719999999996</v>
      </c>
      <c r="BA37" s="18">
        <v>-1365.2677999999999</v>
      </c>
      <c r="BB37" s="18"/>
      <c r="BC37" s="18">
        <v>-341.31719999999996</v>
      </c>
      <c r="BD37" s="18">
        <v>-86694.50450000001</v>
      </c>
      <c r="BE37" s="18">
        <v>-51880.175899999995</v>
      </c>
      <c r="BF37" s="18"/>
      <c r="BG37" s="18">
        <v>-246089.51820000005</v>
      </c>
      <c r="BH37" s="18">
        <v>-2389.2183999999997</v>
      </c>
      <c r="BI37" s="18"/>
      <c r="BJ37" s="18"/>
      <c r="BK37" s="17">
        <v>1</v>
      </c>
      <c r="BL37" s="19">
        <v>-590137.00040000025</v>
      </c>
      <c r="BM37" s="15" t="s">
        <v>154</v>
      </c>
      <c r="BN37" s="1" t="s">
        <v>57</v>
      </c>
      <c r="BO37" s="1" t="s">
        <v>100</v>
      </c>
      <c r="BP37" s="1" t="s">
        <v>101</v>
      </c>
      <c r="BQ37" s="20" t="s">
        <v>70</v>
      </c>
      <c r="BR37" s="15" t="b">
        <v>1</v>
      </c>
      <c r="BS37" s="16" t="b">
        <v>1</v>
      </c>
    </row>
    <row r="38" spans="2:71" hidden="1" x14ac:dyDescent="0.25">
      <c r="B38" s="15" t="s">
        <v>102</v>
      </c>
      <c r="C38" s="1" t="s">
        <v>155</v>
      </c>
      <c r="D38" s="1" t="s">
        <v>156</v>
      </c>
      <c r="E38" s="1" t="s">
        <v>55</v>
      </c>
      <c r="F38" s="1" t="s">
        <v>55</v>
      </c>
      <c r="G38" s="1" t="s">
        <v>56</v>
      </c>
      <c r="H38" s="1" t="s">
        <v>6</v>
      </c>
      <c r="I38" s="1" t="s">
        <v>77</v>
      </c>
      <c r="J38" s="16" t="s">
        <v>77</v>
      </c>
      <c r="K38" s="17">
        <v>3.3928937995858166E-2</v>
      </c>
      <c r="L38" s="17">
        <v>0</v>
      </c>
      <c r="M38" s="17">
        <v>0</v>
      </c>
      <c r="N38" s="17">
        <v>6.9897178008230976E-2</v>
      </c>
      <c r="O38" s="17">
        <v>1.3906887002128413E-2</v>
      </c>
      <c r="P38" s="17">
        <v>1.4165574002951363E-2</v>
      </c>
      <c r="Q38" s="17">
        <v>1.8212455006747862E-2</v>
      </c>
      <c r="R38" s="17">
        <v>0</v>
      </c>
      <c r="S38" s="17">
        <v>2.6353514000452063E-2</v>
      </c>
      <c r="T38" s="17">
        <v>5.1416444990096781E-2</v>
      </c>
      <c r="U38" s="17">
        <v>0</v>
      </c>
      <c r="V38" s="17">
        <v>4.0810203979231401E-2</v>
      </c>
      <c r="W38" s="17">
        <v>3.4034525020309556E-2</v>
      </c>
      <c r="X38" s="17">
        <v>5.2160794997494604E-2</v>
      </c>
      <c r="Y38" s="17">
        <v>7.6331978032372766E-2</v>
      </c>
      <c r="Z38" s="17">
        <v>7.8262137001755397E-2</v>
      </c>
      <c r="AA38" s="17">
        <v>7.0334824987528854E-2</v>
      </c>
      <c r="AB38" s="17">
        <v>6.5782598971640113E-2</v>
      </c>
      <c r="AC38" s="17">
        <v>4.1875943009138571E-2</v>
      </c>
      <c r="AD38" s="17">
        <v>0.11516405001028449</v>
      </c>
      <c r="AE38" s="17">
        <v>4.0635148983218766E-2</v>
      </c>
      <c r="AF38" s="17">
        <v>2.998872598862776E-2</v>
      </c>
      <c r="AG38" s="17">
        <v>0.1267380780119331</v>
      </c>
      <c r="AH38" s="17">
        <v>0</v>
      </c>
      <c r="AI38" s="17">
        <v>0</v>
      </c>
      <c r="AJ38" s="17">
        <v>0</v>
      </c>
      <c r="AK38" s="18">
        <v>-329304.19530000008</v>
      </c>
      <c r="AL38" s="18"/>
      <c r="AM38" s="18"/>
      <c r="AN38" s="18">
        <v>-678401.25030000019</v>
      </c>
      <c r="AO38" s="18">
        <v>-134976.11489999999</v>
      </c>
      <c r="AP38" s="18">
        <v>-137486.85410000003</v>
      </c>
      <c r="AQ38" s="18">
        <v>-176764.67920000004</v>
      </c>
      <c r="AR38" s="18"/>
      <c r="AS38" s="18">
        <v>-255779.37990000006</v>
      </c>
      <c r="AT38" s="18">
        <v>-499032.74440000008</v>
      </c>
      <c r="AU38" s="18"/>
      <c r="AV38" s="18">
        <v>-396091.71919999982</v>
      </c>
      <c r="AW38" s="18">
        <v>-330328.99160000012</v>
      </c>
      <c r="AX38" s="18">
        <v>-506257.18450000003</v>
      </c>
      <c r="AY38" s="18">
        <v>-740855.50820000016</v>
      </c>
      <c r="AZ38" s="18">
        <v>-759589.05790000001</v>
      </c>
      <c r="BA38" s="18">
        <v>-682648.92190000007</v>
      </c>
      <c r="BB38" s="18">
        <v>-638466.36820000026</v>
      </c>
      <c r="BC38" s="18">
        <v>-406435.46570000006</v>
      </c>
      <c r="BD38" s="18">
        <v>-1117748.0656999999</v>
      </c>
      <c r="BE38" s="18">
        <v>-394392.68739999994</v>
      </c>
      <c r="BF38" s="18">
        <v>-291061.66779999988</v>
      </c>
      <c r="BG38" s="18">
        <v>-1230082.1439999996</v>
      </c>
      <c r="BH38" s="18"/>
      <c r="BI38" s="18"/>
      <c r="BJ38" s="18"/>
      <c r="BK38" s="17">
        <v>1</v>
      </c>
      <c r="BL38" s="19">
        <v>-9705703.0001999903</v>
      </c>
      <c r="BM38" s="15" t="s">
        <v>156</v>
      </c>
      <c r="BN38" s="1" t="s">
        <v>157</v>
      </c>
      <c r="BO38" s="1" t="s">
        <v>137</v>
      </c>
      <c r="BP38" s="1" t="s">
        <v>82</v>
      </c>
      <c r="BQ38" s="20" t="s">
        <v>70</v>
      </c>
      <c r="BR38" s="15" t="b">
        <v>1</v>
      </c>
      <c r="BS38" s="16" t="b">
        <v>1</v>
      </c>
    </row>
    <row r="39" spans="2:71" hidden="1" x14ac:dyDescent="0.25">
      <c r="B39" s="15" t="s">
        <v>102</v>
      </c>
      <c r="C39" s="1" t="s">
        <v>158</v>
      </c>
      <c r="D39" s="1" t="s">
        <v>159</v>
      </c>
      <c r="E39" s="1" t="s">
        <v>55</v>
      </c>
      <c r="F39" s="1" t="s">
        <v>55</v>
      </c>
      <c r="G39" s="1" t="s">
        <v>56</v>
      </c>
      <c r="H39" s="1" t="s">
        <v>6</v>
      </c>
      <c r="I39" s="1" t="s">
        <v>160</v>
      </c>
      <c r="J39" s="16" t="s">
        <v>160</v>
      </c>
      <c r="K39" s="17">
        <v>0</v>
      </c>
      <c r="L39" s="17">
        <v>0</v>
      </c>
      <c r="M39" s="17">
        <v>0</v>
      </c>
      <c r="N39" s="17">
        <v>2.1946309125596603E-2</v>
      </c>
      <c r="O39" s="17">
        <v>1.1937870104704459E-3</v>
      </c>
      <c r="P39" s="17">
        <v>1.2159928787398376E-3</v>
      </c>
      <c r="Q39" s="17">
        <v>4.3352068225710645E-2</v>
      </c>
      <c r="R39" s="17">
        <v>0.40943232474186242</v>
      </c>
      <c r="S39" s="17">
        <v>5.542876289765758E-2</v>
      </c>
      <c r="T39" s="17">
        <v>0.10774881884716178</v>
      </c>
      <c r="U39" s="17">
        <v>0</v>
      </c>
      <c r="V39" s="17">
        <v>1.6357465898188692E-2</v>
      </c>
      <c r="W39" s="17">
        <v>0</v>
      </c>
      <c r="X39" s="17">
        <v>1.3931935166299458E-2</v>
      </c>
      <c r="Y39" s="17">
        <v>1.5443821983784464E-2</v>
      </c>
      <c r="Z39" s="17">
        <v>2.6317427137925273E-2</v>
      </c>
      <c r="AA39" s="17">
        <v>5.3940909448858057E-3</v>
      </c>
      <c r="AB39" s="17">
        <v>1.4068205247107703E-2</v>
      </c>
      <c r="AC39" s="17">
        <v>2.0330710784138375E-3</v>
      </c>
      <c r="AD39" s="17">
        <v>9.754676888741097E-2</v>
      </c>
      <c r="AE39" s="17">
        <v>3.2209081894609221E-2</v>
      </c>
      <c r="AF39" s="17">
        <v>5.0202027047842636E-2</v>
      </c>
      <c r="AG39" s="17">
        <v>7.4862112015778803E-2</v>
      </c>
      <c r="AH39" s="17">
        <v>1.1315928970553829E-2</v>
      </c>
      <c r="AI39" s="17">
        <v>0</v>
      </c>
      <c r="AJ39" s="17">
        <v>0</v>
      </c>
      <c r="AK39" s="18"/>
      <c r="AL39" s="18"/>
      <c r="AM39" s="18"/>
      <c r="AN39" s="18">
        <v>-35099.675899999987</v>
      </c>
      <c r="AO39" s="18">
        <v>-1909.2748999999999</v>
      </c>
      <c r="AP39" s="18">
        <v>-1944.7897000000003</v>
      </c>
      <c r="AQ39" s="18">
        <v>-69334.826900000015</v>
      </c>
      <c r="AR39" s="18">
        <v>-654822.723</v>
      </c>
      <c r="AS39" s="18">
        <v>-88649.604000000007</v>
      </c>
      <c r="AT39" s="18">
        <v>-172327.31929999997</v>
      </c>
      <c r="AU39" s="18"/>
      <c r="AV39" s="18">
        <v>-26161.198600000011</v>
      </c>
      <c r="AW39" s="18"/>
      <c r="AX39" s="18">
        <v>-22281.943000000003</v>
      </c>
      <c r="AY39" s="18">
        <v>-24699.9686</v>
      </c>
      <c r="AZ39" s="18">
        <v>-42090.592899999989</v>
      </c>
      <c r="BA39" s="18">
        <v>-8627.0015999999996</v>
      </c>
      <c r="BB39" s="18">
        <v>-22499.885600000001</v>
      </c>
      <c r="BC39" s="18">
        <v>-3251.578</v>
      </c>
      <c r="BD39" s="18">
        <v>-156010.74209999997</v>
      </c>
      <c r="BE39" s="18">
        <v>-51513.369699999988</v>
      </c>
      <c r="BF39" s="18">
        <v>-80290.260600000009</v>
      </c>
      <c r="BG39" s="18">
        <v>-119730.19490000003</v>
      </c>
      <c r="BH39" s="18">
        <v>-18098.051799999994</v>
      </c>
      <c r="BI39" s="18"/>
      <c r="BJ39" s="18"/>
      <c r="BK39" s="17">
        <v>1</v>
      </c>
      <c r="BL39" s="19">
        <v>-1599343.0011</v>
      </c>
      <c r="BM39" s="15" t="s">
        <v>159</v>
      </c>
      <c r="BN39" s="1" t="s">
        <v>160</v>
      </c>
      <c r="BO39" s="1" t="s">
        <v>100</v>
      </c>
      <c r="BP39" s="1" t="s">
        <v>101</v>
      </c>
      <c r="BQ39" s="20" t="s">
        <v>70</v>
      </c>
      <c r="BR39" s="15" t="b">
        <v>1</v>
      </c>
      <c r="BS39" s="16" t="b">
        <v>1</v>
      </c>
    </row>
    <row r="40" spans="2:71" hidden="1" x14ac:dyDescent="0.25">
      <c r="B40" s="15" t="s">
        <v>102</v>
      </c>
      <c r="C40" s="1" t="s">
        <v>161</v>
      </c>
      <c r="D40" s="1" t="s">
        <v>162</v>
      </c>
      <c r="E40" s="1" t="s">
        <v>55</v>
      </c>
      <c r="F40" s="1" t="s">
        <v>55</v>
      </c>
      <c r="G40" s="1" t="s">
        <v>56</v>
      </c>
      <c r="H40" s="1" t="s">
        <v>57</v>
      </c>
      <c r="I40" s="1" t="s">
        <v>57</v>
      </c>
      <c r="J40" s="16" t="s">
        <v>57</v>
      </c>
      <c r="K40" s="17">
        <v>2.2906257254098884E-2</v>
      </c>
      <c r="L40" s="17">
        <v>0</v>
      </c>
      <c r="M40" s="17">
        <v>1.6663927095468545E-2</v>
      </c>
      <c r="N40" s="17">
        <v>1.4775956449724532E-2</v>
      </c>
      <c r="O40" s="17">
        <v>2.9889778822559778E-3</v>
      </c>
      <c r="P40" s="17">
        <v>3.0445770864855198E-3</v>
      </c>
      <c r="Q40" s="17">
        <v>2.3840078443600466E-2</v>
      </c>
      <c r="R40" s="17">
        <v>5.8493590463424491E-3</v>
      </c>
      <c r="S40" s="17">
        <v>8.0003048050851552E-2</v>
      </c>
      <c r="T40" s="17">
        <v>6.1425972669781406E-2</v>
      </c>
      <c r="U40" s="17">
        <v>0</v>
      </c>
      <c r="V40" s="17">
        <v>8.5082839795525035E-3</v>
      </c>
      <c r="W40" s="17">
        <v>0</v>
      </c>
      <c r="X40" s="17">
        <v>7.1142201750917566E-2</v>
      </c>
      <c r="Y40" s="17">
        <v>1.1790595227443235E-2</v>
      </c>
      <c r="Z40" s="17">
        <v>9.3484976358557924E-3</v>
      </c>
      <c r="AA40" s="17">
        <v>2.8587875924009899E-2</v>
      </c>
      <c r="AB40" s="17">
        <v>5.3670635162538567E-2</v>
      </c>
      <c r="AC40" s="17">
        <v>5.6616269646879974E-3</v>
      </c>
      <c r="AD40" s="17">
        <v>2.5808971030472732E-2</v>
      </c>
      <c r="AE40" s="17">
        <v>1.5226928207911774E-2</v>
      </c>
      <c r="AF40" s="17">
        <v>3.896351808321772E-2</v>
      </c>
      <c r="AG40" s="17">
        <v>5.5940407996307263E-2</v>
      </c>
      <c r="AH40" s="17">
        <v>1.1526241142016946E-2</v>
      </c>
      <c r="AI40" s="17">
        <v>0.4309019935699599</v>
      </c>
      <c r="AJ40" s="17">
        <v>1.4240693464985087E-3</v>
      </c>
      <c r="AK40" s="18">
        <v>-18723.208199999997</v>
      </c>
      <c r="AL40" s="18"/>
      <c r="AM40" s="18">
        <v>-13620.8274</v>
      </c>
      <c r="AN40" s="18">
        <v>-12077.6304</v>
      </c>
      <c r="AO40" s="18">
        <v>-2443.1427000000008</v>
      </c>
      <c r="AP40" s="18">
        <v>-2488.5886</v>
      </c>
      <c r="AQ40" s="18">
        <v>-19486.4987</v>
      </c>
      <c r="AR40" s="18">
        <v>-4781.1725000000006</v>
      </c>
      <c r="AS40" s="18">
        <v>-65393.211500000005</v>
      </c>
      <c r="AT40" s="18">
        <v>-50208.607299999996</v>
      </c>
      <c r="AU40" s="18"/>
      <c r="AV40" s="18">
        <v>-6954.5352000000003</v>
      </c>
      <c r="AW40" s="18"/>
      <c r="AX40" s="18">
        <v>-58150.497499999998</v>
      </c>
      <c r="AY40" s="18">
        <v>-9637.4439000000002</v>
      </c>
      <c r="AZ40" s="18">
        <v>-7641.3124000000007</v>
      </c>
      <c r="BA40" s="18">
        <v>-23367.272400000002</v>
      </c>
      <c r="BB40" s="18">
        <v>-43869.518500000006</v>
      </c>
      <c r="BC40" s="18">
        <v>-4627.7232999999997</v>
      </c>
      <c r="BD40" s="18">
        <v>-21095.840000000004</v>
      </c>
      <c r="BE40" s="18">
        <v>-12446.247499999996</v>
      </c>
      <c r="BF40" s="18">
        <v>-31848.15630000001</v>
      </c>
      <c r="BG40" s="18">
        <v>-45724.794499999996</v>
      </c>
      <c r="BH40" s="18">
        <v>-9421.3650999999991</v>
      </c>
      <c r="BI40" s="18">
        <v>-352212.39549999998</v>
      </c>
      <c r="BJ40" s="18">
        <v>-1164.0114999999998</v>
      </c>
      <c r="BK40" s="17">
        <v>1</v>
      </c>
      <c r="BL40" s="19">
        <v>-817384.00090000022</v>
      </c>
      <c r="BM40" s="15" t="s">
        <v>162</v>
      </c>
      <c r="BN40" s="1" t="s">
        <v>57</v>
      </c>
      <c r="BO40" s="1" t="s">
        <v>100</v>
      </c>
      <c r="BP40" s="1" t="s">
        <v>101</v>
      </c>
      <c r="BQ40" s="20" t="s">
        <v>70</v>
      </c>
      <c r="BR40" s="15" t="b">
        <v>1</v>
      </c>
      <c r="BS40" s="16" t="b">
        <v>1</v>
      </c>
    </row>
    <row r="41" spans="2:71" hidden="1" x14ac:dyDescent="0.25">
      <c r="B41" s="15" t="s">
        <v>102</v>
      </c>
      <c r="C41" s="1" t="s">
        <v>163</v>
      </c>
      <c r="D41" s="1" t="s">
        <v>164</v>
      </c>
      <c r="E41" s="1" t="s">
        <v>55</v>
      </c>
      <c r="F41" s="1" t="s">
        <v>55</v>
      </c>
      <c r="G41" s="1" t="s">
        <v>56</v>
      </c>
      <c r="H41" s="1" t="s">
        <v>7</v>
      </c>
      <c r="I41" s="1" t="s">
        <v>165</v>
      </c>
      <c r="J41" s="16" t="s">
        <v>165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0.3156484819945265</v>
      </c>
      <c r="T41" s="17">
        <v>0.19214194992906047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3.992280505464281E-2</v>
      </c>
      <c r="AG41" s="17">
        <v>0.45228676302177034</v>
      </c>
      <c r="AH41" s="17">
        <v>0</v>
      </c>
      <c r="AI41" s="17">
        <v>0</v>
      </c>
      <c r="AJ41" s="17">
        <v>0</v>
      </c>
      <c r="AK41" s="18"/>
      <c r="AL41" s="18"/>
      <c r="AM41" s="18"/>
      <c r="AN41" s="18"/>
      <c r="AO41" s="18"/>
      <c r="AP41" s="18"/>
      <c r="AQ41" s="18"/>
      <c r="AR41" s="18"/>
      <c r="AS41" s="18">
        <v>-214720.51130000001</v>
      </c>
      <c r="AT41" s="18">
        <v>-130704.94580000002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>
        <v>-27157.567999999999</v>
      </c>
      <c r="BG41" s="18">
        <v>-307668.97529999999</v>
      </c>
      <c r="BH41" s="18"/>
      <c r="BI41" s="18"/>
      <c r="BJ41" s="18"/>
      <c r="BK41" s="17">
        <v>1</v>
      </c>
      <c r="BL41" s="19">
        <v>-680252.0003999999</v>
      </c>
      <c r="BM41" s="15" t="s">
        <v>166</v>
      </c>
      <c r="BN41" s="1" t="s">
        <v>165</v>
      </c>
      <c r="BO41" s="1" t="s">
        <v>100</v>
      </c>
      <c r="BP41" s="1" t="s">
        <v>101</v>
      </c>
      <c r="BQ41" s="20" t="s">
        <v>70</v>
      </c>
      <c r="BR41" s="15" t="b">
        <v>1</v>
      </c>
      <c r="BS41" s="16" t="b">
        <v>1</v>
      </c>
    </row>
    <row r="42" spans="2:71" hidden="1" x14ac:dyDescent="0.25">
      <c r="B42" s="15" t="s">
        <v>102</v>
      </c>
      <c r="C42" s="1" t="s">
        <v>167</v>
      </c>
      <c r="D42" s="1" t="s">
        <v>85</v>
      </c>
      <c r="E42" s="1" t="s">
        <v>55</v>
      </c>
      <c r="F42" s="1" t="s">
        <v>55</v>
      </c>
      <c r="G42" s="1" t="s">
        <v>56</v>
      </c>
      <c r="H42" s="1" t="s">
        <v>86</v>
      </c>
      <c r="I42" s="1" t="s">
        <v>87</v>
      </c>
      <c r="J42" s="16" t="s">
        <v>87</v>
      </c>
      <c r="K42" s="17">
        <v>1.2271928729303055E-3</v>
      </c>
      <c r="L42" s="17">
        <v>0</v>
      </c>
      <c r="M42" s="17">
        <v>9.2815479521155073E-3</v>
      </c>
      <c r="N42" s="17">
        <v>3.1006343027211457E-2</v>
      </c>
      <c r="O42" s="17">
        <v>2.4798920481993404E-3</v>
      </c>
      <c r="P42" s="17">
        <v>2.5260210017372217E-3</v>
      </c>
      <c r="Q42" s="17">
        <v>1.1374731924641009E-2</v>
      </c>
      <c r="R42" s="17">
        <v>1.7587644043117651E-2</v>
      </c>
      <c r="S42" s="17">
        <v>0.30453208406488891</v>
      </c>
      <c r="T42" s="17">
        <v>5.2149868171709406E-2</v>
      </c>
      <c r="U42" s="17">
        <v>0</v>
      </c>
      <c r="V42" s="17">
        <v>3.2187596013873989E-4</v>
      </c>
      <c r="W42" s="17">
        <v>3.5463921199641825E-3</v>
      </c>
      <c r="X42" s="17">
        <v>4.8746303994546207E-2</v>
      </c>
      <c r="Y42" s="17">
        <v>1.2853100278099755E-3</v>
      </c>
      <c r="Z42" s="17">
        <v>2.0847738916434221E-2</v>
      </c>
      <c r="AA42" s="17">
        <v>5.3598675985760194E-2</v>
      </c>
      <c r="AB42" s="17">
        <v>3.301684195813593E-2</v>
      </c>
      <c r="AC42" s="17">
        <v>1.2030836995610609E-2</v>
      </c>
      <c r="AD42" s="17">
        <v>7.6179574878910541E-2</v>
      </c>
      <c r="AE42" s="17">
        <v>2.839755608288921E-2</v>
      </c>
      <c r="AF42" s="17">
        <v>4.8758490808996906E-2</v>
      </c>
      <c r="AG42" s="17">
        <v>0.2379968889827303</v>
      </c>
      <c r="AH42" s="17">
        <v>9.9752804525711741E-4</v>
      </c>
      <c r="AI42" s="17">
        <v>0</v>
      </c>
      <c r="AJ42" s="17">
        <v>2.1106601362655781E-3</v>
      </c>
      <c r="AK42" s="18">
        <v>-2056.9261999999999</v>
      </c>
      <c r="AL42" s="18"/>
      <c r="AM42" s="18">
        <v>-15557.016000000001</v>
      </c>
      <c r="AN42" s="18">
        <v>-51970.444699999993</v>
      </c>
      <c r="AO42" s="18">
        <v>-4156.6040999999996</v>
      </c>
      <c r="AP42" s="18">
        <v>-4233.9218999999994</v>
      </c>
      <c r="AQ42" s="18">
        <v>-19065.449799999999</v>
      </c>
      <c r="AR42" s="18">
        <v>-29479.054700000001</v>
      </c>
      <c r="AS42" s="18">
        <v>-510433.2304</v>
      </c>
      <c r="AT42" s="18">
        <v>-87409.593500000017</v>
      </c>
      <c r="AU42" s="18"/>
      <c r="AV42" s="18">
        <v>-539.50370000000009</v>
      </c>
      <c r="AW42" s="18">
        <v>-5944.1894000000011</v>
      </c>
      <c r="AX42" s="18">
        <v>-81704.801299999992</v>
      </c>
      <c r="AY42" s="18">
        <v>-2154.3377000000005</v>
      </c>
      <c r="AZ42" s="18">
        <v>-34943.374700000008</v>
      </c>
      <c r="BA42" s="18">
        <v>-89837.973600000027</v>
      </c>
      <c r="BB42" s="18">
        <v>-55340.28820000001</v>
      </c>
      <c r="BC42" s="18">
        <v>-20165.1626</v>
      </c>
      <c r="BD42" s="18">
        <v>-127686.33760000003</v>
      </c>
      <c r="BE42" s="18">
        <v>-47597.796900000001</v>
      </c>
      <c r="BF42" s="18">
        <v>-81725.227899999983</v>
      </c>
      <c r="BG42" s="18">
        <v>-398912.05960000004</v>
      </c>
      <c r="BH42" s="18">
        <v>-1671.9797000000001</v>
      </c>
      <c r="BI42" s="18"/>
      <c r="BJ42" s="18">
        <v>-3537.7259999999997</v>
      </c>
      <c r="BK42" s="17">
        <v>1</v>
      </c>
      <c r="BL42" s="19">
        <v>-1676123.0001999992</v>
      </c>
      <c r="BM42" s="15" t="s">
        <v>168</v>
      </c>
      <c r="BN42" s="1" t="s">
        <v>87</v>
      </c>
      <c r="BO42" s="1" t="s">
        <v>100</v>
      </c>
      <c r="BP42" s="1" t="s">
        <v>101</v>
      </c>
      <c r="BQ42" s="20" t="s">
        <v>70</v>
      </c>
      <c r="BR42" s="15" t="b">
        <v>0</v>
      </c>
      <c r="BS42" s="16" t="b">
        <v>1</v>
      </c>
    </row>
    <row r="43" spans="2:71" hidden="1" x14ac:dyDescent="0.25">
      <c r="B43" s="15" t="s">
        <v>102</v>
      </c>
      <c r="C43" s="1" t="s">
        <v>169</v>
      </c>
      <c r="D43" s="1" t="s">
        <v>170</v>
      </c>
      <c r="E43" s="1" t="s">
        <v>55</v>
      </c>
      <c r="F43" s="1" t="s">
        <v>55</v>
      </c>
      <c r="G43" s="1" t="s">
        <v>56</v>
      </c>
      <c r="H43" s="1" t="s">
        <v>8</v>
      </c>
      <c r="I43" s="1" t="s">
        <v>43</v>
      </c>
      <c r="J43" s="16" t="s">
        <v>43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1</v>
      </c>
      <c r="AH43" s="17">
        <v>0</v>
      </c>
      <c r="AI43" s="17">
        <v>0</v>
      </c>
      <c r="AJ43" s="17">
        <v>0</v>
      </c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>
        <v>-1384921</v>
      </c>
      <c r="BH43" s="18"/>
      <c r="BI43" s="18"/>
      <c r="BJ43" s="18"/>
      <c r="BK43" s="17">
        <v>1</v>
      </c>
      <c r="BL43" s="19">
        <v>-1384921</v>
      </c>
      <c r="BM43" s="15" t="s">
        <v>171</v>
      </c>
      <c r="BN43" s="1" t="s">
        <v>90</v>
      </c>
      <c r="BO43" s="1" t="s">
        <v>100</v>
      </c>
      <c r="BP43" s="1" t="s">
        <v>101</v>
      </c>
      <c r="BQ43" s="20" t="s">
        <v>70</v>
      </c>
      <c r="BR43" s="15" t="b">
        <v>0</v>
      </c>
      <c r="BS43" s="16" t="b">
        <v>1</v>
      </c>
    </row>
    <row r="44" spans="2:71" hidden="1" x14ac:dyDescent="0.25">
      <c r="B44" s="15" t="s">
        <v>102</v>
      </c>
      <c r="C44" s="1" t="s">
        <v>172</v>
      </c>
      <c r="D44" s="1" t="s">
        <v>42</v>
      </c>
      <c r="E44" s="1" t="s">
        <v>55</v>
      </c>
      <c r="F44" s="1" t="s">
        <v>55</v>
      </c>
      <c r="G44" s="1" t="s">
        <v>56</v>
      </c>
      <c r="H44" s="1" t="s">
        <v>8</v>
      </c>
      <c r="I44" s="1" t="s">
        <v>42</v>
      </c>
      <c r="J44" s="16" t="s">
        <v>42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1</v>
      </c>
      <c r="AG44" s="17">
        <v>0</v>
      </c>
      <c r="AH44" s="17">
        <v>0</v>
      </c>
      <c r="AI44" s="17">
        <v>0</v>
      </c>
      <c r="AJ44" s="17">
        <v>0</v>
      </c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>
        <v>-1021976</v>
      </c>
      <c r="BG44" s="18"/>
      <c r="BH44" s="18"/>
      <c r="BI44" s="18"/>
      <c r="BJ44" s="18"/>
      <c r="BK44" s="17">
        <v>1</v>
      </c>
      <c r="BL44" s="19">
        <v>-1021976</v>
      </c>
      <c r="BM44" s="15" t="s">
        <v>173</v>
      </c>
      <c r="BN44" s="1" t="s">
        <v>42</v>
      </c>
      <c r="BO44" s="1" t="s">
        <v>100</v>
      </c>
      <c r="BP44" s="1" t="s">
        <v>101</v>
      </c>
      <c r="BQ44" s="20" t="s">
        <v>70</v>
      </c>
      <c r="BR44" s="15" t="b">
        <v>1</v>
      </c>
      <c r="BS44" s="16" t="b">
        <v>1</v>
      </c>
    </row>
    <row r="45" spans="2:71" hidden="1" x14ac:dyDescent="0.25">
      <c r="B45" s="15" t="s">
        <v>102</v>
      </c>
      <c r="C45" s="1" t="s">
        <v>174</v>
      </c>
      <c r="D45" s="1" t="s">
        <v>175</v>
      </c>
      <c r="E45" s="1" t="s">
        <v>55</v>
      </c>
      <c r="F45" s="1" t="s">
        <v>55</v>
      </c>
      <c r="G45" s="1" t="s">
        <v>56</v>
      </c>
      <c r="H45" s="1" t="s">
        <v>7</v>
      </c>
      <c r="I45" s="1" t="s">
        <v>176</v>
      </c>
      <c r="J45" s="16" t="s">
        <v>177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1.0752688105939984E-2</v>
      </c>
      <c r="X45" s="17">
        <v>0.5827956989480706</v>
      </c>
      <c r="Y45" s="17">
        <v>0</v>
      </c>
      <c r="Z45" s="17">
        <v>0</v>
      </c>
      <c r="AA45" s="17">
        <v>0.24086021498116092</v>
      </c>
      <c r="AB45" s="17">
        <v>0.1655913979648288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>
        <v>-31308.752500000002</v>
      </c>
      <c r="AX45" s="18">
        <v>-1696934.3960000002</v>
      </c>
      <c r="AY45" s="18"/>
      <c r="AZ45" s="18"/>
      <c r="BA45" s="18">
        <v>-701316.06009999989</v>
      </c>
      <c r="BB45" s="18">
        <v>-482154.79180000001</v>
      </c>
      <c r="BC45" s="18"/>
      <c r="BD45" s="18"/>
      <c r="BE45" s="18"/>
      <c r="BF45" s="18"/>
      <c r="BG45" s="18"/>
      <c r="BH45" s="18"/>
      <c r="BI45" s="18"/>
      <c r="BJ45" s="18"/>
      <c r="BK45" s="17">
        <v>1</v>
      </c>
      <c r="BL45" s="19">
        <v>-2911714.0003999993</v>
      </c>
      <c r="BM45" s="15" t="s">
        <v>178</v>
      </c>
      <c r="BN45" s="1" t="s">
        <v>177</v>
      </c>
      <c r="BO45" s="1" t="s">
        <v>100</v>
      </c>
      <c r="BP45" s="1" t="s">
        <v>101</v>
      </c>
      <c r="BQ45" s="20" t="s">
        <v>70</v>
      </c>
      <c r="BR45" s="15" t="b">
        <v>0</v>
      </c>
      <c r="BS45" s="16" t="b">
        <v>1</v>
      </c>
    </row>
    <row r="46" spans="2:71" hidden="1" x14ac:dyDescent="0.25">
      <c r="B46" s="15" t="s">
        <v>102</v>
      </c>
      <c r="C46" s="1" t="s">
        <v>179</v>
      </c>
      <c r="D46" s="1" t="s">
        <v>180</v>
      </c>
      <c r="E46" s="1" t="s">
        <v>55</v>
      </c>
      <c r="F46" s="1" t="s">
        <v>55</v>
      </c>
      <c r="G46" s="1" t="s">
        <v>56</v>
      </c>
      <c r="H46" s="1" t="s">
        <v>7</v>
      </c>
      <c r="I46" s="1" t="s">
        <v>176</v>
      </c>
      <c r="J46" s="16" t="s">
        <v>181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5.7268722087350593E-2</v>
      </c>
      <c r="X46" s="17">
        <v>0</v>
      </c>
      <c r="Y46" s="17">
        <v>0</v>
      </c>
      <c r="Z46" s="17">
        <v>0.29515418565404167</v>
      </c>
      <c r="AA46" s="17">
        <v>0.39647577109538384</v>
      </c>
      <c r="AB46" s="17">
        <v>0.2511013211632242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>
        <v>-25187.9866</v>
      </c>
      <c r="AX46" s="18"/>
      <c r="AY46" s="18"/>
      <c r="AZ46" s="18">
        <v>-129815.00899999998</v>
      </c>
      <c r="BA46" s="18">
        <v>-174378.37000000002</v>
      </c>
      <c r="BB46" s="18">
        <v>-110439.6341</v>
      </c>
      <c r="BC46" s="18"/>
      <c r="BD46" s="18"/>
      <c r="BE46" s="18"/>
      <c r="BF46" s="18"/>
      <c r="BG46" s="18"/>
      <c r="BH46" s="18"/>
      <c r="BI46" s="18"/>
      <c r="BJ46" s="18"/>
      <c r="BK46" s="17">
        <v>1</v>
      </c>
      <c r="BL46" s="19">
        <v>-439820.99969999987</v>
      </c>
      <c r="BM46" s="15" t="s">
        <v>182</v>
      </c>
      <c r="BN46" s="1" t="s">
        <v>181</v>
      </c>
      <c r="BO46" s="1" t="s">
        <v>100</v>
      </c>
      <c r="BP46" s="1" t="s">
        <v>101</v>
      </c>
      <c r="BQ46" s="20" t="s">
        <v>70</v>
      </c>
      <c r="BR46" s="15" t="b">
        <v>0</v>
      </c>
      <c r="BS46" s="16" t="b">
        <v>1</v>
      </c>
    </row>
    <row r="47" spans="2:71" hidden="1" x14ac:dyDescent="0.25">
      <c r="B47" s="15" t="s">
        <v>102</v>
      </c>
      <c r="C47" s="1" t="s">
        <v>53</v>
      </c>
      <c r="D47" s="1" t="s">
        <v>54</v>
      </c>
      <c r="E47" s="1" t="s">
        <v>55</v>
      </c>
      <c r="F47" s="1" t="s">
        <v>55</v>
      </c>
      <c r="G47" s="1" t="s">
        <v>56</v>
      </c>
      <c r="H47" s="1" t="s">
        <v>57</v>
      </c>
      <c r="I47" s="1" t="s">
        <v>58</v>
      </c>
      <c r="J47" s="16" t="s">
        <v>58</v>
      </c>
      <c r="K47" s="17">
        <v>6.3706099891013036E-3</v>
      </c>
      <c r="L47" s="17">
        <v>0</v>
      </c>
      <c r="M47" s="17">
        <v>2.0728589852203922E-3</v>
      </c>
      <c r="N47" s="17">
        <v>2.8402927838591149E-2</v>
      </c>
      <c r="O47" s="17">
        <v>3.5530925084004024E-3</v>
      </c>
      <c r="P47" s="17">
        <v>3.6191847975894733E-3</v>
      </c>
      <c r="Q47" s="17">
        <v>8.6242751847692683E-3</v>
      </c>
      <c r="R47" s="17">
        <v>1.6086425564201572E-2</v>
      </c>
      <c r="S47" s="17">
        <v>0.15397013832539544</v>
      </c>
      <c r="T47" s="17">
        <v>2.6394724097295898E-2</v>
      </c>
      <c r="U47" s="17">
        <v>0</v>
      </c>
      <c r="V47" s="17">
        <v>7.7611549398586546E-3</v>
      </c>
      <c r="W47" s="17">
        <v>1.028981029257159E-2</v>
      </c>
      <c r="X47" s="17">
        <v>0.12299443890373613</v>
      </c>
      <c r="Y47" s="17">
        <v>1.4956936727664768E-2</v>
      </c>
      <c r="Z47" s="17">
        <v>2.6426953809516051E-2</v>
      </c>
      <c r="AA47" s="17">
        <v>8.2141191347628484E-2</v>
      </c>
      <c r="AB47" s="17">
        <v>5.799111027331974E-2</v>
      </c>
      <c r="AC47" s="17">
        <v>1.3696661589569037E-2</v>
      </c>
      <c r="AD47" s="17">
        <v>9.5191728010085006E-2</v>
      </c>
      <c r="AE47" s="17">
        <v>3.7040821622391522E-2</v>
      </c>
      <c r="AF47" s="17">
        <v>5.4646593480416825E-2</v>
      </c>
      <c r="AG47" s="17">
        <v>0.22682774475911621</v>
      </c>
      <c r="AH47" s="17">
        <v>4.6924075568010573E-4</v>
      </c>
      <c r="AI47" s="17">
        <v>0</v>
      </c>
      <c r="AJ47" s="17">
        <v>4.7137619788064516E-4</v>
      </c>
      <c r="AK47" s="18">
        <v>-9021.4217000000008</v>
      </c>
      <c r="AL47" s="18"/>
      <c r="AM47" s="18">
        <v>-2935.3758999999995</v>
      </c>
      <c r="AN47" s="18">
        <v>-40221.390100000004</v>
      </c>
      <c r="AO47" s="18">
        <v>-5031.5347999999994</v>
      </c>
      <c r="AP47" s="18">
        <v>-5125.1280999999999</v>
      </c>
      <c r="AQ47" s="18">
        <v>-12212.837299999999</v>
      </c>
      <c r="AR47" s="18">
        <v>-22779.989500000003</v>
      </c>
      <c r="AS47" s="18">
        <v>-218037.13449999996</v>
      </c>
      <c r="AT47" s="18">
        <v>-37377.572499999995</v>
      </c>
      <c r="AU47" s="18"/>
      <c r="AV47" s="18">
        <v>-10990.572599999998</v>
      </c>
      <c r="AW47" s="18">
        <v>-14571.401799999998</v>
      </c>
      <c r="AX47" s="18">
        <v>-174172.44219999999</v>
      </c>
      <c r="AY47" s="18">
        <v>-21180.520199999999</v>
      </c>
      <c r="AZ47" s="18">
        <v>-37423.213000000003</v>
      </c>
      <c r="BA47" s="18">
        <v>-116320.1526</v>
      </c>
      <c r="BB47" s="18">
        <v>-82121.219399999987</v>
      </c>
      <c r="BC47" s="18">
        <v>-19395.844400000005</v>
      </c>
      <c r="BD47" s="18">
        <v>-134801.01940000002</v>
      </c>
      <c r="BE47" s="18">
        <v>-52453.512699999999</v>
      </c>
      <c r="BF47" s="18">
        <v>-77385.048700000014</v>
      </c>
      <c r="BG47" s="18">
        <v>-321210.80119999993</v>
      </c>
      <c r="BH47" s="18">
        <v>-664.49189999999999</v>
      </c>
      <c r="BI47" s="18"/>
      <c r="BJ47" s="18">
        <v>-667.51589999999999</v>
      </c>
      <c r="BK47" s="17">
        <v>1</v>
      </c>
      <c r="BL47" s="19">
        <v>-1416100.1404000004</v>
      </c>
      <c r="BM47" s="15" t="s">
        <v>54</v>
      </c>
      <c r="BN47" s="1" t="s">
        <v>58</v>
      </c>
      <c r="BO47" s="1" t="s">
        <v>68</v>
      </c>
      <c r="BP47" s="1" t="s">
        <v>69</v>
      </c>
      <c r="BQ47" s="20" t="s">
        <v>70</v>
      </c>
      <c r="BR47" s="15" t="b">
        <v>1</v>
      </c>
      <c r="BS47" s="16" t="b">
        <v>1</v>
      </c>
    </row>
    <row r="48" spans="2:71" hidden="1" x14ac:dyDescent="0.25">
      <c r="B48" s="15" t="s">
        <v>102</v>
      </c>
      <c r="C48" s="1" t="s">
        <v>62</v>
      </c>
      <c r="D48" s="1" t="s">
        <v>183</v>
      </c>
      <c r="E48" s="1" t="s">
        <v>55</v>
      </c>
      <c r="F48" s="1" t="s">
        <v>55</v>
      </c>
      <c r="G48" s="1" t="s">
        <v>56</v>
      </c>
      <c r="H48" s="1" t="s">
        <v>57</v>
      </c>
      <c r="I48" s="1" t="s">
        <v>58</v>
      </c>
      <c r="J48" s="16" t="s">
        <v>58</v>
      </c>
      <c r="K48" s="17">
        <v>6.0134585977296047E-3</v>
      </c>
      <c r="L48" s="17">
        <v>0</v>
      </c>
      <c r="M48" s="17">
        <v>2.7480395642407108E-4</v>
      </c>
      <c r="N48" s="17">
        <v>2.1335229972080653E-2</v>
      </c>
      <c r="O48" s="17">
        <v>2.9979248388933774E-3</v>
      </c>
      <c r="P48" s="17">
        <v>3.0536901721964329E-3</v>
      </c>
      <c r="Q48" s="17">
        <v>6.2385500926340756E-3</v>
      </c>
      <c r="R48" s="17">
        <v>1.2331770392771189E-2</v>
      </c>
      <c r="S48" s="17">
        <v>8.6175613116692751E-2</v>
      </c>
      <c r="T48" s="17">
        <v>1.5126823278602129E-2</v>
      </c>
      <c r="U48" s="17">
        <v>0</v>
      </c>
      <c r="V48" s="17">
        <v>7.5481876404537946E-3</v>
      </c>
      <c r="W48" s="17">
        <v>7.0780728560949253E-3</v>
      </c>
      <c r="X48" s="17">
        <v>3.8929470198235637E-2</v>
      </c>
      <c r="Y48" s="17">
        <v>1.4399752979566759E-2</v>
      </c>
      <c r="Z48" s="17">
        <v>1.6814309981686967E-2</v>
      </c>
      <c r="AA48" s="17">
        <v>3.3350934581556885E-2</v>
      </c>
      <c r="AB48" s="17">
        <v>2.5533849404390505E-2</v>
      </c>
      <c r="AC48" s="17">
        <v>1.0889307449858528E-2</v>
      </c>
      <c r="AD48" s="17">
        <v>0.17046739231418481</v>
      </c>
      <c r="AE48" s="17">
        <v>6.858436380194638E-2</v>
      </c>
      <c r="AF48" s="17">
        <v>9.2729153784933127E-2</v>
      </c>
      <c r="AG48" s="17">
        <v>0.35979368059576006</v>
      </c>
      <c r="AH48" s="17">
        <v>2.7116851468346817E-4</v>
      </c>
      <c r="AI48" s="17">
        <v>0</v>
      </c>
      <c r="AJ48" s="17">
        <v>6.2491478623454856E-5</v>
      </c>
      <c r="AK48" s="18">
        <v>-40880.2641</v>
      </c>
      <c r="AL48" s="18"/>
      <c r="AM48" s="18">
        <v>-1868.1526000000001</v>
      </c>
      <c r="AN48" s="18">
        <v>-145039.63430000001</v>
      </c>
      <c r="AO48" s="18">
        <v>-20380.278199999997</v>
      </c>
      <c r="AP48" s="18">
        <v>-20759.378099999998</v>
      </c>
      <c r="AQ48" s="18">
        <v>-42410.464999999997</v>
      </c>
      <c r="AR48" s="18">
        <v>-83832.959400000007</v>
      </c>
      <c r="AS48" s="18">
        <v>-585832.88900000008</v>
      </c>
      <c r="AT48" s="18">
        <v>-102834.08800000002</v>
      </c>
      <c r="AU48" s="18"/>
      <c r="AV48" s="18">
        <v>-51313.549300000006</v>
      </c>
      <c r="AW48" s="18">
        <v>-48117.648599999993</v>
      </c>
      <c r="AX48" s="18">
        <v>-264647.53970000002</v>
      </c>
      <c r="AY48" s="18">
        <v>-97891.370700000014</v>
      </c>
      <c r="AZ48" s="18">
        <v>-114305.8394</v>
      </c>
      <c r="BA48" s="18">
        <v>-226723.93790000005</v>
      </c>
      <c r="BB48" s="18">
        <v>-173582.38860000003</v>
      </c>
      <c r="BC48" s="18">
        <v>-74026.910999999978</v>
      </c>
      <c r="BD48" s="18">
        <v>-1158859.233</v>
      </c>
      <c r="BE48" s="18">
        <v>-466245.3162</v>
      </c>
      <c r="BF48" s="18">
        <v>-630384.70039999997</v>
      </c>
      <c r="BG48" s="18">
        <v>-2445923.6636000006</v>
      </c>
      <c r="BH48" s="18">
        <v>-1843.4384</v>
      </c>
      <c r="BI48" s="18"/>
      <c r="BJ48" s="18">
        <v>-424.82509999999996</v>
      </c>
      <c r="BK48" s="17">
        <v>1</v>
      </c>
      <c r="BL48" s="19">
        <v>-6798128.4706000034</v>
      </c>
      <c r="BM48" s="15" t="s">
        <v>183</v>
      </c>
      <c r="BN48" s="1" t="s">
        <v>58</v>
      </c>
      <c r="BO48" s="1" t="s">
        <v>68</v>
      </c>
      <c r="BP48" s="1" t="s">
        <v>69</v>
      </c>
      <c r="BQ48" s="20" t="s">
        <v>70</v>
      </c>
      <c r="BR48" s="15" t="b">
        <v>1</v>
      </c>
      <c r="BS48" s="16" t="b">
        <v>1</v>
      </c>
    </row>
    <row r="49" spans="2:71" hidden="1" x14ac:dyDescent="0.25">
      <c r="B49" s="15" t="s">
        <v>102</v>
      </c>
      <c r="C49" s="1" t="s">
        <v>184</v>
      </c>
      <c r="D49" s="1" t="s">
        <v>185</v>
      </c>
      <c r="E49" s="1" t="s">
        <v>55</v>
      </c>
      <c r="F49" s="1" t="s">
        <v>55</v>
      </c>
      <c r="G49" s="1" t="s">
        <v>56</v>
      </c>
      <c r="H49" s="1" t="s">
        <v>57</v>
      </c>
      <c r="I49" s="1" t="s">
        <v>186</v>
      </c>
      <c r="J49" s="16" t="s">
        <v>186</v>
      </c>
      <c r="K49" s="17">
        <v>1.255370595993174E-4</v>
      </c>
      <c r="L49" s="17">
        <v>0</v>
      </c>
      <c r="M49" s="17">
        <v>0</v>
      </c>
      <c r="N49" s="17">
        <v>3.1730893868968961E-3</v>
      </c>
      <c r="O49" s="17">
        <v>2.0999038713853796E-4</v>
      </c>
      <c r="P49" s="17">
        <v>2.1389649849155488E-4</v>
      </c>
      <c r="Q49" s="17">
        <v>5.8245406919850747E-3</v>
      </c>
      <c r="R49" s="17">
        <v>5.4372612748219189E-2</v>
      </c>
      <c r="S49" s="17">
        <v>4.8713704331147065E-2</v>
      </c>
      <c r="T49" s="17">
        <v>3.9612236888186977E-2</v>
      </c>
      <c r="U49" s="17">
        <v>0</v>
      </c>
      <c r="V49" s="17">
        <v>2.3232692476504967E-3</v>
      </c>
      <c r="W49" s="17">
        <v>2.6764511528497036E-3</v>
      </c>
      <c r="X49" s="17">
        <v>2.6986811811243169E-2</v>
      </c>
      <c r="Y49" s="17">
        <v>2.3333678774902157E-3</v>
      </c>
      <c r="Z49" s="17">
        <v>1.4557651980071185E-2</v>
      </c>
      <c r="AA49" s="17">
        <v>2.5756757004725329E-2</v>
      </c>
      <c r="AB49" s="17">
        <v>1.8364163289584443E-2</v>
      </c>
      <c r="AC49" s="17">
        <v>4.2493281864451501E-4</v>
      </c>
      <c r="AD49" s="17">
        <v>8.6301195655913543E-2</v>
      </c>
      <c r="AE49" s="17">
        <v>3.4406838388499804E-2</v>
      </c>
      <c r="AF49" s="17">
        <v>7.5695698091063246E-2</v>
      </c>
      <c r="AG49" s="17">
        <v>0.55642449931860116</v>
      </c>
      <c r="AH49" s="17">
        <v>1.5027553719988754E-3</v>
      </c>
      <c r="AI49" s="17">
        <v>0</v>
      </c>
      <c r="AJ49" s="17">
        <v>0</v>
      </c>
      <c r="AK49" s="18">
        <v>-577.21940000000006</v>
      </c>
      <c r="AL49" s="18"/>
      <c r="AM49" s="18"/>
      <c r="AN49" s="18">
        <v>-14589.864999999998</v>
      </c>
      <c r="AO49" s="18">
        <v>-965.53580000000011</v>
      </c>
      <c r="AP49" s="18">
        <v>-983.49610000000007</v>
      </c>
      <c r="AQ49" s="18">
        <v>-26781.238100000002</v>
      </c>
      <c r="AR49" s="18">
        <v>-250005.27339999998</v>
      </c>
      <c r="AS49" s="18">
        <v>-223985.61250000002</v>
      </c>
      <c r="AT49" s="18">
        <v>-182137.06520000001</v>
      </c>
      <c r="AU49" s="18"/>
      <c r="AV49" s="18">
        <v>-10682.392</v>
      </c>
      <c r="AW49" s="18">
        <v>-12306.322399999999</v>
      </c>
      <c r="AX49" s="18">
        <v>-124085.36070000002</v>
      </c>
      <c r="AY49" s="18">
        <v>-10728.825499999999</v>
      </c>
      <c r="AZ49" s="18">
        <v>-66936.083799999993</v>
      </c>
      <c r="BA49" s="18">
        <v>-118429.5687</v>
      </c>
      <c r="BB49" s="18">
        <v>-84438.422799999986</v>
      </c>
      <c r="BC49" s="18">
        <v>-1953.8410999999996</v>
      </c>
      <c r="BD49" s="18">
        <v>-396812.89760000003</v>
      </c>
      <c r="BE49" s="18">
        <v>-158202.64290000001</v>
      </c>
      <c r="BF49" s="18">
        <v>-348048.8198</v>
      </c>
      <c r="BG49" s="18">
        <v>-2558439.8477000003</v>
      </c>
      <c r="BH49" s="18">
        <v>-6909.6692000000003</v>
      </c>
      <c r="BI49" s="18"/>
      <c r="BJ49" s="18"/>
      <c r="BK49" s="17">
        <v>1</v>
      </c>
      <c r="BL49" s="19">
        <v>-4597999.9996999986</v>
      </c>
      <c r="BM49" s="15" t="s">
        <v>185</v>
      </c>
      <c r="BN49" s="1" t="s">
        <v>186</v>
      </c>
      <c r="BO49" s="1" t="s">
        <v>187</v>
      </c>
      <c r="BP49" s="1" t="s">
        <v>60</v>
      </c>
      <c r="BQ49" s="20" t="s">
        <v>70</v>
      </c>
      <c r="BR49" s="15" t="b">
        <v>1</v>
      </c>
      <c r="BS49" s="16" t="b">
        <v>1</v>
      </c>
    </row>
    <row r="50" spans="2:71" hidden="1" x14ac:dyDescent="0.25">
      <c r="B50" s="15" t="s">
        <v>102</v>
      </c>
      <c r="C50" s="1" t="s">
        <v>64</v>
      </c>
      <c r="D50" s="1" t="s">
        <v>188</v>
      </c>
      <c r="E50" s="1" t="s">
        <v>55</v>
      </c>
      <c r="F50" s="1" t="s">
        <v>55</v>
      </c>
      <c r="G50" s="1" t="s">
        <v>56</v>
      </c>
      <c r="H50" s="1" t="s">
        <v>57</v>
      </c>
      <c r="I50" s="1" t="s">
        <v>189</v>
      </c>
      <c r="J50" s="16" t="s">
        <v>189</v>
      </c>
      <c r="K50" s="17">
        <v>0</v>
      </c>
      <c r="L50" s="17">
        <v>0</v>
      </c>
      <c r="M50" s="17">
        <v>0</v>
      </c>
      <c r="N50" s="17">
        <v>3.7180882665485872E-4</v>
      </c>
      <c r="O50" s="17">
        <v>2.0224765590479567E-5</v>
      </c>
      <c r="P50" s="17">
        <v>2.0601081857490819E-5</v>
      </c>
      <c r="Q50" s="17">
        <v>7.3445969582936128E-4</v>
      </c>
      <c r="R50" s="17">
        <v>6.9364989665142724E-3</v>
      </c>
      <c r="S50" s="17">
        <v>0.13515843114777326</v>
      </c>
      <c r="T50" s="17">
        <v>8.3527641466393326E-2</v>
      </c>
      <c r="U50" s="17">
        <v>0</v>
      </c>
      <c r="V50" s="17">
        <v>2.771240334408064E-4</v>
      </c>
      <c r="W50" s="17">
        <v>9.6653678066422367E-3</v>
      </c>
      <c r="X50" s="17">
        <v>1.2624583628301142E-2</v>
      </c>
      <c r="Y50" s="17">
        <v>2.6164528552555352E-4</v>
      </c>
      <c r="Z50" s="17">
        <v>4.9081662393974733E-2</v>
      </c>
      <c r="AA50" s="17">
        <v>7.0543047913080775E-2</v>
      </c>
      <c r="AB50" s="17">
        <v>4.5135059178341576E-2</v>
      </c>
      <c r="AC50" s="17">
        <v>3.4443788129638011E-5</v>
      </c>
      <c r="AD50" s="17">
        <v>5.1521870896524533E-2</v>
      </c>
      <c r="AE50" s="17">
        <v>2.1047852930950139E-2</v>
      </c>
      <c r="AF50" s="17">
        <v>6.9819423642494924E-2</v>
      </c>
      <c r="AG50" s="17">
        <v>0.44302654093927596</v>
      </c>
      <c r="AH50" s="17">
        <v>1.9171161270534431E-4</v>
      </c>
      <c r="AI50" s="17">
        <v>0</v>
      </c>
      <c r="AJ50" s="17">
        <v>0</v>
      </c>
      <c r="AK50" s="18"/>
      <c r="AL50" s="18"/>
      <c r="AM50" s="18"/>
      <c r="AN50" s="18">
        <v>-320.41559999999998</v>
      </c>
      <c r="AO50" s="18">
        <v>-17.429200000000002</v>
      </c>
      <c r="AP50" s="18">
        <v>-17.753500000000003</v>
      </c>
      <c r="AQ50" s="18">
        <v>-632.93909999999994</v>
      </c>
      <c r="AR50" s="18">
        <v>-5977.7022999999999</v>
      </c>
      <c r="AS50" s="18">
        <v>-116476.1746</v>
      </c>
      <c r="AT50" s="18">
        <v>-71982.044099999999</v>
      </c>
      <c r="AU50" s="18"/>
      <c r="AV50" s="18">
        <v>-238.8186</v>
      </c>
      <c r="AW50" s="18">
        <v>-8329.373599999999</v>
      </c>
      <c r="AX50" s="18">
        <v>-10879.5522</v>
      </c>
      <c r="AY50" s="18">
        <v>-225.4794</v>
      </c>
      <c r="AZ50" s="18">
        <v>-42297.356</v>
      </c>
      <c r="BA50" s="18">
        <v>-60792.244299999998</v>
      </c>
      <c r="BB50" s="18">
        <v>-38896.271500000003</v>
      </c>
      <c r="BC50" s="18">
        <v>-29.6828</v>
      </c>
      <c r="BD50" s="18">
        <v>-44400.267</v>
      </c>
      <c r="BE50" s="18">
        <v>-18138.516200000002</v>
      </c>
      <c r="BF50" s="18">
        <v>-60168.642899999999</v>
      </c>
      <c r="BG50" s="18">
        <v>-381789.255</v>
      </c>
      <c r="BH50" s="18">
        <v>-165.2123</v>
      </c>
      <c r="BI50" s="18"/>
      <c r="BJ50" s="18"/>
      <c r="BK50" s="17">
        <v>1</v>
      </c>
      <c r="BL50" s="19">
        <v>-861775.13019999966</v>
      </c>
      <c r="BM50" s="15" t="s">
        <v>188</v>
      </c>
      <c r="BN50" s="1" t="s">
        <v>67</v>
      </c>
      <c r="BO50" s="1" t="s">
        <v>68</v>
      </c>
      <c r="BP50" s="1" t="s">
        <v>69</v>
      </c>
      <c r="BQ50" s="20" t="s">
        <v>70</v>
      </c>
      <c r="BR50" s="15" t="b">
        <v>1</v>
      </c>
      <c r="BS50" s="16" t="b">
        <v>0</v>
      </c>
    </row>
    <row r="51" spans="2:71" hidden="1" x14ac:dyDescent="0.25">
      <c r="B51" s="15" t="s">
        <v>102</v>
      </c>
      <c r="C51" s="1" t="s">
        <v>65</v>
      </c>
      <c r="D51" s="1" t="s">
        <v>66</v>
      </c>
      <c r="E51" s="1" t="s">
        <v>55</v>
      </c>
      <c r="F51" s="1" t="s">
        <v>55</v>
      </c>
      <c r="G51" s="1" t="s">
        <v>56</v>
      </c>
      <c r="H51" s="1" t="s">
        <v>57</v>
      </c>
      <c r="I51" s="1" t="s">
        <v>189</v>
      </c>
      <c r="J51" s="16" t="s">
        <v>189</v>
      </c>
      <c r="K51" s="17">
        <v>3.0916833556071076E-3</v>
      </c>
      <c r="L51" s="17">
        <v>0</v>
      </c>
      <c r="M51" s="17">
        <v>1.2802379736094023E-3</v>
      </c>
      <c r="N51" s="17">
        <v>2.1303582991185437E-2</v>
      </c>
      <c r="O51" s="17">
        <v>1.5691127650903967E-3</v>
      </c>
      <c r="P51" s="17">
        <v>1.5983004109191051E-3</v>
      </c>
      <c r="Q51" s="17">
        <v>4.1982582709777939E-3</v>
      </c>
      <c r="R51" s="17">
        <v>1.2442615600700377E-2</v>
      </c>
      <c r="S51" s="17">
        <v>0.14710638701919473</v>
      </c>
      <c r="T51" s="17">
        <v>1.9536833403098485E-2</v>
      </c>
      <c r="U51" s="17">
        <v>0</v>
      </c>
      <c r="V51" s="17">
        <v>3.9596984283526999E-3</v>
      </c>
      <c r="W51" s="17">
        <v>3.4206736279470103E-3</v>
      </c>
      <c r="X51" s="17">
        <v>1.1557381500326333E-2</v>
      </c>
      <c r="Y51" s="17">
        <v>7.1298447602404069E-3</v>
      </c>
      <c r="Z51" s="17">
        <v>1.0260434148942192E-2</v>
      </c>
      <c r="AA51" s="17">
        <v>1.3583199775650513E-2</v>
      </c>
      <c r="AB51" s="17">
        <v>1.0564384183791995E-2</v>
      </c>
      <c r="AC51" s="17">
        <v>9.5841384347221514E-3</v>
      </c>
      <c r="AD51" s="17">
        <v>9.1743059023250903E-2</v>
      </c>
      <c r="AE51" s="17">
        <v>3.6543162554127935E-2</v>
      </c>
      <c r="AF51" s="17">
        <v>2.3206799189778356E-2</v>
      </c>
      <c r="AG51" s="17">
        <v>0.56561464662111138</v>
      </c>
      <c r="AH51" s="17">
        <v>4.1443485629168256E-4</v>
      </c>
      <c r="AI51" s="17">
        <v>0</v>
      </c>
      <c r="AJ51" s="17">
        <v>2.9113110508239675E-4</v>
      </c>
      <c r="AK51" s="18">
        <v>-9555.6185999999998</v>
      </c>
      <c r="AL51" s="18"/>
      <c r="AM51" s="18">
        <v>-3956.8948</v>
      </c>
      <c r="AN51" s="18">
        <v>-65844.037199999992</v>
      </c>
      <c r="AO51" s="18">
        <v>-4849.7344000000012</v>
      </c>
      <c r="AP51" s="18">
        <v>-4939.9461000000001</v>
      </c>
      <c r="AQ51" s="18">
        <v>-12975.7644</v>
      </c>
      <c r="AR51" s="18">
        <v>-38457.0072</v>
      </c>
      <c r="AS51" s="18">
        <v>-454668.98329999996</v>
      </c>
      <c r="AT51" s="18">
        <v>-60383.456900000005</v>
      </c>
      <c r="AU51" s="18"/>
      <c r="AV51" s="18">
        <v>-12238.435700000002</v>
      </c>
      <c r="AW51" s="18">
        <v>-10572.445100000003</v>
      </c>
      <c r="AX51" s="18">
        <v>-35720.970400000013</v>
      </c>
      <c r="AY51" s="18">
        <v>-22036.563699999999</v>
      </c>
      <c r="AZ51" s="18">
        <v>-31712.431099999998</v>
      </c>
      <c r="BA51" s="18">
        <v>-41982.267099999997</v>
      </c>
      <c r="BB51" s="18">
        <v>-32651.864500000003</v>
      </c>
      <c r="BC51" s="18">
        <v>-29622.1705</v>
      </c>
      <c r="BD51" s="18">
        <v>-283554.80830000003</v>
      </c>
      <c r="BE51" s="18">
        <v>-112945.75920000001</v>
      </c>
      <c r="BF51" s="18">
        <v>-71726.401599999997</v>
      </c>
      <c r="BG51" s="18">
        <v>-1748173.1523</v>
      </c>
      <c r="BH51" s="18">
        <v>-1280.9142999999999</v>
      </c>
      <c r="BI51" s="18"/>
      <c r="BJ51" s="18">
        <v>-899.81329999999991</v>
      </c>
      <c r="BK51" s="17">
        <v>1</v>
      </c>
      <c r="BL51" s="19">
        <v>-3090749.4400000037</v>
      </c>
      <c r="BM51" s="15" t="s">
        <v>66</v>
      </c>
      <c r="BN51" s="1" t="s">
        <v>67</v>
      </c>
      <c r="BO51" s="1" t="s">
        <v>68</v>
      </c>
      <c r="BP51" s="1" t="s">
        <v>69</v>
      </c>
      <c r="BQ51" s="20" t="s">
        <v>70</v>
      </c>
      <c r="BR51" s="15" t="b">
        <v>1</v>
      </c>
      <c r="BS51" s="16" t="b">
        <v>0</v>
      </c>
    </row>
    <row r="52" spans="2:71" hidden="1" x14ac:dyDescent="0.25">
      <c r="B52" s="15" t="s">
        <v>102</v>
      </c>
      <c r="C52" s="1" t="s">
        <v>190</v>
      </c>
      <c r="D52" s="1" t="s">
        <v>191</v>
      </c>
      <c r="E52" s="1" t="s">
        <v>55</v>
      </c>
      <c r="F52" s="1" t="s">
        <v>55</v>
      </c>
      <c r="G52" s="1" t="s">
        <v>56</v>
      </c>
      <c r="H52" s="1" t="s">
        <v>57</v>
      </c>
      <c r="I52" s="1" t="s">
        <v>189</v>
      </c>
      <c r="J52" s="16" t="s">
        <v>189</v>
      </c>
      <c r="K52" s="17">
        <v>1.1589817678501882E-2</v>
      </c>
      <c r="L52" s="17">
        <v>0</v>
      </c>
      <c r="M52" s="17">
        <v>7.898621344514747E-4</v>
      </c>
      <c r="N52" s="17">
        <v>3.598856335186635E-2</v>
      </c>
      <c r="O52" s="17">
        <v>4.9296221802737168E-3</v>
      </c>
      <c r="P52" s="17">
        <v>5.0213188723294295E-3</v>
      </c>
      <c r="Q52" s="17">
        <v>7.5297723531629482E-3</v>
      </c>
      <c r="R52" s="17">
        <v>5.2426090698618607E-3</v>
      </c>
      <c r="S52" s="17">
        <v>0.12142406396621119</v>
      </c>
      <c r="T52" s="17">
        <v>2.4031691231746036E-2</v>
      </c>
      <c r="U52" s="17">
        <v>0</v>
      </c>
      <c r="V52" s="17">
        <v>1.3991825217885735E-2</v>
      </c>
      <c r="W52" s="17">
        <v>1.1822924097907049E-2</v>
      </c>
      <c r="X52" s="17">
        <v>2.1932889370569277E-2</v>
      </c>
      <c r="Y52" s="17">
        <v>2.6090034828172959E-2</v>
      </c>
      <c r="Z52" s="17">
        <v>2.8507669348196148E-2</v>
      </c>
      <c r="AA52" s="17">
        <v>2.8419858620740913E-2</v>
      </c>
      <c r="AB52" s="17">
        <v>2.5206711138445772E-2</v>
      </c>
      <c r="AC52" s="17">
        <v>1.9085940863532221E-2</v>
      </c>
      <c r="AD52" s="17">
        <v>0.12416196154025015</v>
      </c>
      <c r="AE52" s="17">
        <v>4.84527200968232E-2</v>
      </c>
      <c r="AF52" s="17">
        <v>6.9654212447152225E-2</v>
      </c>
      <c r="AG52" s="17">
        <v>0.36575789452670848</v>
      </c>
      <c r="AH52" s="17">
        <v>1.8841931082540513E-4</v>
      </c>
      <c r="AI52" s="17">
        <v>0</v>
      </c>
      <c r="AJ52" s="17">
        <v>1.7961775438565407E-4</v>
      </c>
      <c r="AK52" s="18">
        <v>-2342.4410000000003</v>
      </c>
      <c r="AL52" s="18"/>
      <c r="AM52" s="18">
        <v>-159.64059999999998</v>
      </c>
      <c r="AN52" s="18">
        <v>-7273.7197999999999</v>
      </c>
      <c r="AO52" s="18">
        <v>-996.33569999999997</v>
      </c>
      <c r="AP52" s="18">
        <v>-1014.8687</v>
      </c>
      <c r="AQ52" s="18">
        <v>-1521.8571999999999</v>
      </c>
      <c r="AR52" s="18">
        <v>-1059.5940999999998</v>
      </c>
      <c r="AS52" s="18">
        <v>-24541.258000000002</v>
      </c>
      <c r="AT52" s="18">
        <v>-4857.0926999999992</v>
      </c>
      <c r="AU52" s="18"/>
      <c r="AV52" s="18">
        <v>-2827.9154999999996</v>
      </c>
      <c r="AW52" s="18">
        <v>-2389.5545999999999</v>
      </c>
      <c r="AX52" s="18">
        <v>-4432.899699999999</v>
      </c>
      <c r="AY52" s="18">
        <v>-5273.1085999999996</v>
      </c>
      <c r="AZ52" s="18">
        <v>-5761.7414999999992</v>
      </c>
      <c r="BA52" s="18">
        <v>-5743.9939000000004</v>
      </c>
      <c r="BB52" s="18">
        <v>-5094.5783000000001</v>
      </c>
      <c r="BC52" s="18">
        <v>-3857.4973000000005</v>
      </c>
      <c r="BD52" s="18">
        <v>-25094.619900000002</v>
      </c>
      <c r="BE52" s="18">
        <v>-9792.8752000000004</v>
      </c>
      <c r="BF52" s="18">
        <v>-14077.950800000001</v>
      </c>
      <c r="BG52" s="18">
        <v>-73924.052299999996</v>
      </c>
      <c r="BH52" s="18">
        <v>-38.081799999999994</v>
      </c>
      <c r="BI52" s="18"/>
      <c r="BJ52" s="18">
        <v>-36.302900000000001</v>
      </c>
      <c r="BK52" s="17">
        <v>1</v>
      </c>
      <c r="BL52" s="19">
        <v>-202111.98009999999</v>
      </c>
      <c r="BM52" s="15" t="s">
        <v>192</v>
      </c>
      <c r="BN52" s="1" t="s">
        <v>189</v>
      </c>
      <c r="BO52" s="1" t="s">
        <v>68</v>
      </c>
      <c r="BP52" s="1" t="s">
        <v>69</v>
      </c>
      <c r="BQ52" s="20" t="s">
        <v>70</v>
      </c>
      <c r="BR52" s="15" t="b">
        <v>1</v>
      </c>
      <c r="BS52" s="16" t="b">
        <v>1</v>
      </c>
    </row>
    <row r="53" spans="2:71" hidden="1" x14ac:dyDescent="0.25">
      <c r="B53" s="15" t="s">
        <v>102</v>
      </c>
      <c r="C53" s="1" t="s">
        <v>71</v>
      </c>
      <c r="D53" s="1" t="s">
        <v>193</v>
      </c>
      <c r="E53" s="1" t="s">
        <v>55</v>
      </c>
      <c r="F53" s="1" t="s">
        <v>55</v>
      </c>
      <c r="G53" s="1" t="s">
        <v>56</v>
      </c>
      <c r="H53" s="1" t="s">
        <v>57</v>
      </c>
      <c r="I53" s="1" t="s">
        <v>58</v>
      </c>
      <c r="J53" s="16" t="s">
        <v>58</v>
      </c>
      <c r="K53" s="17">
        <v>1.0164371684052624E-2</v>
      </c>
      <c r="L53" s="17">
        <v>0</v>
      </c>
      <c r="M53" s="17">
        <v>5.8532237410807079E-4</v>
      </c>
      <c r="N53" s="17">
        <v>3.2683680549508667E-2</v>
      </c>
      <c r="O53" s="17">
        <v>4.8111214893390005E-3</v>
      </c>
      <c r="P53" s="17">
        <v>4.9006162516713478E-3</v>
      </c>
      <c r="Q53" s="17">
        <v>9.5724940790994605E-3</v>
      </c>
      <c r="R53" s="17">
        <v>1.9123985254143668E-2</v>
      </c>
      <c r="S53" s="17">
        <v>0.11780328129200164</v>
      </c>
      <c r="T53" s="17">
        <v>2.7080421584192559E-2</v>
      </c>
      <c r="U53" s="17">
        <v>0</v>
      </c>
      <c r="V53" s="17">
        <v>1.2742520125594885E-2</v>
      </c>
      <c r="W53" s="17">
        <v>1.2292767844434175E-2</v>
      </c>
      <c r="X53" s="17">
        <v>8.1095930121137291E-2</v>
      </c>
      <c r="Y53" s="17">
        <v>2.3952352719934195E-2</v>
      </c>
      <c r="Z53" s="17">
        <v>2.9127690105752443E-2</v>
      </c>
      <c r="AA53" s="17">
        <v>6.0476203737491588E-2</v>
      </c>
      <c r="AB53" s="17">
        <v>4.6162610584585123E-2</v>
      </c>
      <c r="AC53" s="17">
        <v>1.7014677064610417E-2</v>
      </c>
      <c r="AD53" s="17">
        <v>0.10531016442910886</v>
      </c>
      <c r="AE53" s="17">
        <v>4.0766679608327104E-2</v>
      </c>
      <c r="AF53" s="17">
        <v>6.8955752583118091E-2</v>
      </c>
      <c r="AG53" s="17">
        <v>0.27477356325832142</v>
      </c>
      <c r="AH53" s="17">
        <v>4.7068803520024195E-4</v>
      </c>
      <c r="AI53" s="17">
        <v>0</v>
      </c>
      <c r="AJ53" s="17">
        <v>1.3310522426682362E-4</v>
      </c>
      <c r="AK53" s="18">
        <v>-877.93509999999992</v>
      </c>
      <c r="AL53" s="18"/>
      <c r="AM53" s="18">
        <v>-50.5565</v>
      </c>
      <c r="AN53" s="18">
        <v>-2823.0126999999998</v>
      </c>
      <c r="AO53" s="18">
        <v>-415.55470000000008</v>
      </c>
      <c r="AP53" s="18">
        <v>-423.28469999999999</v>
      </c>
      <c r="AQ53" s="18">
        <v>-826.81240000000003</v>
      </c>
      <c r="AR53" s="18">
        <v>-1651.8107000000002</v>
      </c>
      <c r="AS53" s="18">
        <v>-10175.113499999999</v>
      </c>
      <c r="AT53" s="18">
        <v>-2339.0381000000002</v>
      </c>
      <c r="AU53" s="18"/>
      <c r="AV53" s="18">
        <v>-1100.6195</v>
      </c>
      <c r="AW53" s="18">
        <v>-1061.7727</v>
      </c>
      <c r="AX53" s="18">
        <v>-7004.5612000000001</v>
      </c>
      <c r="AY53" s="18">
        <v>-2068.8550000000005</v>
      </c>
      <c r="AZ53" s="18">
        <v>-2515.8683999999998</v>
      </c>
      <c r="BA53" s="18">
        <v>-5223.5576999999994</v>
      </c>
      <c r="BB53" s="18">
        <v>-3987.2386999999999</v>
      </c>
      <c r="BC53" s="18">
        <v>-1469.6218000000001</v>
      </c>
      <c r="BD53" s="18">
        <v>-9096.0358999999989</v>
      </c>
      <c r="BE53" s="18">
        <v>-3521.1718000000005</v>
      </c>
      <c r="BF53" s="18">
        <v>-5955.9682999999995</v>
      </c>
      <c r="BG53" s="18">
        <v>-23733.228499999997</v>
      </c>
      <c r="BH53" s="18">
        <v>-40.655100000000004</v>
      </c>
      <c r="BI53" s="18"/>
      <c r="BJ53" s="18">
        <v>-11.4968</v>
      </c>
      <c r="BK53" s="17">
        <v>1</v>
      </c>
      <c r="BL53" s="19">
        <v>-86373.769800000024</v>
      </c>
      <c r="BM53" s="15" t="s">
        <v>193</v>
      </c>
      <c r="BN53" s="1" t="s">
        <v>58</v>
      </c>
      <c r="BO53" s="1" t="s">
        <v>68</v>
      </c>
      <c r="BP53" s="1" t="s">
        <v>69</v>
      </c>
      <c r="BQ53" s="20" t="s">
        <v>70</v>
      </c>
      <c r="BR53" s="15" t="b">
        <v>1</v>
      </c>
      <c r="BS53" s="16" t="b">
        <v>1</v>
      </c>
    </row>
    <row r="54" spans="2:71" hidden="1" x14ac:dyDescent="0.25">
      <c r="B54" s="15" t="s">
        <v>102</v>
      </c>
      <c r="C54" s="1" t="s">
        <v>72</v>
      </c>
      <c r="D54" s="1" t="s">
        <v>194</v>
      </c>
      <c r="E54" s="1" t="s">
        <v>55</v>
      </c>
      <c r="F54" s="1" t="s">
        <v>55</v>
      </c>
      <c r="G54" s="1" t="s">
        <v>56</v>
      </c>
      <c r="H54" s="1" t="s">
        <v>57</v>
      </c>
      <c r="I54" s="1" t="s">
        <v>58</v>
      </c>
      <c r="J54" s="16" t="s">
        <v>58</v>
      </c>
      <c r="K54" s="17">
        <v>5.5036298823073367E-4</v>
      </c>
      <c r="L54" s="17">
        <v>0</v>
      </c>
      <c r="M54" s="17">
        <v>2.1069117995621472E-4</v>
      </c>
      <c r="N54" s="17">
        <v>1.5206645568111573E-2</v>
      </c>
      <c r="O54" s="17">
        <v>3.3591101808601949E-4</v>
      </c>
      <c r="P54" s="17">
        <v>3.4215950337557134E-4</v>
      </c>
      <c r="Q54" s="17">
        <v>8.6587464850409709E-4</v>
      </c>
      <c r="R54" s="17">
        <v>1.5687114682622237E-3</v>
      </c>
      <c r="S54" s="17">
        <v>0.17037875631314209</v>
      </c>
      <c r="T54" s="17">
        <v>2.9133285105373181E-2</v>
      </c>
      <c r="U54" s="17">
        <v>0</v>
      </c>
      <c r="V54" s="17">
        <v>6.652271232016429E-4</v>
      </c>
      <c r="W54" s="17">
        <v>2.8710402400096025E-3</v>
      </c>
      <c r="X54" s="17">
        <v>8.0066890201592605E-2</v>
      </c>
      <c r="Y54" s="17">
        <v>1.31492315933824E-3</v>
      </c>
      <c r="Z54" s="17">
        <v>5.9027961160254888E-3</v>
      </c>
      <c r="AA54" s="17">
        <v>4.0944637952486145E-2</v>
      </c>
      <c r="AB54" s="17">
        <v>2.7983771152736089E-2</v>
      </c>
      <c r="AC54" s="17">
        <v>6.3790507810453471E-3</v>
      </c>
      <c r="AD54" s="17">
        <v>9.8699427078753912E-2</v>
      </c>
      <c r="AE54" s="17">
        <v>4.0384742734892502E-2</v>
      </c>
      <c r="AF54" s="17">
        <v>9.0554641250631368E-2</v>
      </c>
      <c r="AG54" s="17">
        <v>0.38554952990901642</v>
      </c>
      <c r="AH54" s="17">
        <v>4.301255507385373E-5</v>
      </c>
      <c r="AI54" s="17">
        <v>0</v>
      </c>
      <c r="AJ54" s="17">
        <v>4.7911952155099918E-5</v>
      </c>
      <c r="AK54" s="18">
        <v>-981.32809999999995</v>
      </c>
      <c r="AL54" s="18"/>
      <c r="AM54" s="18">
        <v>-375.67419999999998</v>
      </c>
      <c r="AN54" s="18">
        <v>-27114.302599999999</v>
      </c>
      <c r="AO54" s="18">
        <v>-598.94820000000004</v>
      </c>
      <c r="AP54" s="18">
        <v>-610.08960000000002</v>
      </c>
      <c r="AQ54" s="18">
        <v>-1543.9031000000004</v>
      </c>
      <c r="AR54" s="18">
        <v>-2797.1006000000002</v>
      </c>
      <c r="AS54" s="18">
        <v>-303794.88589999994</v>
      </c>
      <c r="AT54" s="18">
        <v>-51946.282599999999</v>
      </c>
      <c r="AU54" s="18"/>
      <c r="AV54" s="18">
        <v>-1186.1372999999999</v>
      </c>
      <c r="AW54" s="18">
        <v>-5119.2259000000004</v>
      </c>
      <c r="AX54" s="18">
        <v>-142763.75939999998</v>
      </c>
      <c r="AY54" s="18">
        <v>-2344.5817999999999</v>
      </c>
      <c r="AZ54" s="18">
        <v>-10525.016799999998</v>
      </c>
      <c r="BA54" s="18">
        <v>-73006.587699999989</v>
      </c>
      <c r="BB54" s="18">
        <v>-49896.634699999995</v>
      </c>
      <c r="BC54" s="18">
        <v>-11374.205600000003</v>
      </c>
      <c r="BD54" s="18">
        <v>-175986.61850000001</v>
      </c>
      <c r="BE54" s="18">
        <v>-72008.263099999982</v>
      </c>
      <c r="BF54" s="18">
        <v>-161464.00820000004</v>
      </c>
      <c r="BG54" s="18">
        <v>-687456.45279999985</v>
      </c>
      <c r="BH54" s="18">
        <v>-76.693799999999996</v>
      </c>
      <c r="BI54" s="18"/>
      <c r="BJ54" s="18">
        <v>-85.429699999999997</v>
      </c>
      <c r="BK54" s="17">
        <v>1</v>
      </c>
      <c r="BL54" s="19">
        <v>-1783056.1301999998</v>
      </c>
      <c r="BM54" s="15" t="s">
        <v>194</v>
      </c>
      <c r="BN54" s="1" t="s">
        <v>58</v>
      </c>
      <c r="BO54" s="1" t="s">
        <v>187</v>
      </c>
      <c r="BP54" s="1" t="s">
        <v>60</v>
      </c>
      <c r="BQ54" s="20" t="s">
        <v>70</v>
      </c>
      <c r="BR54" s="15" t="b">
        <v>1</v>
      </c>
      <c r="BS54" s="16" t="b">
        <v>1</v>
      </c>
    </row>
    <row r="55" spans="2:71" hidden="1" x14ac:dyDescent="0.25">
      <c r="B55" s="15" t="s">
        <v>102</v>
      </c>
      <c r="C55" s="1" t="s">
        <v>73</v>
      </c>
      <c r="D55" s="1" t="s">
        <v>195</v>
      </c>
      <c r="E55" s="1" t="s">
        <v>55</v>
      </c>
      <c r="F55" s="1" t="s">
        <v>55</v>
      </c>
      <c r="G55" s="1" t="s">
        <v>56</v>
      </c>
      <c r="H55" s="1" t="s">
        <v>57</v>
      </c>
      <c r="I55" s="1" t="s">
        <v>58</v>
      </c>
      <c r="J55" s="16" t="s">
        <v>58</v>
      </c>
      <c r="K55" s="17">
        <v>1.3632305795927278E-3</v>
      </c>
      <c r="L55" s="17">
        <v>0</v>
      </c>
      <c r="M55" s="17">
        <v>2.0475094731917504E-3</v>
      </c>
      <c r="N55" s="17">
        <v>1.727669196344531E-2</v>
      </c>
      <c r="O55" s="17">
        <v>1.0702667438515878E-3</v>
      </c>
      <c r="P55" s="17">
        <v>1.090174880441791E-3</v>
      </c>
      <c r="Q55" s="17">
        <v>3.5355053640676432E-3</v>
      </c>
      <c r="R55" s="17">
        <v>5.8797058954412253E-3</v>
      </c>
      <c r="S55" s="17">
        <v>0.16518538394126736</v>
      </c>
      <c r="T55" s="17">
        <v>2.8842919988389493E-2</v>
      </c>
      <c r="U55" s="17">
        <v>0</v>
      </c>
      <c r="V55" s="17">
        <v>1.4456170632981655E-3</v>
      </c>
      <c r="W55" s="17">
        <v>6.4375413577362839E-3</v>
      </c>
      <c r="X55" s="17">
        <v>0.17282722799946454</v>
      </c>
      <c r="Y55" s="17">
        <v>2.8910090143816603E-3</v>
      </c>
      <c r="Z55" s="17">
        <v>1.5384201530854407E-2</v>
      </c>
      <c r="AA55" s="17">
        <v>9.2169881472706702E-2</v>
      </c>
      <c r="AB55" s="17">
        <v>6.2457313615280903E-2</v>
      </c>
      <c r="AC55" s="17">
        <v>7.3139978332906995E-3</v>
      </c>
      <c r="AD55" s="17">
        <v>7.0162405625201443E-2</v>
      </c>
      <c r="AE55" s="17">
        <v>2.7945744568944362E-2</v>
      </c>
      <c r="AF55" s="17">
        <v>5.8166726484962128E-2</v>
      </c>
      <c r="AG55" s="17">
        <v>0.25577940940801597</v>
      </c>
      <c r="AH55" s="17">
        <v>2.619235778687322E-4</v>
      </c>
      <c r="AI55" s="17">
        <v>0</v>
      </c>
      <c r="AJ55" s="17">
        <v>4.6561161830463747E-4</v>
      </c>
      <c r="AK55" s="18">
        <v>-3447.5569000000005</v>
      </c>
      <c r="AL55" s="18"/>
      <c r="AM55" s="18">
        <v>-5178.0715</v>
      </c>
      <c r="AN55" s="18">
        <v>-43692.079300000005</v>
      </c>
      <c r="AO55" s="18">
        <v>-2706.6627999999996</v>
      </c>
      <c r="AP55" s="18">
        <v>-2757.0096999999996</v>
      </c>
      <c r="AQ55" s="18">
        <v>-8941.1550000000007</v>
      </c>
      <c r="AR55" s="18">
        <v>-14869.546600000001</v>
      </c>
      <c r="AS55" s="18">
        <v>-417747.38530000002</v>
      </c>
      <c r="AT55" s="18">
        <v>-72942.618300000016</v>
      </c>
      <c r="AU55" s="18"/>
      <c r="AV55" s="18">
        <v>-3655.9090999999999</v>
      </c>
      <c r="AW55" s="18">
        <v>-16280.290700000001</v>
      </c>
      <c r="AX55" s="18">
        <v>-437073.31050000002</v>
      </c>
      <c r="AY55" s="18">
        <v>-7311.2489000000005</v>
      </c>
      <c r="AZ55" s="18">
        <v>-38906.044899999994</v>
      </c>
      <c r="BA55" s="18">
        <v>-233094.03090000001</v>
      </c>
      <c r="BB55" s="18">
        <v>-157952.10710000002</v>
      </c>
      <c r="BC55" s="18">
        <v>-18496.814900000001</v>
      </c>
      <c r="BD55" s="18">
        <v>-177437.98389999999</v>
      </c>
      <c r="BE55" s="18">
        <v>-70673.696700000015</v>
      </c>
      <c r="BF55" s="18">
        <v>-147101.3798</v>
      </c>
      <c r="BG55" s="18">
        <v>-646856.13789999997</v>
      </c>
      <c r="BH55" s="18">
        <v>-662.39449999999999</v>
      </c>
      <c r="BI55" s="18"/>
      <c r="BJ55" s="18">
        <v>-1177.5136</v>
      </c>
      <c r="BK55" s="17">
        <v>1</v>
      </c>
      <c r="BL55" s="19">
        <v>-2528960.9488000013</v>
      </c>
      <c r="BM55" s="15" t="s">
        <v>196</v>
      </c>
      <c r="BN55" s="1" t="s">
        <v>58</v>
      </c>
      <c r="BO55" s="1" t="s">
        <v>187</v>
      </c>
      <c r="BP55" s="1" t="s">
        <v>60</v>
      </c>
      <c r="BQ55" s="20" t="s">
        <v>70</v>
      </c>
      <c r="BR55" s="15" t="b">
        <v>0</v>
      </c>
      <c r="BS55" s="16" t="b">
        <v>1</v>
      </c>
    </row>
    <row r="56" spans="2:71" hidden="1" x14ac:dyDescent="0.25">
      <c r="B56" s="15" t="s">
        <v>102</v>
      </c>
      <c r="C56" s="1" t="s">
        <v>74</v>
      </c>
      <c r="D56" s="1" t="s">
        <v>197</v>
      </c>
      <c r="E56" s="1" t="s">
        <v>55</v>
      </c>
      <c r="F56" s="1" t="s">
        <v>55</v>
      </c>
      <c r="G56" s="1" t="s">
        <v>56</v>
      </c>
      <c r="H56" s="1" t="s">
        <v>57</v>
      </c>
      <c r="I56" s="1" t="s">
        <v>58</v>
      </c>
      <c r="J56" s="16" t="s">
        <v>58</v>
      </c>
      <c r="K56" s="17">
        <v>7.4579656881122577E-3</v>
      </c>
      <c r="L56" s="17">
        <v>0</v>
      </c>
      <c r="M56" s="17">
        <v>4.2947242983245177E-4</v>
      </c>
      <c r="N56" s="17">
        <v>2.3981192991942353E-2</v>
      </c>
      <c r="O56" s="17">
        <v>3.5300936709928288E-3</v>
      </c>
      <c r="P56" s="17">
        <v>3.5957582832547835E-3</v>
      </c>
      <c r="Q56" s="17">
        <v>7.0236833237529014E-3</v>
      </c>
      <c r="R56" s="17">
        <v>1.4031955829793484E-2</v>
      </c>
      <c r="S56" s="17">
        <v>8.6436505997322097E-2</v>
      </c>
      <c r="T56" s="17">
        <v>1.9869878691697838E-2</v>
      </c>
      <c r="U56" s="17">
        <v>0</v>
      </c>
      <c r="V56" s="17">
        <v>9.3496455364682693E-3</v>
      </c>
      <c r="W56" s="17">
        <v>9.7772875492861244E-3</v>
      </c>
      <c r="X56" s="17">
        <v>8.2456237339649865E-2</v>
      </c>
      <c r="Y56" s="17">
        <v>1.7574703519450327E-2</v>
      </c>
      <c r="Z56" s="17">
        <v>2.3094191461170411E-2</v>
      </c>
      <c r="AA56" s="17">
        <v>5.6173120956413497E-2</v>
      </c>
      <c r="AB56" s="17">
        <v>4.1858054880443051E-2</v>
      </c>
      <c r="AC56" s="17">
        <v>1.2484280657318481E-2</v>
      </c>
      <c r="AD56" s="17">
        <v>0.16639541280336179</v>
      </c>
      <c r="AE56" s="17">
        <v>6.6553144028656114E-2</v>
      </c>
      <c r="AF56" s="17">
        <v>5.0595319293558927E-2</v>
      </c>
      <c r="AG56" s="17">
        <v>0.29688907033196421</v>
      </c>
      <c r="AH56" s="17">
        <v>3.4536102380615055E-4</v>
      </c>
      <c r="AI56" s="17">
        <v>0</v>
      </c>
      <c r="AJ56" s="17">
        <v>9.7663711751361411E-5</v>
      </c>
      <c r="AK56" s="18">
        <v>-13883.323899999999</v>
      </c>
      <c r="AL56" s="18"/>
      <c r="AM56" s="18">
        <v>-799.48139999999989</v>
      </c>
      <c r="AN56" s="18">
        <v>-44642.022200000007</v>
      </c>
      <c r="AO56" s="18">
        <v>-6571.4211999999998</v>
      </c>
      <c r="AP56" s="18">
        <v>-6693.6587</v>
      </c>
      <c r="AQ56" s="18">
        <v>-13074.888599999997</v>
      </c>
      <c r="AR56" s="18">
        <v>-26121.089299999996</v>
      </c>
      <c r="AS56" s="18">
        <v>-160905.27360000001</v>
      </c>
      <c r="AT56" s="18">
        <v>-36988.633800000003</v>
      </c>
      <c r="AU56" s="18"/>
      <c r="AV56" s="18">
        <v>-17404.767300000003</v>
      </c>
      <c r="AW56" s="18">
        <v>-18200.841299999996</v>
      </c>
      <c r="AX56" s="18">
        <v>-153495.83230000001</v>
      </c>
      <c r="AY56" s="18">
        <v>-32716.066499999994</v>
      </c>
      <c r="AZ56" s="18">
        <v>-42990.830699999999</v>
      </c>
      <c r="BA56" s="18">
        <v>-104568.68069999998</v>
      </c>
      <c r="BB56" s="18">
        <v>-77920.569500000012</v>
      </c>
      <c r="BC56" s="18">
        <v>-23240.025400000002</v>
      </c>
      <c r="BD56" s="18">
        <v>-309752.21770000004</v>
      </c>
      <c r="BE56" s="18">
        <v>-123891.54009999998</v>
      </c>
      <c r="BF56" s="18">
        <v>-94185.362999999998</v>
      </c>
      <c r="BG56" s="18">
        <v>-552671.77380000008</v>
      </c>
      <c r="BH56" s="18">
        <v>-642.90440000000001</v>
      </c>
      <c r="BI56" s="18"/>
      <c r="BJ56" s="18">
        <v>-181.80520000000001</v>
      </c>
      <c r="BK56" s="17">
        <v>1</v>
      </c>
      <c r="BL56" s="19">
        <v>-1861543.0106000009</v>
      </c>
      <c r="BM56" s="15" t="s">
        <v>197</v>
      </c>
      <c r="BN56" s="1" t="s">
        <v>58</v>
      </c>
      <c r="BO56" s="1" t="s">
        <v>68</v>
      </c>
      <c r="BP56" s="1" t="s">
        <v>69</v>
      </c>
      <c r="BQ56" s="20" t="s">
        <v>70</v>
      </c>
      <c r="BR56" s="15" t="b">
        <v>1</v>
      </c>
      <c r="BS56" s="16" t="b">
        <v>1</v>
      </c>
    </row>
    <row r="57" spans="2:71" x14ac:dyDescent="0.25">
      <c r="B57" s="15" t="s">
        <v>198</v>
      </c>
      <c r="C57" s="1" t="s">
        <v>199</v>
      </c>
      <c r="D57" s="1" t="s">
        <v>200</v>
      </c>
      <c r="E57" s="1" t="s">
        <v>55</v>
      </c>
      <c r="F57" s="1" t="s">
        <v>55</v>
      </c>
      <c r="G57" s="1" t="s">
        <v>56</v>
      </c>
      <c r="H57" s="1" t="s">
        <v>57</v>
      </c>
      <c r="I57" s="1" t="s">
        <v>201</v>
      </c>
      <c r="J57" s="16" t="s">
        <v>201</v>
      </c>
      <c r="K57" s="17">
        <v>0</v>
      </c>
      <c r="L57" s="17">
        <v>0</v>
      </c>
      <c r="M57" s="17">
        <v>0</v>
      </c>
      <c r="N57" s="17">
        <v>3.5099999814635365E-3</v>
      </c>
      <c r="O57" s="17">
        <v>0</v>
      </c>
      <c r="P57" s="17">
        <v>0</v>
      </c>
      <c r="Q57" s="17">
        <v>6.9950999755622953E-2</v>
      </c>
      <c r="R57" s="17">
        <v>4.9000108513454161E-5</v>
      </c>
      <c r="S57" s="17">
        <v>0.46999999989158381</v>
      </c>
      <c r="T57" s="17">
        <v>0.33000000030054694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0.12648999996226978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8"/>
      <c r="AL57" s="18"/>
      <c r="AM57" s="18"/>
      <c r="AN57" s="18">
        <v>-2557.6381999999999</v>
      </c>
      <c r="AO57" s="18"/>
      <c r="AP57" s="18"/>
      <c r="AQ57" s="18">
        <v>-50971.324800000002</v>
      </c>
      <c r="AR57" s="18">
        <v>-35.704999999999998</v>
      </c>
      <c r="AS57" s="18">
        <v>-342475.77210000006</v>
      </c>
      <c r="AT57" s="18">
        <v>-240461.7126</v>
      </c>
      <c r="AU57" s="18"/>
      <c r="AV57" s="18"/>
      <c r="AW57" s="18"/>
      <c r="AX57" s="18"/>
      <c r="AY57" s="18"/>
      <c r="AZ57" s="18"/>
      <c r="BA57" s="18"/>
      <c r="BB57" s="18"/>
      <c r="BC57" s="18">
        <v>-92169.703000000009</v>
      </c>
      <c r="BD57" s="18"/>
      <c r="BE57" s="18"/>
      <c r="BF57" s="18"/>
      <c r="BG57" s="18"/>
      <c r="BH57" s="18"/>
      <c r="BI57" s="18"/>
      <c r="BJ57" s="18"/>
      <c r="BK57" s="17">
        <v>1</v>
      </c>
      <c r="BL57" s="19">
        <v>-728671.85569999972</v>
      </c>
      <c r="BM57" s="15" t="s">
        <v>202</v>
      </c>
      <c r="BN57" s="1" t="s">
        <v>203</v>
      </c>
      <c r="BO57" s="1" t="s">
        <v>204</v>
      </c>
      <c r="BP57" s="1" t="s">
        <v>205</v>
      </c>
      <c r="BQ57" s="20" t="s">
        <v>70</v>
      </c>
      <c r="BR57" s="15" t="b">
        <v>0</v>
      </c>
      <c r="BS57" s="16" t="b">
        <v>0</v>
      </c>
    </row>
    <row r="58" spans="2:71" x14ac:dyDescent="0.25">
      <c r="B58" s="15" t="s">
        <v>198</v>
      </c>
      <c r="C58" s="1" t="s">
        <v>206</v>
      </c>
      <c r="D58" s="1" t="s">
        <v>207</v>
      </c>
      <c r="E58" s="1" t="s">
        <v>55</v>
      </c>
      <c r="F58" s="1" t="s">
        <v>55</v>
      </c>
      <c r="G58" s="1" t="s">
        <v>56</v>
      </c>
      <c r="H58" s="1" t="s">
        <v>7</v>
      </c>
      <c r="I58" s="1" t="s">
        <v>208</v>
      </c>
      <c r="J58" s="16" t="s">
        <v>208</v>
      </c>
      <c r="K58" s="17">
        <v>0</v>
      </c>
      <c r="L58" s="17">
        <v>0</v>
      </c>
      <c r="M58" s="17">
        <v>0</v>
      </c>
      <c r="N58" s="17">
        <v>2.7000000001796219E-2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0.97299999999820375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8"/>
      <c r="AL58" s="18"/>
      <c r="AM58" s="18"/>
      <c r="AN58" s="18">
        <v>-306643.25399999996</v>
      </c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-11050514.300799999</v>
      </c>
      <c r="BD58" s="18"/>
      <c r="BE58" s="18"/>
      <c r="BF58" s="18"/>
      <c r="BG58" s="18"/>
      <c r="BH58" s="18"/>
      <c r="BI58" s="18"/>
      <c r="BJ58" s="18"/>
      <c r="BK58" s="17">
        <v>1</v>
      </c>
      <c r="BL58" s="19">
        <v>-11357157.5548</v>
      </c>
      <c r="BM58" s="15" t="s">
        <v>209</v>
      </c>
      <c r="BN58" s="1" t="s">
        <v>208</v>
      </c>
      <c r="BO58" s="1" t="s">
        <v>210</v>
      </c>
      <c r="BP58" s="1" t="s">
        <v>92</v>
      </c>
      <c r="BQ58" s="20" t="s">
        <v>70</v>
      </c>
      <c r="BR58" s="15" t="b">
        <v>0</v>
      </c>
      <c r="BS58" s="16" t="b">
        <v>1</v>
      </c>
    </row>
    <row r="59" spans="2:71" x14ac:dyDescent="0.25">
      <c r="B59" s="15" t="s">
        <v>198</v>
      </c>
      <c r="C59" s="1" t="s">
        <v>211</v>
      </c>
      <c r="D59" s="1" t="s">
        <v>212</v>
      </c>
      <c r="E59" s="1" t="s">
        <v>55</v>
      </c>
      <c r="F59" s="1" t="s">
        <v>55</v>
      </c>
      <c r="G59" s="1" t="s">
        <v>56</v>
      </c>
      <c r="H59" s="1" t="s">
        <v>6</v>
      </c>
      <c r="I59" s="1" t="s">
        <v>213</v>
      </c>
      <c r="J59" s="16" t="s">
        <v>213</v>
      </c>
      <c r="K59" s="17">
        <v>0</v>
      </c>
      <c r="L59" s="17">
        <v>0</v>
      </c>
      <c r="M59" s="17">
        <v>0</v>
      </c>
      <c r="N59" s="17">
        <v>0</v>
      </c>
      <c r="O59" s="17">
        <v>1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8"/>
      <c r="AL59" s="18"/>
      <c r="AM59" s="18"/>
      <c r="AN59" s="18"/>
      <c r="AO59" s="18">
        <v>-1714.4676999999999</v>
      </c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7">
        <v>1</v>
      </c>
      <c r="BL59" s="19">
        <v>-1714.4676999999999</v>
      </c>
      <c r="BM59" s="15" t="s">
        <v>213</v>
      </c>
      <c r="BN59" s="1" t="s">
        <v>213</v>
      </c>
      <c r="BO59" s="1" t="s">
        <v>210</v>
      </c>
      <c r="BP59" s="1" t="s">
        <v>92</v>
      </c>
      <c r="BQ59" s="20" t="s">
        <v>70</v>
      </c>
      <c r="BR59" s="15" t="b">
        <v>0</v>
      </c>
      <c r="BS59" s="16" t="b">
        <v>1</v>
      </c>
    </row>
    <row r="60" spans="2:71" x14ac:dyDescent="0.25">
      <c r="B60" s="15" t="s">
        <v>198</v>
      </c>
      <c r="C60" s="1" t="s">
        <v>214</v>
      </c>
      <c r="D60" s="1" t="s">
        <v>215</v>
      </c>
      <c r="E60" s="1" t="s">
        <v>55</v>
      </c>
      <c r="F60" s="1" t="s">
        <v>55</v>
      </c>
      <c r="G60" s="1" t="s">
        <v>56</v>
      </c>
      <c r="H60" s="1" t="s">
        <v>6</v>
      </c>
      <c r="I60" s="1" t="s">
        <v>6</v>
      </c>
      <c r="J60" s="16" t="s">
        <v>6</v>
      </c>
      <c r="K60" s="17">
        <v>0</v>
      </c>
      <c r="L60" s="17">
        <v>0</v>
      </c>
      <c r="M60" s="17">
        <v>0</v>
      </c>
      <c r="N60" s="17">
        <v>0.49999999996894667</v>
      </c>
      <c r="O60" s="17">
        <v>4.7900000038282098E-2</v>
      </c>
      <c r="P60" s="17">
        <v>0</v>
      </c>
      <c r="Q60" s="17">
        <v>0.1915999999978634</v>
      </c>
      <c r="R60" s="17">
        <v>6.049999995143307E-2</v>
      </c>
      <c r="S60" s="17">
        <v>0.12500000003105291</v>
      </c>
      <c r="T60" s="17">
        <v>7.5000000012421131E-2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8"/>
      <c r="AL60" s="18"/>
      <c r="AM60" s="18"/>
      <c r="AN60" s="18">
        <v>-1610150.8483</v>
      </c>
      <c r="AO60" s="18">
        <v>-154252.45139999999</v>
      </c>
      <c r="AP60" s="18"/>
      <c r="AQ60" s="18">
        <v>-617009.80509999988</v>
      </c>
      <c r="AR60" s="18">
        <v>-194828.25249999994</v>
      </c>
      <c r="AS60" s="18">
        <v>-402537.71220000001</v>
      </c>
      <c r="AT60" s="18">
        <v>-241522.62729999993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7">
        <v>1</v>
      </c>
      <c r="BL60" s="19">
        <v>-3220301.6968000019</v>
      </c>
      <c r="BM60" s="15" t="s">
        <v>216</v>
      </c>
      <c r="BN60" s="1" t="s">
        <v>130</v>
      </c>
      <c r="BO60" s="1" t="s">
        <v>204</v>
      </c>
      <c r="BP60" s="1" t="s">
        <v>205</v>
      </c>
      <c r="BQ60" s="20" t="s">
        <v>70</v>
      </c>
      <c r="BR60" s="15" t="b">
        <v>0</v>
      </c>
      <c r="BS60" s="16" t="b">
        <v>0</v>
      </c>
    </row>
    <row r="61" spans="2:71" x14ac:dyDescent="0.25">
      <c r="B61" s="15" t="s">
        <v>198</v>
      </c>
      <c r="C61" s="1" t="s">
        <v>217</v>
      </c>
      <c r="D61" s="1" t="s">
        <v>218</v>
      </c>
      <c r="E61" s="1" t="s">
        <v>55</v>
      </c>
      <c r="F61" s="1" t="s">
        <v>55</v>
      </c>
      <c r="G61" s="1" t="s">
        <v>56</v>
      </c>
      <c r="H61" s="1" t="s">
        <v>86</v>
      </c>
      <c r="I61" s="1" t="s">
        <v>219</v>
      </c>
      <c r="J61" s="16" t="s">
        <v>219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1</v>
      </c>
      <c r="AJ61" s="17">
        <v>0</v>
      </c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>
        <v>-327979.85380000004</v>
      </c>
      <c r="BJ61" s="18"/>
      <c r="BK61" s="17">
        <v>1</v>
      </c>
      <c r="BL61" s="19">
        <v>-327979.85380000004</v>
      </c>
      <c r="BM61" s="15">
        <v>0</v>
      </c>
      <c r="BN61" s="1">
        <v>0</v>
      </c>
      <c r="BO61" s="1">
        <v>0</v>
      </c>
      <c r="BP61" s="1">
        <v>0</v>
      </c>
      <c r="BQ61" s="20" t="s">
        <v>63</v>
      </c>
      <c r="BR61" s="15" t="b">
        <v>0</v>
      </c>
      <c r="BS61" s="16" t="b">
        <v>0</v>
      </c>
    </row>
    <row r="62" spans="2:71" x14ac:dyDescent="0.25">
      <c r="B62" s="15" t="s">
        <v>198</v>
      </c>
      <c r="C62" s="1" t="s">
        <v>220</v>
      </c>
      <c r="D62" s="1" t="s">
        <v>221</v>
      </c>
      <c r="E62" s="1" t="s">
        <v>55</v>
      </c>
      <c r="F62" s="1" t="s">
        <v>55</v>
      </c>
      <c r="G62" s="1" t="s">
        <v>56</v>
      </c>
      <c r="H62" s="1" t="s">
        <v>57</v>
      </c>
      <c r="I62" s="1" t="s">
        <v>189</v>
      </c>
      <c r="J62" s="16" t="s">
        <v>189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5.4400000144550778E-2</v>
      </c>
      <c r="T62" s="17">
        <v>1.3600000131037099E-2</v>
      </c>
      <c r="U62" s="17">
        <v>9.9833689910292109E-2</v>
      </c>
      <c r="V62" s="17">
        <v>0</v>
      </c>
      <c r="W62" s="17">
        <v>0</v>
      </c>
      <c r="X62" s="17">
        <v>0.11686630937251508</v>
      </c>
      <c r="Y62" s="17">
        <v>0</v>
      </c>
      <c r="Z62" s="17">
        <v>3.7700000254387342E-2</v>
      </c>
      <c r="AA62" s="17">
        <v>0.14129999972302656</v>
      </c>
      <c r="AB62" s="17">
        <v>5.6500000256892689E-2</v>
      </c>
      <c r="AC62" s="17">
        <v>0</v>
      </c>
      <c r="AD62" s="17">
        <v>6.0000001582922111E-3</v>
      </c>
      <c r="AE62" s="17">
        <v>0</v>
      </c>
      <c r="AF62" s="17">
        <v>8.0367000131343208E-2</v>
      </c>
      <c r="AG62" s="17">
        <v>0.39343299991766284</v>
      </c>
      <c r="AH62" s="17">
        <v>0</v>
      </c>
      <c r="AI62" s="17">
        <v>0</v>
      </c>
      <c r="AJ62" s="17">
        <v>0</v>
      </c>
      <c r="AK62" s="18"/>
      <c r="AL62" s="18"/>
      <c r="AM62" s="18"/>
      <c r="AN62" s="18"/>
      <c r="AO62" s="18"/>
      <c r="AP62" s="18"/>
      <c r="AQ62" s="18"/>
      <c r="AR62" s="18"/>
      <c r="AS62" s="18">
        <v>-28661.928600000003</v>
      </c>
      <c r="AT62" s="18">
        <v>-7165.4822000000004</v>
      </c>
      <c r="AU62" s="18">
        <v>-52599.744199999986</v>
      </c>
      <c r="AV62" s="18"/>
      <c r="AW62" s="18"/>
      <c r="AX62" s="18">
        <v>-61573.783200000005</v>
      </c>
      <c r="AY62" s="18"/>
      <c r="AZ62" s="18">
        <v>-19863.1381</v>
      </c>
      <c r="BA62" s="18">
        <v>-74447.251699999993</v>
      </c>
      <c r="BB62" s="18">
        <v>-29768.363400000002</v>
      </c>
      <c r="BC62" s="18"/>
      <c r="BD62" s="18">
        <v>-3161.242200000001</v>
      </c>
      <c r="BE62" s="18"/>
      <c r="BF62" s="18">
        <v>-42343.257599999983</v>
      </c>
      <c r="BG62" s="18">
        <v>-207289.49490000005</v>
      </c>
      <c r="BH62" s="18"/>
      <c r="BI62" s="18"/>
      <c r="BJ62" s="18"/>
      <c r="BK62" s="17">
        <v>1</v>
      </c>
      <c r="BL62" s="19">
        <v>-526873.68610000005</v>
      </c>
      <c r="BM62" s="15" t="s">
        <v>222</v>
      </c>
      <c r="BN62" s="1" t="s">
        <v>189</v>
      </c>
      <c r="BO62" s="1" t="s">
        <v>223</v>
      </c>
      <c r="BP62" s="1" t="s">
        <v>224</v>
      </c>
      <c r="BQ62" s="20" t="s">
        <v>70</v>
      </c>
      <c r="BR62" s="15" t="b">
        <v>0</v>
      </c>
      <c r="BS62" s="16" t="b">
        <v>1</v>
      </c>
    </row>
    <row r="63" spans="2:71" x14ac:dyDescent="0.25">
      <c r="B63" s="15" t="s">
        <v>198</v>
      </c>
      <c r="C63" s="1" t="s">
        <v>225</v>
      </c>
      <c r="D63" s="1" t="s">
        <v>226</v>
      </c>
      <c r="E63" s="1" t="s">
        <v>55</v>
      </c>
      <c r="F63" s="1" t="s">
        <v>55</v>
      </c>
      <c r="G63" s="1" t="s">
        <v>56</v>
      </c>
      <c r="H63" s="1" t="s">
        <v>57</v>
      </c>
      <c r="I63" s="1" t="s">
        <v>201</v>
      </c>
      <c r="J63" s="16" t="s">
        <v>201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0.2100000001651301</v>
      </c>
      <c r="AG63" s="17">
        <v>0.7899999998348699</v>
      </c>
      <c r="AH63" s="17">
        <v>0</v>
      </c>
      <c r="AI63" s="17">
        <v>0</v>
      </c>
      <c r="AJ63" s="17">
        <v>0</v>
      </c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>
        <v>-15260.694300000001</v>
      </c>
      <c r="BG63" s="18">
        <v>-57409.2785</v>
      </c>
      <c r="BH63" s="18"/>
      <c r="BI63" s="18"/>
      <c r="BJ63" s="18"/>
      <c r="BK63" s="17">
        <v>1</v>
      </c>
      <c r="BL63" s="19">
        <v>-72669.972800000003</v>
      </c>
      <c r="BM63" s="15" t="s">
        <v>226</v>
      </c>
      <c r="BN63" s="1" t="s">
        <v>201</v>
      </c>
      <c r="BO63" s="1" t="s">
        <v>204</v>
      </c>
      <c r="BP63" s="1" t="s">
        <v>205</v>
      </c>
      <c r="BQ63" s="20" t="s">
        <v>70</v>
      </c>
      <c r="BR63" s="15" t="b">
        <v>1</v>
      </c>
      <c r="BS63" s="16" t="b">
        <v>1</v>
      </c>
    </row>
    <row r="64" spans="2:71" x14ac:dyDescent="0.25">
      <c r="B64" s="15" t="s">
        <v>198</v>
      </c>
      <c r="C64" s="1" t="s">
        <v>227</v>
      </c>
      <c r="D64" s="1" t="s">
        <v>228</v>
      </c>
      <c r="E64" s="1" t="s">
        <v>55</v>
      </c>
      <c r="F64" s="1" t="s">
        <v>55</v>
      </c>
      <c r="G64" s="1" t="s">
        <v>56</v>
      </c>
      <c r="H64" s="1" t="s">
        <v>6</v>
      </c>
      <c r="I64" s="1" t="s">
        <v>229</v>
      </c>
      <c r="J64" s="16" t="s">
        <v>229</v>
      </c>
      <c r="K64" s="17">
        <v>0</v>
      </c>
      <c r="L64" s="17">
        <v>0</v>
      </c>
      <c r="M64" s="17">
        <v>0</v>
      </c>
      <c r="N64" s="17">
        <v>0</v>
      </c>
      <c r="O64" s="17">
        <v>0.99629999999825491</v>
      </c>
      <c r="P64" s="17">
        <v>0</v>
      </c>
      <c r="Q64" s="17">
        <v>0</v>
      </c>
      <c r="R64" s="17">
        <v>3.7000000017445626E-3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8"/>
      <c r="AL64" s="18"/>
      <c r="AM64" s="18"/>
      <c r="AN64" s="18"/>
      <c r="AO64" s="18">
        <v>-4294585.4529999997</v>
      </c>
      <c r="AP64" s="18"/>
      <c r="AQ64" s="18"/>
      <c r="AR64" s="18">
        <v>-15948.977400000003</v>
      </c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7">
        <v>1</v>
      </c>
      <c r="BL64" s="19">
        <v>-4310534.4304000018</v>
      </c>
      <c r="BM64" s="15" t="s">
        <v>228</v>
      </c>
      <c r="BN64" s="1" t="s">
        <v>213</v>
      </c>
      <c r="BO64" s="1" t="s">
        <v>223</v>
      </c>
      <c r="BP64" s="1" t="s">
        <v>224</v>
      </c>
      <c r="BQ64" s="20" t="s">
        <v>230</v>
      </c>
      <c r="BR64" s="15" t="b">
        <v>1</v>
      </c>
      <c r="BS64" s="16" t="b">
        <v>0</v>
      </c>
    </row>
    <row r="65" spans="2:71" x14ac:dyDescent="0.25">
      <c r="B65" s="15" t="s">
        <v>198</v>
      </c>
      <c r="C65" s="1" t="s">
        <v>231</v>
      </c>
      <c r="D65" s="1" t="s">
        <v>232</v>
      </c>
      <c r="E65" s="1" t="s">
        <v>55</v>
      </c>
      <c r="F65" s="1" t="s">
        <v>55</v>
      </c>
      <c r="G65" s="1" t="s">
        <v>56</v>
      </c>
      <c r="H65" s="1" t="s">
        <v>56</v>
      </c>
      <c r="I65" s="1" t="s">
        <v>56</v>
      </c>
      <c r="J65" s="16" t="s">
        <v>56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1</v>
      </c>
      <c r="AJ65" s="17">
        <v>0</v>
      </c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>
        <v>-8572.3385999999991</v>
      </c>
      <c r="BJ65" s="18"/>
      <c r="BK65" s="17">
        <v>1</v>
      </c>
      <c r="BL65" s="19">
        <v>-8572.3385999999991</v>
      </c>
      <c r="BM65" s="15" t="s">
        <v>232</v>
      </c>
      <c r="BN65" s="1" t="s">
        <v>56</v>
      </c>
      <c r="BO65" s="1" t="s">
        <v>233</v>
      </c>
      <c r="BP65" s="1" t="s">
        <v>69</v>
      </c>
      <c r="BQ65" s="20" t="s">
        <v>70</v>
      </c>
      <c r="BR65" s="15" t="b">
        <v>1</v>
      </c>
      <c r="BS65" s="16" t="b">
        <v>1</v>
      </c>
    </row>
    <row r="66" spans="2:71" x14ac:dyDescent="0.25">
      <c r="B66" s="15" t="s">
        <v>198</v>
      </c>
      <c r="C66" s="1" t="s">
        <v>234</v>
      </c>
      <c r="D66" s="1" t="s">
        <v>235</v>
      </c>
      <c r="E66" s="1" t="s">
        <v>55</v>
      </c>
      <c r="F66" s="1" t="s">
        <v>55</v>
      </c>
      <c r="G66" s="1" t="s">
        <v>56</v>
      </c>
      <c r="H66" s="1" t="s">
        <v>6</v>
      </c>
      <c r="I66" s="1" t="s">
        <v>6</v>
      </c>
      <c r="J66" s="16" t="s">
        <v>6</v>
      </c>
      <c r="K66" s="17">
        <v>0</v>
      </c>
      <c r="L66" s="17">
        <v>0</v>
      </c>
      <c r="M66" s="17">
        <v>0</v>
      </c>
      <c r="N66" s="17">
        <v>2.0299943807635234E-2</v>
      </c>
      <c r="O66" s="17">
        <v>0</v>
      </c>
      <c r="P66" s="17">
        <v>0</v>
      </c>
      <c r="Q66" s="17">
        <v>0</v>
      </c>
      <c r="R66" s="17">
        <v>0</v>
      </c>
      <c r="S66" s="17">
        <v>0.2665000765835322</v>
      </c>
      <c r="T66" s="17">
        <v>0.22260003949913784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2.0299943807635234E-2</v>
      </c>
      <c r="AB66" s="17">
        <v>8.9200042135524502E-2</v>
      </c>
      <c r="AC66" s="17">
        <v>8.9200042135524502E-2</v>
      </c>
      <c r="AD66" s="17">
        <v>0</v>
      </c>
      <c r="AE66" s="17">
        <v>0</v>
      </c>
      <c r="AF66" s="17">
        <v>0</v>
      </c>
      <c r="AG66" s="17">
        <v>0.2918999120310104</v>
      </c>
      <c r="AH66" s="17">
        <v>0</v>
      </c>
      <c r="AI66" s="17">
        <v>0</v>
      </c>
      <c r="AJ66" s="17">
        <v>0</v>
      </c>
      <c r="AK66" s="18"/>
      <c r="AL66" s="18"/>
      <c r="AM66" s="18"/>
      <c r="AN66" s="18">
        <v>-17.401800000000001</v>
      </c>
      <c r="AO66" s="18"/>
      <c r="AP66" s="18"/>
      <c r="AQ66" s="18"/>
      <c r="AR66" s="18"/>
      <c r="AS66" s="18">
        <v>-228.4529</v>
      </c>
      <c r="AT66" s="18">
        <v>-190.8203</v>
      </c>
      <c r="AU66" s="18"/>
      <c r="AV66" s="18"/>
      <c r="AW66" s="18"/>
      <c r="AX66" s="18"/>
      <c r="AY66" s="18"/>
      <c r="AZ66" s="18"/>
      <c r="BA66" s="18">
        <v>-17.401800000000001</v>
      </c>
      <c r="BB66" s="18">
        <v>-76.465299999999999</v>
      </c>
      <c r="BC66" s="18">
        <v>-76.465299999999999</v>
      </c>
      <c r="BD66" s="18"/>
      <c r="BE66" s="18"/>
      <c r="BF66" s="18"/>
      <c r="BG66" s="18">
        <v>-250.22649999999999</v>
      </c>
      <c r="BH66" s="18"/>
      <c r="BI66" s="18"/>
      <c r="BJ66" s="18"/>
      <c r="BK66" s="17">
        <v>1</v>
      </c>
      <c r="BL66" s="19">
        <v>-857.23390000000006</v>
      </c>
      <c r="BM66" s="15" t="s">
        <v>236</v>
      </c>
      <c r="BN66" s="1" t="s">
        <v>236</v>
      </c>
      <c r="BO66" s="1" t="s">
        <v>237</v>
      </c>
      <c r="BP66" s="1" t="s">
        <v>60</v>
      </c>
      <c r="BQ66" s="20" t="s">
        <v>238</v>
      </c>
      <c r="BR66" s="15" t="b">
        <v>0</v>
      </c>
      <c r="BS66" s="16" t="b">
        <v>0</v>
      </c>
    </row>
    <row r="67" spans="2:71" x14ac:dyDescent="0.25">
      <c r="B67" s="15" t="s">
        <v>198</v>
      </c>
      <c r="C67" s="1" t="s">
        <v>239</v>
      </c>
      <c r="D67" s="1" t="s">
        <v>240</v>
      </c>
      <c r="E67" s="1" t="s">
        <v>55</v>
      </c>
      <c r="F67" s="1" t="s">
        <v>55</v>
      </c>
      <c r="G67" s="1" t="s">
        <v>56</v>
      </c>
      <c r="H67" s="1" t="s">
        <v>56</v>
      </c>
      <c r="I67" s="1" t="s">
        <v>56</v>
      </c>
      <c r="J67" s="16" t="s">
        <v>56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1</v>
      </c>
      <c r="AJ67" s="17">
        <v>0</v>
      </c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>
        <v>-2137542.9526</v>
      </c>
      <c r="BJ67" s="18"/>
      <c r="BK67" s="17">
        <v>1</v>
      </c>
      <c r="BL67" s="19">
        <v>-2137542.9526</v>
      </c>
      <c r="BM67" s="15">
        <v>0</v>
      </c>
      <c r="BN67" s="1">
        <v>0</v>
      </c>
      <c r="BO67" s="1">
        <v>0</v>
      </c>
      <c r="BP67" s="1">
        <v>0</v>
      </c>
      <c r="BQ67" s="20" t="s">
        <v>63</v>
      </c>
      <c r="BR67" s="15" t="b">
        <v>0</v>
      </c>
      <c r="BS67" s="16" t="b">
        <v>0</v>
      </c>
    </row>
    <row r="68" spans="2:71" x14ac:dyDescent="0.25">
      <c r="B68" s="15" t="s">
        <v>198</v>
      </c>
      <c r="C68" s="1" t="s">
        <v>241</v>
      </c>
      <c r="D68" s="1" t="s">
        <v>242</v>
      </c>
      <c r="E68" s="1" t="s">
        <v>55</v>
      </c>
      <c r="F68" s="1" t="s">
        <v>55</v>
      </c>
      <c r="G68" s="1" t="s">
        <v>56</v>
      </c>
      <c r="H68" s="1" t="s">
        <v>56</v>
      </c>
      <c r="I68" s="1" t="s">
        <v>56</v>
      </c>
      <c r="J68" s="16" t="s">
        <v>56</v>
      </c>
      <c r="K68" s="17">
        <v>0</v>
      </c>
      <c r="L68" s="17">
        <v>0</v>
      </c>
      <c r="M68" s="17">
        <v>0</v>
      </c>
      <c r="N68" s="17">
        <v>8.2299999965668516E-2</v>
      </c>
      <c r="O68" s="17">
        <v>3.2000000010598044E-2</v>
      </c>
      <c r="P68" s="17">
        <v>0</v>
      </c>
      <c r="Q68" s="17">
        <v>4.0399999995801565E-2</v>
      </c>
      <c r="R68" s="17">
        <v>7.4799999973056586E-2</v>
      </c>
      <c r="S68" s="17">
        <v>3.1699999999480311E-2</v>
      </c>
      <c r="T68" s="17">
        <v>9.5000000531430349E-3</v>
      </c>
      <c r="U68" s="17">
        <v>5.5800000009436357E-2</v>
      </c>
      <c r="V68" s="17">
        <v>0</v>
      </c>
      <c r="W68" s="17">
        <v>0</v>
      </c>
      <c r="X68" s="17">
        <v>6.5299999981056026E-2</v>
      </c>
      <c r="Y68" s="17">
        <v>1.1499999991389103E-2</v>
      </c>
      <c r="Z68" s="17">
        <v>5.0700000003862197E-2</v>
      </c>
      <c r="AA68" s="17">
        <v>0.21360000000807089</v>
      </c>
      <c r="AB68" s="17">
        <v>5.320000002857396E-2</v>
      </c>
      <c r="AC68" s="17">
        <v>6.939999999712633E-2</v>
      </c>
      <c r="AD68" s="17">
        <v>9.9600000002160405E-2</v>
      </c>
      <c r="AE68" s="17">
        <v>0</v>
      </c>
      <c r="AF68" s="17">
        <v>0</v>
      </c>
      <c r="AG68" s="17">
        <v>5.3599999995842341E-2</v>
      </c>
      <c r="AH68" s="17">
        <v>4.5700000015581166E-2</v>
      </c>
      <c r="AI68" s="17">
        <v>0</v>
      </c>
      <c r="AJ68" s="17">
        <v>1.0899999969153612E-2</v>
      </c>
      <c r="AK68" s="18"/>
      <c r="AL68" s="18"/>
      <c r="AM68" s="18"/>
      <c r="AN68" s="18">
        <v>-403810.72330000001</v>
      </c>
      <c r="AO68" s="18">
        <v>-157010.24489999999</v>
      </c>
      <c r="AP68" s="18"/>
      <c r="AQ68" s="18">
        <v>-198225.43410000001</v>
      </c>
      <c r="AR68" s="18">
        <v>-367011.44720000005</v>
      </c>
      <c r="AS68" s="18">
        <v>-155538.27380000002</v>
      </c>
      <c r="AT68" s="18">
        <v>-46612.416700000009</v>
      </c>
      <c r="AU68" s="18">
        <v>-273786.61450000003</v>
      </c>
      <c r="AV68" s="18"/>
      <c r="AW68" s="18"/>
      <c r="AX68" s="18">
        <v>-320399.03079999989</v>
      </c>
      <c r="AY68" s="18">
        <v>-56425.556700000001</v>
      </c>
      <c r="AZ68" s="18">
        <v>-248763.10670000003</v>
      </c>
      <c r="BA68" s="18">
        <v>-1048043.3844</v>
      </c>
      <c r="BB68" s="18">
        <v>-261029.53220000002</v>
      </c>
      <c r="BC68" s="18">
        <v>-340515.96850000002</v>
      </c>
      <c r="BD68" s="18">
        <v>-488694.38709999993</v>
      </c>
      <c r="BE68" s="18"/>
      <c r="BF68" s="18"/>
      <c r="BG68" s="18">
        <v>-262992.16010000004</v>
      </c>
      <c r="BH68" s="18">
        <v>-224230.25599999999</v>
      </c>
      <c r="BI68" s="18"/>
      <c r="BJ68" s="18">
        <v>-53481.614500000011</v>
      </c>
      <c r="BK68" s="17">
        <v>1</v>
      </c>
      <c r="BL68" s="19">
        <v>-4906570.1514999978</v>
      </c>
      <c r="BM68" s="15" t="s">
        <v>243</v>
      </c>
      <c r="BN68" s="1" t="s">
        <v>56</v>
      </c>
      <c r="BO68" s="1" t="s">
        <v>244</v>
      </c>
      <c r="BP68" s="1" t="s">
        <v>205</v>
      </c>
      <c r="BQ68" s="20" t="s">
        <v>70</v>
      </c>
      <c r="BR68" s="15" t="b">
        <v>0</v>
      </c>
      <c r="BS68" s="16" t="b">
        <v>1</v>
      </c>
    </row>
    <row r="69" spans="2:71" x14ac:dyDescent="0.25">
      <c r="B69" s="15" t="s">
        <v>198</v>
      </c>
      <c r="C69" s="1" t="s">
        <v>245</v>
      </c>
      <c r="D69" s="1" t="s">
        <v>246</v>
      </c>
      <c r="E69" s="1" t="s">
        <v>55</v>
      </c>
      <c r="F69" s="1" t="s">
        <v>55</v>
      </c>
      <c r="G69" s="1" t="s">
        <v>56</v>
      </c>
      <c r="H69" s="1" t="s">
        <v>7</v>
      </c>
      <c r="I69" s="1" t="s">
        <v>165</v>
      </c>
      <c r="J69" s="16" t="s">
        <v>165</v>
      </c>
      <c r="K69" s="17">
        <v>4.399999997302396E-3</v>
      </c>
      <c r="L69" s="17">
        <v>0</v>
      </c>
      <c r="M69" s="17">
        <v>0</v>
      </c>
      <c r="N69" s="17">
        <v>1.479999999092624E-2</v>
      </c>
      <c r="O69" s="17">
        <v>0</v>
      </c>
      <c r="P69" s="17">
        <v>0</v>
      </c>
      <c r="Q69" s="17">
        <v>4.9000000140261776E-3</v>
      </c>
      <c r="R69" s="17">
        <v>9.9999994261914976E-5</v>
      </c>
      <c r="S69" s="17">
        <v>0.23479999996958156</v>
      </c>
      <c r="T69" s="17">
        <v>0.17580000003981464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1.6000000217261563E-3</v>
      </c>
      <c r="AB69" s="17">
        <v>6.5399999993964453E-2</v>
      </c>
      <c r="AC69" s="17">
        <v>7.609999999308116E-2</v>
      </c>
      <c r="AD69" s="17">
        <v>0</v>
      </c>
      <c r="AE69" s="17">
        <v>0</v>
      </c>
      <c r="AF69" s="17">
        <v>0.1075000000078907</v>
      </c>
      <c r="AG69" s="17">
        <v>0.3145999999774246</v>
      </c>
      <c r="AH69" s="17">
        <v>0</v>
      </c>
      <c r="AI69" s="17">
        <v>0</v>
      </c>
      <c r="AJ69" s="17">
        <v>0</v>
      </c>
      <c r="AK69" s="18">
        <v>-19377.1963</v>
      </c>
      <c r="AL69" s="18"/>
      <c r="AM69" s="18"/>
      <c r="AN69" s="18">
        <v>-65177.842099999994</v>
      </c>
      <c r="AO69" s="18"/>
      <c r="AP69" s="18"/>
      <c r="AQ69" s="18">
        <v>-21579.1505</v>
      </c>
      <c r="AR69" s="18">
        <v>-440.39080000000001</v>
      </c>
      <c r="AS69" s="18">
        <v>-1034037.6576</v>
      </c>
      <c r="AT69" s="18">
        <v>-774207.071</v>
      </c>
      <c r="AU69" s="18"/>
      <c r="AV69" s="18"/>
      <c r="AW69" s="18"/>
      <c r="AX69" s="18"/>
      <c r="AY69" s="18"/>
      <c r="AZ69" s="18"/>
      <c r="BA69" s="18">
        <v>-7046.2532999999994</v>
      </c>
      <c r="BB69" s="18">
        <v>-288015.59970000002</v>
      </c>
      <c r="BC69" s="18">
        <v>-335137.41800000006</v>
      </c>
      <c r="BD69" s="18"/>
      <c r="BE69" s="18"/>
      <c r="BF69" s="18">
        <v>-473420.13719999994</v>
      </c>
      <c r="BG69" s="18">
        <v>-1385469.5362</v>
      </c>
      <c r="BH69" s="18"/>
      <c r="BI69" s="18"/>
      <c r="BJ69" s="18"/>
      <c r="BK69" s="17">
        <v>1</v>
      </c>
      <c r="BL69" s="19">
        <v>-4403908.2527000001</v>
      </c>
      <c r="BM69" s="15" t="s">
        <v>247</v>
      </c>
      <c r="BN69" s="1" t="s">
        <v>165</v>
      </c>
      <c r="BO69" s="1" t="s">
        <v>223</v>
      </c>
      <c r="BP69" s="1" t="s">
        <v>224</v>
      </c>
      <c r="BQ69" s="20" t="s">
        <v>70</v>
      </c>
      <c r="BR69" s="15" t="b">
        <v>0</v>
      </c>
      <c r="BS69" s="16" t="b">
        <v>1</v>
      </c>
    </row>
    <row r="70" spans="2:71" x14ac:dyDescent="0.25">
      <c r="B70" s="15" t="s">
        <v>198</v>
      </c>
      <c r="C70" s="1" t="s">
        <v>248</v>
      </c>
      <c r="D70" s="1" t="s">
        <v>249</v>
      </c>
      <c r="E70" s="1" t="s">
        <v>55</v>
      </c>
      <c r="F70" s="1" t="s">
        <v>55</v>
      </c>
      <c r="G70" s="1" t="s">
        <v>56</v>
      </c>
      <c r="H70" s="1" t="s">
        <v>6</v>
      </c>
      <c r="I70" s="1" t="s">
        <v>77</v>
      </c>
      <c r="J70" s="16" t="s">
        <v>78</v>
      </c>
      <c r="K70" s="17">
        <v>4.8999999943032469E-3</v>
      </c>
      <c r="L70" s="17">
        <v>0</v>
      </c>
      <c r="M70" s="17">
        <v>2.6700000001625295E-2</v>
      </c>
      <c r="N70" s="17">
        <v>3.7399999986505089E-2</v>
      </c>
      <c r="O70" s="17">
        <v>2.8599999989197513E-2</v>
      </c>
      <c r="P70" s="17">
        <v>0</v>
      </c>
      <c r="Q70" s="17">
        <v>0.1032000000049908</v>
      </c>
      <c r="R70" s="17">
        <v>4.4100000006189251E-2</v>
      </c>
      <c r="S70" s="17">
        <v>8.4900000004153528E-2</v>
      </c>
      <c r="T70" s="17">
        <v>8.6700000004908712E-2</v>
      </c>
      <c r="U70" s="17">
        <v>2.4100000007830975E-2</v>
      </c>
      <c r="V70" s="17">
        <v>2.8599999989197513E-2</v>
      </c>
      <c r="W70" s="17">
        <v>2.3799999981711287E-2</v>
      </c>
      <c r="X70" s="17">
        <v>2.8100000005860923E-2</v>
      </c>
      <c r="Y70" s="17">
        <v>6.1800000012247183E-2</v>
      </c>
      <c r="Z70" s="17">
        <v>5.0600000002987915E-2</v>
      </c>
      <c r="AA70" s="17">
        <v>5.1299999992792875E-2</v>
      </c>
      <c r="AB70" s="17">
        <v>4.3000000003447593E-2</v>
      </c>
      <c r="AC70" s="17">
        <v>7.2699999987178188E-2</v>
      </c>
      <c r="AD70" s="17">
        <v>5.7000000004760971E-2</v>
      </c>
      <c r="AE70" s="17">
        <v>6.7000000032670128E-3</v>
      </c>
      <c r="AF70" s="17">
        <v>4.2400000008668247E-2</v>
      </c>
      <c r="AG70" s="17">
        <v>9.3400000008175735E-2</v>
      </c>
      <c r="AH70" s="17">
        <v>0</v>
      </c>
      <c r="AI70" s="17">
        <v>0</v>
      </c>
      <c r="AJ70" s="17">
        <v>0</v>
      </c>
      <c r="AK70" s="18">
        <v>-59693.669799999996</v>
      </c>
      <c r="AL70" s="18"/>
      <c r="AM70" s="18">
        <v>-325269.58890000003</v>
      </c>
      <c r="AN70" s="18">
        <v>-455621.07189999998</v>
      </c>
      <c r="AO70" s="18">
        <v>-348416.11380000005</v>
      </c>
      <c r="AP70" s="18"/>
      <c r="AQ70" s="18">
        <v>-1257221.7818</v>
      </c>
      <c r="AR70" s="18">
        <v>-537243.02889999992</v>
      </c>
      <c r="AS70" s="18">
        <v>-1034284.1984000001</v>
      </c>
      <c r="AT70" s="18">
        <v>-1056212.4853000001</v>
      </c>
      <c r="AU70" s="18">
        <v>-293595.39679999999</v>
      </c>
      <c r="AV70" s="18">
        <v>-348416.11380000005</v>
      </c>
      <c r="AW70" s="18">
        <v>-289940.68199999997</v>
      </c>
      <c r="AX70" s="18">
        <v>-342324.92320000008</v>
      </c>
      <c r="AY70" s="18">
        <v>-752871.18339999998</v>
      </c>
      <c r="AZ70" s="18">
        <v>-616428.50930000003</v>
      </c>
      <c r="BA70" s="18">
        <v>-624956.17630000017</v>
      </c>
      <c r="BB70" s="18">
        <v>-523842.40909999999</v>
      </c>
      <c r="BC70" s="18">
        <v>-885659.1425999999</v>
      </c>
      <c r="BD70" s="18">
        <v>-694395.75160000008</v>
      </c>
      <c r="BE70" s="18">
        <v>-81621.956800000014</v>
      </c>
      <c r="BF70" s="18">
        <v>-516532.98019999999</v>
      </c>
      <c r="BG70" s="18">
        <v>-1137834.4421000001</v>
      </c>
      <c r="BH70" s="18"/>
      <c r="BI70" s="18"/>
      <c r="BJ70" s="18"/>
      <c r="BK70" s="17">
        <v>1</v>
      </c>
      <c r="BL70" s="19">
        <v>-12182381.606000002</v>
      </c>
      <c r="BM70" s="15" t="s">
        <v>250</v>
      </c>
      <c r="BN70" s="1" t="s">
        <v>77</v>
      </c>
      <c r="BO70" s="1" t="s">
        <v>251</v>
      </c>
      <c r="BP70" s="1" t="s">
        <v>82</v>
      </c>
      <c r="BQ70" s="20" t="s">
        <v>70</v>
      </c>
      <c r="BR70" s="15" t="b">
        <v>0</v>
      </c>
      <c r="BS70" s="16" t="b">
        <v>0</v>
      </c>
    </row>
    <row r="71" spans="2:71" x14ac:dyDescent="0.25">
      <c r="B71" s="15" t="s">
        <v>198</v>
      </c>
      <c r="C71" s="1" t="s">
        <v>252</v>
      </c>
      <c r="D71" s="1" t="s">
        <v>253</v>
      </c>
      <c r="E71" s="1" t="s">
        <v>55</v>
      </c>
      <c r="F71" s="1" t="s">
        <v>55</v>
      </c>
      <c r="G71" s="1" t="s">
        <v>56</v>
      </c>
      <c r="H71" s="1" t="s">
        <v>57</v>
      </c>
      <c r="I71" s="1" t="s">
        <v>57</v>
      </c>
      <c r="J71" s="16" t="s">
        <v>57</v>
      </c>
      <c r="K71" s="17">
        <v>3.5705396992232867E-3</v>
      </c>
      <c r="L71" s="17">
        <v>0</v>
      </c>
      <c r="M71" s="17">
        <v>4.2206699687781903E-3</v>
      </c>
      <c r="N71" s="17">
        <v>8.2798459658645532E-2</v>
      </c>
      <c r="O71" s="17">
        <v>2.4247140399579648E-2</v>
      </c>
      <c r="P71" s="17">
        <v>0</v>
      </c>
      <c r="Q71" s="17">
        <v>5.8962489805274659E-2</v>
      </c>
      <c r="R71" s="17">
        <v>5.0991720421383641E-2</v>
      </c>
      <c r="S71" s="17">
        <v>9.2456130144899493E-2</v>
      </c>
      <c r="T71" s="17">
        <v>5.1413389952524841E-2</v>
      </c>
      <c r="U71" s="17">
        <v>3.881340998839284E-2</v>
      </c>
      <c r="V71" s="17">
        <v>8.7774602425263869E-3</v>
      </c>
      <c r="W71" s="17">
        <v>6.7064401708441116E-3</v>
      </c>
      <c r="X71" s="17">
        <v>4.5424949577221638E-2</v>
      </c>
      <c r="Y71" s="17">
        <v>2.2356309661078554E-2</v>
      </c>
      <c r="Z71" s="17">
        <v>5.8188119580769242E-2</v>
      </c>
      <c r="AA71" s="17">
        <v>0.15908127020877488</v>
      </c>
      <c r="AB71" s="17">
        <v>4.4825049988633937E-2</v>
      </c>
      <c r="AC71" s="17">
        <v>6.1616070318356718E-2</v>
      </c>
      <c r="AD71" s="17">
        <v>4.9251290003105665E-2</v>
      </c>
      <c r="AE71" s="17">
        <v>4.0040002832559592E-3</v>
      </c>
      <c r="AF71" s="17">
        <v>2.1435809833757733E-2</v>
      </c>
      <c r="AG71" s="17">
        <v>8.5349110290265401E-2</v>
      </c>
      <c r="AH71" s="17">
        <v>1.8364150287075848E-2</v>
      </c>
      <c r="AI71" s="17">
        <v>1.2488999982533246E-4</v>
      </c>
      <c r="AJ71" s="17">
        <v>7.0211295158057628E-3</v>
      </c>
      <c r="AK71" s="18">
        <v>-7655.8071999999956</v>
      </c>
      <c r="AL71" s="18"/>
      <c r="AM71" s="18">
        <v>-9049.7903000000024</v>
      </c>
      <c r="AN71" s="18">
        <v>-177533.11739999978</v>
      </c>
      <c r="AO71" s="18">
        <v>-51989.740399999973</v>
      </c>
      <c r="AP71" s="18"/>
      <c r="AQ71" s="18">
        <v>-126424.99229999994</v>
      </c>
      <c r="AR71" s="18">
        <v>-109334.39010000006</v>
      </c>
      <c r="AS71" s="18">
        <v>-198240.70489999998</v>
      </c>
      <c r="AT71" s="18">
        <v>-110238.51689999997</v>
      </c>
      <c r="AU71" s="18">
        <v>-83222.148099999962</v>
      </c>
      <c r="AV71" s="18">
        <v>-18820.276200000011</v>
      </c>
      <c r="AW71" s="18">
        <v>-14379.678499999998</v>
      </c>
      <c r="AX71" s="18">
        <v>-97398.34460000004</v>
      </c>
      <c r="AY71" s="18">
        <v>-47935.497400000007</v>
      </c>
      <c r="AZ71" s="18">
        <v>-124764.61889999999</v>
      </c>
      <c r="BA71" s="18">
        <v>-341095.64279999945</v>
      </c>
      <c r="BB71" s="18">
        <v>-96112.064100000061</v>
      </c>
      <c r="BC71" s="18">
        <v>-132114.69260000013</v>
      </c>
      <c r="BD71" s="18">
        <v>-105602.62939999999</v>
      </c>
      <c r="BE71" s="18">
        <v>-8585.2159000000047</v>
      </c>
      <c r="BF71" s="18">
        <v>-45961.79879999999</v>
      </c>
      <c r="BG71" s="18">
        <v>-183002.11959999992</v>
      </c>
      <c r="BH71" s="18">
        <v>-39375.670299999991</v>
      </c>
      <c r="BI71" s="18">
        <v>-267.78410000000002</v>
      </c>
      <c r="BJ71" s="18">
        <v>-15054.422700000006</v>
      </c>
      <c r="BK71" s="17">
        <v>1</v>
      </c>
      <c r="BL71" s="19">
        <v>-2144159.6635000007</v>
      </c>
      <c r="BM71" s="15" t="s">
        <v>254</v>
      </c>
      <c r="BN71" s="1" t="s">
        <v>57</v>
      </c>
      <c r="BO71" s="1" t="s">
        <v>244</v>
      </c>
      <c r="BP71" s="1" t="s">
        <v>205</v>
      </c>
      <c r="BQ71" s="20" t="s">
        <v>70</v>
      </c>
      <c r="BR71" s="15" t="b">
        <v>0</v>
      </c>
      <c r="BS71" s="16" t="b">
        <v>1</v>
      </c>
    </row>
    <row r="72" spans="2:71" x14ac:dyDescent="0.25">
      <c r="B72" s="15" t="s">
        <v>198</v>
      </c>
      <c r="C72" s="1" t="s">
        <v>255</v>
      </c>
      <c r="D72" s="1" t="s">
        <v>256</v>
      </c>
      <c r="E72" s="1" t="s">
        <v>55</v>
      </c>
      <c r="F72" s="1" t="s">
        <v>55</v>
      </c>
      <c r="G72" s="1" t="s">
        <v>56</v>
      </c>
      <c r="H72" s="1" t="s">
        <v>8</v>
      </c>
      <c r="I72" s="1" t="s">
        <v>127</v>
      </c>
      <c r="J72" s="16" t="s">
        <v>127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1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>
        <v>-1054540.7504999998</v>
      </c>
      <c r="BE72" s="18"/>
      <c r="BF72" s="18"/>
      <c r="BG72" s="18"/>
      <c r="BH72" s="18"/>
      <c r="BI72" s="18"/>
      <c r="BJ72" s="18"/>
      <c r="BK72" s="17">
        <v>1</v>
      </c>
      <c r="BL72" s="19">
        <v>-1054540.7504999998</v>
      </c>
      <c r="BM72" s="15" t="s">
        <v>257</v>
      </c>
      <c r="BN72" s="1" t="s">
        <v>127</v>
      </c>
      <c r="BO72" s="1" t="s">
        <v>210</v>
      </c>
      <c r="BP72" s="1" t="s">
        <v>92</v>
      </c>
      <c r="BQ72" s="20" t="s">
        <v>70</v>
      </c>
      <c r="BR72" s="15" t="b">
        <v>1</v>
      </c>
      <c r="BS72" s="16" t="b">
        <v>1</v>
      </c>
    </row>
    <row r="73" spans="2:71" x14ac:dyDescent="0.25">
      <c r="B73" s="15" t="s">
        <v>198</v>
      </c>
      <c r="C73" s="1" t="s">
        <v>258</v>
      </c>
      <c r="D73" s="1" t="s">
        <v>259</v>
      </c>
      <c r="E73" s="1" t="s">
        <v>55</v>
      </c>
      <c r="F73" s="1" t="s">
        <v>55</v>
      </c>
      <c r="G73" s="1" t="s">
        <v>56</v>
      </c>
      <c r="H73" s="1" t="s">
        <v>56</v>
      </c>
      <c r="I73" s="1" t="s">
        <v>56</v>
      </c>
      <c r="J73" s="16" t="s">
        <v>56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1</v>
      </c>
      <c r="AJ73" s="17">
        <v>0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>
        <v>-862074.17200000002</v>
      </c>
      <c r="BJ73" s="18"/>
      <c r="BK73" s="17">
        <v>1</v>
      </c>
      <c r="BL73" s="19">
        <v>-862074.17200000002</v>
      </c>
      <c r="BM73" s="15">
        <v>0</v>
      </c>
      <c r="BN73" s="1">
        <v>0</v>
      </c>
      <c r="BO73" s="1">
        <v>0</v>
      </c>
      <c r="BP73" s="1">
        <v>0</v>
      </c>
      <c r="BQ73" s="20" t="s">
        <v>63</v>
      </c>
      <c r="BR73" s="15" t="b">
        <v>0</v>
      </c>
      <c r="BS73" s="16" t="b">
        <v>0</v>
      </c>
    </row>
    <row r="74" spans="2:71" x14ac:dyDescent="0.25">
      <c r="B74" s="15" t="s">
        <v>198</v>
      </c>
      <c r="C74" s="1" t="s">
        <v>260</v>
      </c>
      <c r="D74" s="1" t="s">
        <v>261</v>
      </c>
      <c r="E74" s="1" t="s">
        <v>55</v>
      </c>
      <c r="F74" s="1" t="s">
        <v>55</v>
      </c>
      <c r="G74" s="1" t="s">
        <v>56</v>
      </c>
      <c r="H74" s="1" t="s">
        <v>6</v>
      </c>
      <c r="I74" s="1" t="s">
        <v>6</v>
      </c>
      <c r="J74" s="16" t="s">
        <v>6</v>
      </c>
      <c r="K74" s="17">
        <v>0</v>
      </c>
      <c r="L74" s="17">
        <v>0</v>
      </c>
      <c r="M74" s="17">
        <v>0</v>
      </c>
      <c r="N74" s="17">
        <v>0</v>
      </c>
      <c r="O74" s="17">
        <v>9.7599999919668223E-2</v>
      </c>
      <c r="P74" s="17">
        <v>0</v>
      </c>
      <c r="Q74" s="17">
        <v>0.39020000008219058</v>
      </c>
      <c r="R74" s="17">
        <v>0.1120999999904298</v>
      </c>
      <c r="S74" s="17">
        <v>0.25000000003272971</v>
      </c>
      <c r="T74" s="17">
        <v>0.15009999997498141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8"/>
      <c r="AL74" s="18"/>
      <c r="AM74" s="18"/>
      <c r="AN74" s="18"/>
      <c r="AO74" s="18">
        <v>-149100.11189999999</v>
      </c>
      <c r="AP74" s="18"/>
      <c r="AQ74" s="18">
        <v>-596094.91519999981</v>
      </c>
      <c r="AR74" s="18">
        <v>-171251.25569999998</v>
      </c>
      <c r="AS74" s="18">
        <v>-381916.27060000011</v>
      </c>
      <c r="AT74" s="18">
        <v>-229302.52880000003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7">
        <v>1</v>
      </c>
      <c r="BL74" s="19">
        <v>-1527665.0822000003</v>
      </c>
      <c r="BM74" s="15" t="s">
        <v>262</v>
      </c>
      <c r="BN74" s="1" t="s">
        <v>130</v>
      </c>
      <c r="BO74" s="1" t="s">
        <v>223</v>
      </c>
      <c r="BP74" s="1" t="s">
        <v>224</v>
      </c>
      <c r="BQ74" s="20" t="s">
        <v>70</v>
      </c>
      <c r="BR74" s="15" t="b">
        <v>0</v>
      </c>
      <c r="BS74" s="16" t="b">
        <v>0</v>
      </c>
    </row>
    <row r="75" spans="2:71" x14ac:dyDescent="0.25">
      <c r="B75" s="15" t="s">
        <v>198</v>
      </c>
      <c r="C75" s="1" t="s">
        <v>263</v>
      </c>
      <c r="D75" s="1" t="s">
        <v>264</v>
      </c>
      <c r="E75" s="1" t="s">
        <v>55</v>
      </c>
      <c r="F75" s="1" t="s">
        <v>55</v>
      </c>
      <c r="G75" s="1" t="s">
        <v>56</v>
      </c>
      <c r="H75" s="1" t="s">
        <v>57</v>
      </c>
      <c r="I75" s="1" t="s">
        <v>58</v>
      </c>
      <c r="J75" s="16" t="s">
        <v>58</v>
      </c>
      <c r="K75" s="17">
        <v>1.4218900427801645E-3</v>
      </c>
      <c r="L75" s="17">
        <v>0</v>
      </c>
      <c r="M75" s="17">
        <v>1.6813599220407184E-3</v>
      </c>
      <c r="N75" s="17">
        <v>3.3141440024818371E-2</v>
      </c>
      <c r="O75" s="17">
        <v>9.7333499922284961E-3</v>
      </c>
      <c r="P75" s="17">
        <v>0</v>
      </c>
      <c r="Q75" s="17">
        <v>2.3499720065642587E-2</v>
      </c>
      <c r="R75" s="17">
        <v>2.0421940067034176E-2</v>
      </c>
      <c r="S75" s="17">
        <v>4.8277539901453712E-2</v>
      </c>
      <c r="T75" s="17">
        <v>2.3247969784318201E-2</v>
      </c>
      <c r="U75" s="17">
        <v>7.1474900176889261E-2</v>
      </c>
      <c r="V75" s="17">
        <v>3.5049499175119972E-3</v>
      </c>
      <c r="W75" s="17">
        <v>2.6973802462656221E-3</v>
      </c>
      <c r="X75" s="17">
        <v>8.3664839714066186E-2</v>
      </c>
      <c r="Y75" s="17">
        <v>9.0198105225910152E-3</v>
      </c>
      <c r="Z75" s="17">
        <v>0.25998970968196766</v>
      </c>
      <c r="AA75" s="17">
        <v>0.15057914984031934</v>
      </c>
      <c r="AB75" s="17">
        <v>6.2870160148868898E-2</v>
      </c>
      <c r="AC75" s="17">
        <v>2.4528359880594097E-2</v>
      </c>
      <c r="AD75" s="17">
        <v>2.0944800020335923E-2</v>
      </c>
      <c r="AE75" s="17">
        <v>1.6004601207676309E-3</v>
      </c>
      <c r="AF75" s="17">
        <v>2.4285719859496357E-2</v>
      </c>
      <c r="AG75" s="17">
        <v>0.11120928982964898</v>
      </c>
      <c r="AH75" s="17">
        <v>7.3442100231660553E-3</v>
      </c>
      <c r="AI75" s="17">
        <v>5.0930035304636475E-5</v>
      </c>
      <c r="AJ75" s="17">
        <v>4.8101201818908203E-3</v>
      </c>
      <c r="AK75" s="18">
        <v>-3649.1429999999987</v>
      </c>
      <c r="AL75" s="18"/>
      <c r="AM75" s="18">
        <v>-4315.0472999999984</v>
      </c>
      <c r="AN75" s="18">
        <v>-85054.294100000028</v>
      </c>
      <c r="AO75" s="18">
        <v>-24979.699500000002</v>
      </c>
      <c r="AP75" s="18"/>
      <c r="AQ75" s="18">
        <v>-60309.754199999967</v>
      </c>
      <c r="AR75" s="18">
        <v>-52410.930100000041</v>
      </c>
      <c r="AS75" s="18">
        <v>-123899.62759999998</v>
      </c>
      <c r="AT75" s="18">
        <v>-59663.661499999987</v>
      </c>
      <c r="AU75" s="18">
        <v>-183433.4046999999</v>
      </c>
      <c r="AV75" s="18">
        <v>-8995.1143000000047</v>
      </c>
      <c r="AW75" s="18">
        <v>-6922.5649999999987</v>
      </c>
      <c r="AX75" s="18">
        <v>-214717.7031999999</v>
      </c>
      <c r="AY75" s="18">
        <v>-23148.469599999997</v>
      </c>
      <c r="AZ75" s="18">
        <v>-667238.39439999987</v>
      </c>
      <c r="BA75" s="18">
        <v>-386446.79549999977</v>
      </c>
      <c r="BB75" s="18">
        <v>-161350.17329999988</v>
      </c>
      <c r="BC75" s="18">
        <v>-62949.658600000002</v>
      </c>
      <c r="BD75" s="18">
        <v>-53752.799500000045</v>
      </c>
      <c r="BE75" s="18">
        <v>-4107.4258000000009</v>
      </c>
      <c r="BF75" s="18">
        <v>-62326.946500000042</v>
      </c>
      <c r="BG75" s="18">
        <v>-285407.86510000011</v>
      </c>
      <c r="BH75" s="18">
        <v>-18848.203300000001</v>
      </c>
      <c r="BI75" s="18">
        <v>-130.70700000000002</v>
      </c>
      <c r="BJ75" s="18">
        <v>-12344.707299999998</v>
      </c>
      <c r="BK75" s="17">
        <v>1</v>
      </c>
      <c r="BL75" s="19">
        <v>-2566403.0903999973</v>
      </c>
      <c r="BM75" s="15" t="s">
        <v>265</v>
      </c>
      <c r="BN75" s="1" t="s">
        <v>58</v>
      </c>
      <c r="BO75" s="1" t="s">
        <v>266</v>
      </c>
      <c r="BP75" s="1" t="s">
        <v>267</v>
      </c>
      <c r="BQ75" s="20" t="s">
        <v>70</v>
      </c>
      <c r="BR75" s="15" t="b">
        <v>0</v>
      </c>
      <c r="BS75" s="16" t="b">
        <v>1</v>
      </c>
    </row>
    <row r="76" spans="2:71" x14ac:dyDescent="0.25">
      <c r="B76" s="15" t="s">
        <v>198</v>
      </c>
      <c r="C76" s="1" t="s">
        <v>268</v>
      </c>
      <c r="D76" s="1" t="s">
        <v>269</v>
      </c>
      <c r="E76" s="1" t="s">
        <v>55</v>
      </c>
      <c r="F76" s="1" t="s">
        <v>55</v>
      </c>
      <c r="G76" s="1" t="s">
        <v>56</v>
      </c>
      <c r="H76" s="1" t="s">
        <v>6</v>
      </c>
      <c r="I76" s="1" t="s">
        <v>270</v>
      </c>
      <c r="J76" s="16" t="s">
        <v>270</v>
      </c>
      <c r="K76" s="17">
        <v>5.000000014707461E-3</v>
      </c>
      <c r="L76" s="17">
        <v>0</v>
      </c>
      <c r="M76" s="17">
        <v>2.700000000250493E-2</v>
      </c>
      <c r="N76" s="17">
        <v>3.7700000003420629E-2</v>
      </c>
      <c r="O76" s="17">
        <v>2.8999999993836359E-2</v>
      </c>
      <c r="P76" s="17">
        <v>0</v>
      </c>
      <c r="Q76" s="17">
        <v>0.10450000000700027</v>
      </c>
      <c r="R76" s="17">
        <v>3.8400000006103309E-2</v>
      </c>
      <c r="S76" s="17">
        <v>8.559999997614369E-2</v>
      </c>
      <c r="T76" s="17">
        <v>8.7399999996405714E-2</v>
      </c>
      <c r="U76" s="17">
        <v>2.4399999983631567E-2</v>
      </c>
      <c r="V76" s="17">
        <v>2.8999999993836359E-2</v>
      </c>
      <c r="W76" s="17">
        <v>2.4099999975057577E-2</v>
      </c>
      <c r="X76" s="17">
        <v>2.8500000024586913E-2</v>
      </c>
      <c r="Y76" s="17">
        <v>6.2600000018665447E-2</v>
      </c>
      <c r="Z76" s="17">
        <v>5.1200000004673091E-2</v>
      </c>
      <c r="AA76" s="17">
        <v>5.0700000004241741E-2</v>
      </c>
      <c r="AB76" s="17">
        <v>4.3500000006345491E-2</v>
      </c>
      <c r="AC76" s="17">
        <v>7.3599999996973212E-2</v>
      </c>
      <c r="AD76" s="17">
        <v>5.7699999989492691E-2</v>
      </c>
      <c r="AE76" s="17">
        <v>6.7999999933935889E-3</v>
      </c>
      <c r="AF76" s="17">
        <v>4.2899999999591494E-2</v>
      </c>
      <c r="AG76" s="17">
        <v>9.0400000009387763E-2</v>
      </c>
      <c r="AH76" s="17">
        <v>0</v>
      </c>
      <c r="AI76" s="17">
        <v>0</v>
      </c>
      <c r="AJ76" s="17">
        <v>0</v>
      </c>
      <c r="AK76" s="18">
        <v>-48104.822099999998</v>
      </c>
      <c r="AL76" s="18"/>
      <c r="AM76" s="18">
        <v>-259766.03860000003</v>
      </c>
      <c r="AN76" s="18">
        <v>-362710.35759999999</v>
      </c>
      <c r="AO76" s="18">
        <v>-279007.96730000002</v>
      </c>
      <c r="AP76" s="18"/>
      <c r="AQ76" s="18">
        <v>-1005390.7790000001</v>
      </c>
      <c r="AR76" s="18">
        <v>-369445.03269999998</v>
      </c>
      <c r="AS76" s="18">
        <v>-823554.55169999995</v>
      </c>
      <c r="AT76" s="18">
        <v>-840872.28780000005</v>
      </c>
      <c r="AU76" s="18">
        <v>-234751.53100000005</v>
      </c>
      <c r="AV76" s="18">
        <v>-279007.96730000002</v>
      </c>
      <c r="AW76" s="18">
        <v>-231865.24160000001</v>
      </c>
      <c r="AX76" s="18">
        <v>-274197.48540000001</v>
      </c>
      <c r="AY76" s="18">
        <v>-602272.37110000011</v>
      </c>
      <c r="AZ76" s="18">
        <v>-492593.37690000003</v>
      </c>
      <c r="BA76" s="18">
        <v>-487782.8947</v>
      </c>
      <c r="BB76" s="18">
        <v>-418511.95110000006</v>
      </c>
      <c r="BC76" s="18">
        <v>-708102.97919999994</v>
      </c>
      <c r="BD76" s="18">
        <v>-555129.64529999997</v>
      </c>
      <c r="BE76" s="18">
        <v>-65422.557800000002</v>
      </c>
      <c r="BF76" s="18">
        <v>-412739.37240000005</v>
      </c>
      <c r="BG76" s="18">
        <v>-869735.18109999993</v>
      </c>
      <c r="BH76" s="18"/>
      <c r="BI76" s="18"/>
      <c r="BJ76" s="18"/>
      <c r="BK76" s="17">
        <v>1</v>
      </c>
      <c r="BL76" s="19">
        <v>-9620964.391700007</v>
      </c>
      <c r="BM76" s="15" t="s">
        <v>271</v>
      </c>
      <c r="BN76" s="1" t="s">
        <v>270</v>
      </c>
      <c r="BO76" s="1" t="s">
        <v>251</v>
      </c>
      <c r="BP76" s="1" t="s">
        <v>82</v>
      </c>
      <c r="BQ76" s="20" t="s">
        <v>70</v>
      </c>
      <c r="BR76" s="15" t="b">
        <v>0</v>
      </c>
      <c r="BS76" s="16" t="b">
        <v>1</v>
      </c>
    </row>
    <row r="77" spans="2:71" x14ac:dyDescent="0.25">
      <c r="B77" s="15" t="s">
        <v>198</v>
      </c>
      <c r="C77" s="1" t="s">
        <v>272</v>
      </c>
      <c r="D77" s="1" t="s">
        <v>273</v>
      </c>
      <c r="E77" s="1" t="s">
        <v>55</v>
      </c>
      <c r="F77" s="1" t="s">
        <v>55</v>
      </c>
      <c r="G77" s="1" t="s">
        <v>56</v>
      </c>
      <c r="H77" s="1" t="s">
        <v>6</v>
      </c>
      <c r="I77" s="1" t="s">
        <v>77</v>
      </c>
      <c r="J77" s="16" t="s">
        <v>80</v>
      </c>
      <c r="K77" s="17">
        <v>0</v>
      </c>
      <c r="L77" s="17">
        <v>0</v>
      </c>
      <c r="M77" s="17">
        <v>0</v>
      </c>
      <c r="N77" s="17">
        <v>8.3700000141984518E-2</v>
      </c>
      <c r="O77" s="17">
        <v>4.800000587013388E-3</v>
      </c>
      <c r="P77" s="17">
        <v>0</v>
      </c>
      <c r="Q77" s="17">
        <v>0</v>
      </c>
      <c r="R77" s="17">
        <v>2.7799999637694726E-2</v>
      </c>
      <c r="S77" s="17">
        <v>0</v>
      </c>
      <c r="T77" s="17">
        <v>1.799999997583784E-2</v>
      </c>
      <c r="U77" s="17">
        <v>2.800000003306401E-2</v>
      </c>
      <c r="V77" s="17">
        <v>0.12079999972480568</v>
      </c>
      <c r="W77" s="17">
        <v>0</v>
      </c>
      <c r="X77" s="17">
        <v>3.270000042239276E-2</v>
      </c>
      <c r="Y77" s="17">
        <v>6.0699999819610384E-2</v>
      </c>
      <c r="Z77" s="17">
        <v>6.0699999819610384E-2</v>
      </c>
      <c r="AA77" s="17">
        <v>0.16239999993743273</v>
      </c>
      <c r="AB77" s="17">
        <v>6.0699999819610384E-2</v>
      </c>
      <c r="AC77" s="17">
        <v>0</v>
      </c>
      <c r="AD77" s="17">
        <v>9.2400000172695881E-2</v>
      </c>
      <c r="AE77" s="17">
        <v>0</v>
      </c>
      <c r="AF77" s="17">
        <v>0</v>
      </c>
      <c r="AG77" s="17">
        <v>0.13670000000019075</v>
      </c>
      <c r="AH77" s="17">
        <v>0.11059999990805663</v>
      </c>
      <c r="AI77" s="17">
        <v>0</v>
      </c>
      <c r="AJ77" s="17">
        <v>0</v>
      </c>
      <c r="AK77" s="18"/>
      <c r="AL77" s="18"/>
      <c r="AM77" s="18"/>
      <c r="AN77" s="18">
        <v>-13163.556700000001</v>
      </c>
      <c r="AO77" s="18">
        <v>-754.89940000000001</v>
      </c>
      <c r="AP77" s="18"/>
      <c r="AQ77" s="18"/>
      <c r="AR77" s="18">
        <v>-4372.1250999999993</v>
      </c>
      <c r="AS77" s="18"/>
      <c r="AT77" s="18">
        <v>-2830.8724000000002</v>
      </c>
      <c r="AU77" s="18">
        <v>-4403.5792999999994</v>
      </c>
      <c r="AV77" s="18">
        <v>-18998.299199999998</v>
      </c>
      <c r="AW77" s="18"/>
      <c r="AX77" s="18">
        <v>-5142.7515999999996</v>
      </c>
      <c r="AY77" s="18">
        <v>-9546.3307999999997</v>
      </c>
      <c r="AZ77" s="18">
        <v>-9546.3307999999997</v>
      </c>
      <c r="BA77" s="18">
        <v>-25540.759900000001</v>
      </c>
      <c r="BB77" s="18">
        <v>-9546.3307999999997</v>
      </c>
      <c r="BC77" s="18"/>
      <c r="BD77" s="18">
        <v>-14531.8117</v>
      </c>
      <c r="BE77" s="18"/>
      <c r="BF77" s="18"/>
      <c r="BG77" s="18">
        <v>-21498.903199999997</v>
      </c>
      <c r="BH77" s="18">
        <v>-17394.138200000001</v>
      </c>
      <c r="BI77" s="18"/>
      <c r="BJ77" s="18"/>
      <c r="BK77" s="17">
        <v>1</v>
      </c>
      <c r="BL77" s="19">
        <v>-157270.68909999999</v>
      </c>
      <c r="BM77" s="15" t="s">
        <v>274</v>
      </c>
      <c r="BN77" s="1" t="s">
        <v>80</v>
      </c>
      <c r="BO77" s="1" t="s">
        <v>275</v>
      </c>
      <c r="BP77" s="1" t="s">
        <v>82</v>
      </c>
      <c r="BQ77" s="20" t="s">
        <v>70</v>
      </c>
      <c r="BR77" s="15" t="b">
        <v>0</v>
      </c>
      <c r="BS77" s="16" t="b">
        <v>1</v>
      </c>
    </row>
    <row r="78" spans="2:71" x14ac:dyDescent="0.25">
      <c r="B78" s="15" t="s">
        <v>198</v>
      </c>
      <c r="C78" s="1" t="s">
        <v>276</v>
      </c>
      <c r="D78" s="1" t="s">
        <v>277</v>
      </c>
      <c r="E78" s="1" t="s">
        <v>55</v>
      </c>
      <c r="F78" s="1" t="s">
        <v>55</v>
      </c>
      <c r="G78" s="1" t="s">
        <v>56</v>
      </c>
      <c r="H78" s="1" t="s">
        <v>6</v>
      </c>
      <c r="I78" s="1" t="s">
        <v>278</v>
      </c>
      <c r="J78" s="16" t="s">
        <v>278</v>
      </c>
      <c r="K78" s="17">
        <v>0</v>
      </c>
      <c r="L78" s="17">
        <v>0</v>
      </c>
      <c r="M78" s="17">
        <v>0</v>
      </c>
      <c r="N78" s="17">
        <v>0</v>
      </c>
      <c r="O78" s="17">
        <v>0.10460000004563925</v>
      </c>
      <c r="P78" s="17">
        <v>0</v>
      </c>
      <c r="Q78" s="17">
        <v>0</v>
      </c>
      <c r="R78" s="17">
        <v>0.89539999995436059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8"/>
      <c r="AL78" s="18"/>
      <c r="AM78" s="18"/>
      <c r="AN78" s="18"/>
      <c r="AO78" s="18">
        <v>-214062.16070000001</v>
      </c>
      <c r="AP78" s="18"/>
      <c r="AQ78" s="18"/>
      <c r="AR78" s="18">
        <v>-1832421.2102999999</v>
      </c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7">
        <v>1</v>
      </c>
      <c r="BL78" s="19">
        <v>-2046483.3710000003</v>
      </c>
      <c r="BM78" s="15" t="s">
        <v>277</v>
      </c>
      <c r="BN78" s="1" t="s">
        <v>160</v>
      </c>
      <c r="BO78" s="1" t="s">
        <v>210</v>
      </c>
      <c r="BP78" s="1" t="s">
        <v>60</v>
      </c>
      <c r="BQ78" s="20" t="s">
        <v>279</v>
      </c>
      <c r="BR78" s="15" t="b">
        <v>1</v>
      </c>
      <c r="BS78" s="16" t="b">
        <v>0</v>
      </c>
    </row>
    <row r="79" spans="2:71" x14ac:dyDescent="0.25">
      <c r="B79" s="15" t="s">
        <v>198</v>
      </c>
      <c r="C79" s="1" t="s">
        <v>280</v>
      </c>
      <c r="D79" s="1" t="s">
        <v>281</v>
      </c>
      <c r="E79" s="1" t="s">
        <v>55</v>
      </c>
      <c r="F79" s="1" t="s">
        <v>55</v>
      </c>
      <c r="G79" s="1" t="s">
        <v>56</v>
      </c>
      <c r="H79" s="1" t="s">
        <v>98</v>
      </c>
      <c r="I79" s="1" t="s">
        <v>98</v>
      </c>
      <c r="J79" s="16" t="s">
        <v>98</v>
      </c>
      <c r="K79" s="17">
        <v>3.2999999780857947E-3</v>
      </c>
      <c r="L79" s="17">
        <v>0</v>
      </c>
      <c r="M79" s="17">
        <v>8.2999999581558244E-3</v>
      </c>
      <c r="N79" s="17">
        <v>9.7000000138984053E-3</v>
      </c>
      <c r="O79" s="17">
        <v>2.1000000047700491E-2</v>
      </c>
      <c r="P79" s="17">
        <v>0</v>
      </c>
      <c r="Q79" s="17">
        <v>2.9399999944134746E-2</v>
      </c>
      <c r="R79" s="17">
        <v>2.8200000027761754E-2</v>
      </c>
      <c r="S79" s="17">
        <v>6.5000000047525236E-2</v>
      </c>
      <c r="T79" s="17">
        <v>3.6299999934152227E-2</v>
      </c>
      <c r="U79" s="17">
        <v>3.3199999920227534E-2</v>
      </c>
      <c r="V79" s="17">
        <v>2.8000000019798535E-2</v>
      </c>
      <c r="W79" s="17">
        <v>1.7699999982010453E-2</v>
      </c>
      <c r="X79" s="17">
        <v>3.8900000081476295E-2</v>
      </c>
      <c r="Y79" s="17">
        <v>6.9700000037551502E-2</v>
      </c>
      <c r="Z79" s="17">
        <v>0.20429999992153708</v>
      </c>
      <c r="AA79" s="17">
        <v>0.21439999995136189</v>
      </c>
      <c r="AB79" s="17">
        <v>6.1800000007717876E-2</v>
      </c>
      <c r="AC79" s="17">
        <v>5.1199999979886016E-2</v>
      </c>
      <c r="AD79" s="17">
        <v>2.6300000061616428E-2</v>
      </c>
      <c r="AE79" s="17">
        <v>8.6999999302801532E-3</v>
      </c>
      <c r="AF79" s="17">
        <v>7.3999999442223695E-3</v>
      </c>
      <c r="AG79" s="17">
        <v>3.0500000053635668E-2</v>
      </c>
      <c r="AH79" s="17">
        <v>1.8000000278669082E-3</v>
      </c>
      <c r="AI79" s="17">
        <v>2.4000000955587074E-3</v>
      </c>
      <c r="AJ79" s="17">
        <v>2.5000000338371371E-3</v>
      </c>
      <c r="AK79" s="18">
        <v>-7533.8814999999986</v>
      </c>
      <c r="AL79" s="18"/>
      <c r="AM79" s="18">
        <v>-18948.853499999997</v>
      </c>
      <c r="AN79" s="18">
        <v>-22145.045800000004</v>
      </c>
      <c r="AO79" s="18">
        <v>-47942.882700000002</v>
      </c>
      <c r="AP79" s="18"/>
      <c r="AQ79" s="18">
        <v>-67120.035499999998</v>
      </c>
      <c r="AR79" s="18">
        <v>-64380.442399999993</v>
      </c>
      <c r="AS79" s="18">
        <v>-148394.6367</v>
      </c>
      <c r="AT79" s="18">
        <v>-82872.696899999981</v>
      </c>
      <c r="AU79" s="18">
        <v>-75795.414199999985</v>
      </c>
      <c r="AV79" s="18">
        <v>-63923.843500000003</v>
      </c>
      <c r="AW79" s="18">
        <v>-40409.001000000004</v>
      </c>
      <c r="AX79" s="18">
        <v>-88808.482700000008</v>
      </c>
      <c r="AY79" s="18">
        <v>-159124.71040000001</v>
      </c>
      <c r="AZ79" s="18">
        <v>-466415.75760000001</v>
      </c>
      <c r="BA79" s="18">
        <v>-489474.00119999994</v>
      </c>
      <c r="BB79" s="18">
        <v>-141089.0545</v>
      </c>
      <c r="BC79" s="18">
        <v>-116889.3137</v>
      </c>
      <c r="BD79" s="18">
        <v>-60042.753100000016</v>
      </c>
      <c r="BE79" s="18">
        <v>-19862.051199999998</v>
      </c>
      <c r="BF79" s="18">
        <v>-16894.158499999998</v>
      </c>
      <c r="BG79" s="18">
        <v>-69631.329599999997</v>
      </c>
      <c r="BH79" s="18">
        <v>-4109.3899999999994</v>
      </c>
      <c r="BI79" s="18">
        <v>-5479.1868000000004</v>
      </c>
      <c r="BJ79" s="18">
        <v>-5707.4861000000001</v>
      </c>
      <c r="BK79" s="17">
        <v>1</v>
      </c>
      <c r="BL79" s="19">
        <v>-2282994.4091000021</v>
      </c>
      <c r="BM79" s="15" t="s">
        <v>282</v>
      </c>
      <c r="BN79" s="1" t="s">
        <v>145</v>
      </c>
      <c r="BO79" s="1" t="s">
        <v>283</v>
      </c>
      <c r="BP79" s="1" t="s">
        <v>205</v>
      </c>
      <c r="BQ79" s="20" t="s">
        <v>284</v>
      </c>
      <c r="BR79" s="15" t="b">
        <v>0</v>
      </c>
      <c r="BS79" s="16" t="b">
        <v>0</v>
      </c>
    </row>
    <row r="80" spans="2:71" x14ac:dyDescent="0.25">
      <c r="B80" s="15" t="s">
        <v>198</v>
      </c>
      <c r="C80" s="1" t="s">
        <v>285</v>
      </c>
      <c r="D80" s="1" t="s">
        <v>286</v>
      </c>
      <c r="E80" s="1" t="s">
        <v>55</v>
      </c>
      <c r="F80" s="1" t="s">
        <v>55</v>
      </c>
      <c r="G80" s="1" t="s">
        <v>56</v>
      </c>
      <c r="H80" s="1" t="s">
        <v>57</v>
      </c>
      <c r="I80" s="1" t="s">
        <v>58</v>
      </c>
      <c r="J80" s="16" t="s">
        <v>58</v>
      </c>
      <c r="K80" s="17">
        <v>3.5809203040461832E-3</v>
      </c>
      <c r="L80" s="17">
        <v>0</v>
      </c>
      <c r="M80" s="17">
        <v>4.2315703243788298E-3</v>
      </c>
      <c r="N80" s="17">
        <v>8.281770053669138E-2</v>
      </c>
      <c r="O80" s="17">
        <v>2.4272569917116751E-2</v>
      </c>
      <c r="P80" s="17">
        <v>0</v>
      </c>
      <c r="Q80" s="17">
        <v>5.9127429726990359E-2</v>
      </c>
      <c r="R80" s="17">
        <v>5.0735499943940464E-2</v>
      </c>
      <c r="S80" s="17">
        <v>9.3722029515844185E-2</v>
      </c>
      <c r="T80" s="17">
        <v>5.1391480561632265E-2</v>
      </c>
      <c r="U80" s="17">
        <v>3.8855370227360797E-2</v>
      </c>
      <c r="V80" s="17">
        <v>8.7889602517600661E-3</v>
      </c>
      <c r="W80" s="17">
        <v>6.7162402336944649E-3</v>
      </c>
      <c r="X80" s="17">
        <v>4.5474040232777103E-2</v>
      </c>
      <c r="Y80" s="17">
        <v>2.2393869982987209E-2</v>
      </c>
      <c r="Z80" s="17">
        <v>5.825430062464354E-2</v>
      </c>
      <c r="AA80" s="17">
        <v>0.15833386936829405</v>
      </c>
      <c r="AB80" s="17">
        <v>4.4910739778992917E-2</v>
      </c>
      <c r="AC80" s="17">
        <v>6.1780909918743569E-2</v>
      </c>
      <c r="AD80" s="17">
        <v>4.9318239532926661E-2</v>
      </c>
      <c r="AE80" s="17">
        <v>4.0119903063920159E-3</v>
      </c>
      <c r="AF80" s="17">
        <v>2.1493110177365344E-2</v>
      </c>
      <c r="AG80" s="17">
        <v>8.4253968944218577E-2</v>
      </c>
      <c r="AH80" s="17">
        <v>1.8377249602075242E-2</v>
      </c>
      <c r="AI80" s="17">
        <v>1.2466999812841653E-4</v>
      </c>
      <c r="AJ80" s="17">
        <v>7.033269989000189E-3</v>
      </c>
      <c r="AK80" s="18">
        <v>-5557.5297999999984</v>
      </c>
      <c r="AL80" s="18"/>
      <c r="AM80" s="18">
        <v>-6567.3279999999986</v>
      </c>
      <c r="AN80" s="18">
        <v>-128531.71799999998</v>
      </c>
      <c r="AO80" s="18">
        <v>-37670.6319</v>
      </c>
      <c r="AP80" s="18"/>
      <c r="AQ80" s="18">
        <v>-91764.804800000013</v>
      </c>
      <c r="AR80" s="18">
        <v>-78740.66690000004</v>
      </c>
      <c r="AS80" s="18">
        <v>-145455.05840000004</v>
      </c>
      <c r="AT80" s="18">
        <v>-79758.738100000017</v>
      </c>
      <c r="AU80" s="18">
        <v>-60302.899699999965</v>
      </c>
      <c r="AV80" s="18">
        <v>-13640.322700000001</v>
      </c>
      <c r="AW80" s="18">
        <v>-10423.495100000011</v>
      </c>
      <c r="AX80" s="18">
        <v>-70574.967400000038</v>
      </c>
      <c r="AY80" s="18">
        <v>-34754.920300000005</v>
      </c>
      <c r="AZ80" s="18">
        <v>-90409.722699999969</v>
      </c>
      <c r="BA80" s="18">
        <v>-245731.57810000022</v>
      </c>
      <c r="BB80" s="18">
        <v>-69700.734300000069</v>
      </c>
      <c r="BC80" s="18">
        <v>-95882.962700000004</v>
      </c>
      <c r="BD80" s="18">
        <v>-76541.101900000009</v>
      </c>
      <c r="BE80" s="18">
        <v>-6226.5433999999996</v>
      </c>
      <c r="BF80" s="18">
        <v>-33356.955800000018</v>
      </c>
      <c r="BG80" s="18">
        <v>-130760.78310000003</v>
      </c>
      <c r="BH80" s="18">
        <v>-28521.191099999996</v>
      </c>
      <c r="BI80" s="18">
        <v>-193.48579999999995</v>
      </c>
      <c r="BJ80" s="18">
        <v>-10915.520099999996</v>
      </c>
      <c r="BK80" s="17">
        <v>1</v>
      </c>
      <c r="BL80" s="19">
        <v>-1551983.6600999995</v>
      </c>
      <c r="BM80" s="15" t="s">
        <v>287</v>
      </c>
      <c r="BN80" s="1" t="s">
        <v>58</v>
      </c>
      <c r="BO80" s="1" t="s">
        <v>288</v>
      </c>
      <c r="BP80" s="1" t="s">
        <v>205</v>
      </c>
      <c r="BQ80" s="20" t="s">
        <v>70</v>
      </c>
      <c r="BR80" s="15" t="b">
        <v>0</v>
      </c>
      <c r="BS80" s="16" t="b">
        <v>1</v>
      </c>
    </row>
    <row r="81" spans="2:71" x14ac:dyDescent="0.25">
      <c r="B81" s="15" t="s">
        <v>198</v>
      </c>
      <c r="C81" s="1" t="s">
        <v>289</v>
      </c>
      <c r="D81" s="1" t="s">
        <v>55</v>
      </c>
      <c r="E81" s="1" t="s">
        <v>55</v>
      </c>
      <c r="F81" s="1" t="s">
        <v>55</v>
      </c>
      <c r="G81" s="1" t="s">
        <v>56</v>
      </c>
      <c r="H81" s="1" t="s">
        <v>56</v>
      </c>
      <c r="I81" s="1" t="s">
        <v>56</v>
      </c>
      <c r="J81" s="16" t="s">
        <v>56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1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>
        <v>-944055.2855</v>
      </c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7">
        <v>1</v>
      </c>
      <c r="BL81" s="19">
        <v>-944055.2855</v>
      </c>
      <c r="BM81" s="15" t="s">
        <v>290</v>
      </c>
      <c r="BN81" s="1" t="s">
        <v>56</v>
      </c>
      <c r="BO81" s="1" t="s">
        <v>291</v>
      </c>
      <c r="BP81" s="1" t="s">
        <v>69</v>
      </c>
      <c r="BQ81" s="20" t="s">
        <v>70</v>
      </c>
      <c r="BR81" s="15" t="b">
        <v>0</v>
      </c>
      <c r="BS81" s="16" t="b">
        <v>1</v>
      </c>
    </row>
    <row r="82" spans="2:71" x14ac:dyDescent="0.25">
      <c r="B82" s="15" t="s">
        <v>198</v>
      </c>
      <c r="C82" s="1" t="s">
        <v>292</v>
      </c>
      <c r="D82" s="1" t="s">
        <v>293</v>
      </c>
      <c r="E82" s="1" t="s">
        <v>55</v>
      </c>
      <c r="F82" s="1" t="s">
        <v>55</v>
      </c>
      <c r="G82" s="1" t="s">
        <v>56</v>
      </c>
      <c r="H82" s="1" t="s">
        <v>6</v>
      </c>
      <c r="I82" s="1" t="s">
        <v>131</v>
      </c>
      <c r="J82" s="16" t="s">
        <v>294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1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8"/>
      <c r="AL82" s="18"/>
      <c r="AM82" s="18"/>
      <c r="AN82" s="18"/>
      <c r="AO82" s="18"/>
      <c r="AP82" s="18"/>
      <c r="AQ82" s="18"/>
      <c r="AR82" s="18"/>
      <c r="AS82" s="18"/>
      <c r="AT82" s="18">
        <v>-3004311.6890999996</v>
      </c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7">
        <v>1</v>
      </c>
      <c r="BL82" s="19">
        <v>-3004311.6890999996</v>
      </c>
      <c r="BM82" s="15" t="s">
        <v>30</v>
      </c>
      <c r="BN82" s="1" t="s">
        <v>294</v>
      </c>
      <c r="BO82" s="1" t="s">
        <v>210</v>
      </c>
      <c r="BP82" s="1" t="s">
        <v>92</v>
      </c>
      <c r="BQ82" s="20" t="s">
        <v>70</v>
      </c>
      <c r="BR82" s="15" t="b">
        <v>0</v>
      </c>
      <c r="BS82" s="16" t="b">
        <v>1</v>
      </c>
    </row>
    <row r="83" spans="2:71" x14ac:dyDescent="0.25">
      <c r="B83" s="15" t="s">
        <v>198</v>
      </c>
      <c r="C83" s="1" t="s">
        <v>295</v>
      </c>
      <c r="D83" s="1" t="s">
        <v>296</v>
      </c>
      <c r="E83" s="1" t="s">
        <v>55</v>
      </c>
      <c r="F83" s="1" t="s">
        <v>55</v>
      </c>
      <c r="G83" s="1" t="s">
        <v>56</v>
      </c>
      <c r="H83" s="1" t="s">
        <v>98</v>
      </c>
      <c r="I83" s="1" t="s">
        <v>98</v>
      </c>
      <c r="J83" s="16" t="s">
        <v>98</v>
      </c>
      <c r="K83" s="17">
        <v>2.4999999960430021E-3</v>
      </c>
      <c r="L83" s="17">
        <v>0</v>
      </c>
      <c r="M83" s="17">
        <v>9.999999813058622E-4</v>
      </c>
      <c r="N83" s="17">
        <v>1.2500000065771705E-2</v>
      </c>
      <c r="O83" s="17">
        <v>9.4099999900681477E-2</v>
      </c>
      <c r="P83" s="17">
        <v>0</v>
      </c>
      <c r="Q83" s="17">
        <v>3.4000000305522944E-3</v>
      </c>
      <c r="R83" s="17">
        <v>3.100000019049197E-3</v>
      </c>
      <c r="S83" s="17">
        <v>2.6799999986670264E-2</v>
      </c>
      <c r="T83" s="17">
        <v>3.8300000071136105E-2</v>
      </c>
      <c r="U83" s="17">
        <v>2.5999999856179197E-3</v>
      </c>
      <c r="V83" s="17">
        <v>1.40000006794057E-3</v>
      </c>
      <c r="W83" s="17">
        <v>9.999999813058622E-4</v>
      </c>
      <c r="X83" s="17">
        <v>3.100000019049197E-3</v>
      </c>
      <c r="Y83" s="17">
        <v>7.9400000064261622E-2</v>
      </c>
      <c r="Z83" s="17">
        <v>7.7899999921189456E-2</v>
      </c>
      <c r="AA83" s="17">
        <v>0.22160000004110139</v>
      </c>
      <c r="AB83" s="17">
        <v>2.5799999962586053E-2</v>
      </c>
      <c r="AC83" s="17">
        <v>6.9000000079011579E-3</v>
      </c>
      <c r="AD83" s="17">
        <v>0.15919999991570949</v>
      </c>
      <c r="AE83" s="17">
        <v>5.289999996075942E-2</v>
      </c>
      <c r="AF83" s="17">
        <v>3.100000019049197E-3</v>
      </c>
      <c r="AG83" s="17">
        <v>0.17789999997680128</v>
      </c>
      <c r="AH83" s="17">
        <v>5.5000000255172833E-3</v>
      </c>
      <c r="AI83" s="17">
        <v>0</v>
      </c>
      <c r="AJ83" s="17">
        <v>0</v>
      </c>
      <c r="AK83" s="18">
        <v>-5844.0780999999988</v>
      </c>
      <c r="AL83" s="18"/>
      <c r="AM83" s="18">
        <v>-2337.6311999999998</v>
      </c>
      <c r="AN83" s="18">
        <v>-29220.390699999996</v>
      </c>
      <c r="AO83" s="18">
        <v>-219971.09979999997</v>
      </c>
      <c r="AP83" s="18"/>
      <c r="AQ83" s="18">
        <v>-7947.9462999999996</v>
      </c>
      <c r="AR83" s="18">
        <v>-7246.6569</v>
      </c>
      <c r="AS83" s="18">
        <v>-62648.517300000007</v>
      </c>
      <c r="AT83" s="18">
        <v>-89531.276799999992</v>
      </c>
      <c r="AU83" s="18">
        <v>-6077.8412000000008</v>
      </c>
      <c r="AV83" s="18">
        <v>-3272.6839</v>
      </c>
      <c r="AW83" s="18">
        <v>-2337.6311999999998</v>
      </c>
      <c r="AX83" s="18">
        <v>-7246.6569</v>
      </c>
      <c r="AY83" s="18">
        <v>-185607.9209</v>
      </c>
      <c r="AZ83" s="18">
        <v>-182101.47370000003</v>
      </c>
      <c r="BA83" s="18">
        <v>-518019.08370000002</v>
      </c>
      <c r="BB83" s="18">
        <v>-60310.885999999999</v>
      </c>
      <c r="BC83" s="18">
        <v>-16129.655599999996</v>
      </c>
      <c r="BD83" s="18">
        <v>-372150.89379999996</v>
      </c>
      <c r="BE83" s="18">
        <v>-123660.69270000001</v>
      </c>
      <c r="BF83" s="18">
        <v>-7246.6569</v>
      </c>
      <c r="BG83" s="18">
        <v>-415864.59820000001</v>
      </c>
      <c r="BH83" s="18">
        <v>-12856.9719</v>
      </c>
      <c r="BI83" s="18"/>
      <c r="BJ83" s="18"/>
      <c r="BK83" s="17">
        <v>1</v>
      </c>
      <c r="BL83" s="19">
        <v>-2337631.2437000005</v>
      </c>
      <c r="BM83" s="15" t="s">
        <v>297</v>
      </c>
      <c r="BN83" s="1" t="s">
        <v>145</v>
      </c>
      <c r="BO83" s="1" t="s">
        <v>298</v>
      </c>
      <c r="BP83" s="1" t="s">
        <v>101</v>
      </c>
      <c r="BQ83" s="20" t="s">
        <v>284</v>
      </c>
      <c r="BR83" s="15" t="b">
        <v>0</v>
      </c>
      <c r="BS83" s="16" t="b">
        <v>0</v>
      </c>
    </row>
    <row r="84" spans="2:71" x14ac:dyDescent="0.25">
      <c r="B84" s="15" t="s">
        <v>198</v>
      </c>
      <c r="C84" s="1" t="s">
        <v>299</v>
      </c>
      <c r="D84" s="1" t="s">
        <v>300</v>
      </c>
      <c r="E84" s="1" t="s">
        <v>55</v>
      </c>
      <c r="F84" s="1" t="s">
        <v>55</v>
      </c>
      <c r="G84" s="1" t="s">
        <v>56</v>
      </c>
      <c r="H84" s="1" t="s">
        <v>7</v>
      </c>
      <c r="I84" s="1" t="s">
        <v>176</v>
      </c>
      <c r="J84" s="16" t="s">
        <v>181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1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>
        <v>-2483739.7434999999</v>
      </c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7">
        <v>1</v>
      </c>
      <c r="BL84" s="19">
        <v>-2483739.7434999999</v>
      </c>
      <c r="BM84" s="15" t="s">
        <v>301</v>
      </c>
      <c r="BN84" s="1" t="s">
        <v>36</v>
      </c>
      <c r="BO84" s="1" t="s">
        <v>210</v>
      </c>
      <c r="BP84" s="1" t="s">
        <v>92</v>
      </c>
      <c r="BQ84" s="20" t="s">
        <v>302</v>
      </c>
      <c r="BR84" s="15" t="b">
        <v>0</v>
      </c>
      <c r="BS84" s="16" t="b">
        <v>0</v>
      </c>
    </row>
    <row r="85" spans="2:71" x14ac:dyDescent="0.25">
      <c r="B85" s="15" t="s">
        <v>198</v>
      </c>
      <c r="C85" s="1" t="s">
        <v>303</v>
      </c>
      <c r="D85" s="1" t="s">
        <v>304</v>
      </c>
      <c r="E85" s="1" t="s">
        <v>55</v>
      </c>
      <c r="F85" s="1" t="s">
        <v>55</v>
      </c>
      <c r="G85" s="1" t="s">
        <v>56</v>
      </c>
      <c r="H85" s="1" t="s">
        <v>7</v>
      </c>
      <c r="I85" s="1" t="s">
        <v>176</v>
      </c>
      <c r="J85" s="16" t="s">
        <v>177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0.46070000012015605</v>
      </c>
      <c r="V85" s="17">
        <v>0</v>
      </c>
      <c r="W85" s="17">
        <v>0</v>
      </c>
      <c r="X85" s="17">
        <v>0.53929999987984389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>
        <v>-1158957.8517</v>
      </c>
      <c r="AV85" s="18"/>
      <c r="AW85" s="18"/>
      <c r="AX85" s="18">
        <v>-1356687.5821999998</v>
      </c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7">
        <v>1</v>
      </c>
      <c r="BL85" s="19">
        <v>-2515645.4339000001</v>
      </c>
      <c r="BM85" s="15" t="s">
        <v>305</v>
      </c>
      <c r="BN85" s="1" t="s">
        <v>177</v>
      </c>
      <c r="BO85" s="1" t="s">
        <v>210</v>
      </c>
      <c r="BP85" s="1" t="s">
        <v>92</v>
      </c>
      <c r="BQ85" s="20" t="s">
        <v>70</v>
      </c>
      <c r="BR85" s="15" t="b">
        <v>0</v>
      </c>
      <c r="BS85" s="16" t="b">
        <v>1</v>
      </c>
    </row>
    <row r="86" spans="2:71" x14ac:dyDescent="0.25">
      <c r="B86" s="15" t="s">
        <v>198</v>
      </c>
      <c r="C86" s="1" t="s">
        <v>306</v>
      </c>
      <c r="D86" s="1" t="s">
        <v>307</v>
      </c>
      <c r="E86" s="1" t="s">
        <v>55</v>
      </c>
      <c r="F86" s="1" t="s">
        <v>55</v>
      </c>
      <c r="G86" s="1" t="s">
        <v>56</v>
      </c>
      <c r="H86" s="1" t="s">
        <v>6</v>
      </c>
      <c r="I86" s="1" t="s">
        <v>6</v>
      </c>
      <c r="J86" s="16" t="s">
        <v>6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1</v>
      </c>
      <c r="AJ86" s="17">
        <v>0</v>
      </c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>
        <v>-2166545.4682999998</v>
      </c>
      <c r="BJ86" s="18"/>
      <c r="BK86" s="17">
        <v>1</v>
      </c>
      <c r="BL86" s="19">
        <v>-2166545.4682999998</v>
      </c>
      <c r="BM86" s="15" t="s">
        <v>308</v>
      </c>
      <c r="BN86" s="1" t="s">
        <v>56</v>
      </c>
      <c r="BO86" s="1" t="s">
        <v>309</v>
      </c>
      <c r="BP86" s="1" t="s">
        <v>310</v>
      </c>
      <c r="BQ86" s="20" t="s">
        <v>311</v>
      </c>
      <c r="BR86" s="15" t="b">
        <v>1</v>
      </c>
      <c r="BS86" s="16" t="b">
        <v>0</v>
      </c>
    </row>
    <row r="87" spans="2:71" x14ac:dyDescent="0.25">
      <c r="B87" s="15" t="s">
        <v>198</v>
      </c>
      <c r="C87" s="1" t="s">
        <v>312</v>
      </c>
      <c r="D87" s="1" t="s">
        <v>313</v>
      </c>
      <c r="E87" s="1" t="s">
        <v>55</v>
      </c>
      <c r="F87" s="1" t="s">
        <v>55</v>
      </c>
      <c r="G87" s="1" t="s">
        <v>56</v>
      </c>
      <c r="H87" s="1" t="s">
        <v>314</v>
      </c>
      <c r="I87" s="1" t="s">
        <v>314</v>
      </c>
      <c r="J87" s="16" t="s">
        <v>314</v>
      </c>
      <c r="K87" s="17">
        <v>1.3399999978742475E-2</v>
      </c>
      <c r="L87" s="17">
        <v>0</v>
      </c>
      <c r="M87" s="17">
        <v>9.6999999185128239E-3</v>
      </c>
      <c r="N87" s="17">
        <v>1.130000022964568E-2</v>
      </c>
      <c r="O87" s="17">
        <v>3.8999998676235992E-3</v>
      </c>
      <c r="P87" s="17">
        <v>0</v>
      </c>
      <c r="Q87" s="17">
        <v>1.1699999924954498E-2</v>
      </c>
      <c r="R87" s="17">
        <v>1.3200000090827604E-2</v>
      </c>
      <c r="S87" s="17">
        <v>0.17230000002351215</v>
      </c>
      <c r="T87" s="17">
        <v>9.3899999996457081E-2</v>
      </c>
      <c r="U87" s="17">
        <v>1.510000011305138E-2</v>
      </c>
      <c r="V87" s="17">
        <v>8.9000001252905626E-3</v>
      </c>
      <c r="W87" s="17">
        <v>1.8000000380058768E-3</v>
      </c>
      <c r="X87" s="17">
        <v>1.7700000024800443E-2</v>
      </c>
      <c r="Y87" s="17">
        <v>3.6399999891779874E-2</v>
      </c>
      <c r="Z87" s="17">
        <v>6.6300000084708002E-2</v>
      </c>
      <c r="AA87" s="17">
        <v>9.8399999849908992E-2</v>
      </c>
      <c r="AB87" s="17">
        <v>5.9299999981641226E-2</v>
      </c>
      <c r="AC87" s="17">
        <v>1.9200000029631702E-2</v>
      </c>
      <c r="AD87" s="17">
        <v>6.4899999983573736E-2</v>
      </c>
      <c r="AE87" s="17">
        <v>4.4399999998067499E-2</v>
      </c>
      <c r="AF87" s="17">
        <v>2.999999985506234E-2</v>
      </c>
      <c r="AG87" s="17">
        <v>0.15849999994685618</v>
      </c>
      <c r="AH87" s="17">
        <v>4.1600000037361702E-2</v>
      </c>
      <c r="AI87" s="17">
        <v>0</v>
      </c>
      <c r="AJ87" s="17">
        <v>8.1000000099845943E-3</v>
      </c>
      <c r="AK87" s="18">
        <v>-16641.6368</v>
      </c>
      <c r="AL87" s="18"/>
      <c r="AM87" s="18">
        <v>-12046.5579</v>
      </c>
      <c r="AN87" s="18">
        <v>-14033.619400000001</v>
      </c>
      <c r="AO87" s="18">
        <v>-4843.4613000000008</v>
      </c>
      <c r="AP87" s="18"/>
      <c r="AQ87" s="18">
        <v>-14530.3843</v>
      </c>
      <c r="AR87" s="18">
        <v>-16393.254300000001</v>
      </c>
      <c r="AS87" s="18">
        <v>-213981.64370000004</v>
      </c>
      <c r="AT87" s="18">
        <v>-116615.64910000001</v>
      </c>
      <c r="AU87" s="18">
        <v>-18752.8894</v>
      </c>
      <c r="AV87" s="18">
        <v>-11053.027600000003</v>
      </c>
      <c r="AW87" s="18">
        <v>-2235.4438</v>
      </c>
      <c r="AX87" s="18">
        <v>-21981.863599999997</v>
      </c>
      <c r="AY87" s="18">
        <v>-45205.640200000002</v>
      </c>
      <c r="AZ87" s="18">
        <v>-82338.844999999987</v>
      </c>
      <c r="BA87" s="18">
        <v>-122204.2583</v>
      </c>
      <c r="BB87" s="18">
        <v>-73645.452499999999</v>
      </c>
      <c r="BC87" s="18">
        <v>-23844.733400000001</v>
      </c>
      <c r="BD87" s="18">
        <v>-80600.166400000002</v>
      </c>
      <c r="BE87" s="18">
        <v>-55140.945899999999</v>
      </c>
      <c r="BF87" s="18">
        <v>-37257.395700000008</v>
      </c>
      <c r="BG87" s="18">
        <v>-196843.2415</v>
      </c>
      <c r="BH87" s="18">
        <v>-51663.588999999993</v>
      </c>
      <c r="BI87" s="18"/>
      <c r="BJ87" s="18">
        <v>-10059.4969</v>
      </c>
      <c r="BK87" s="17">
        <v>1</v>
      </c>
      <c r="BL87" s="19">
        <v>-1241913.196</v>
      </c>
      <c r="BM87" s="15" t="s">
        <v>314</v>
      </c>
      <c r="BN87" s="1" t="s">
        <v>314</v>
      </c>
      <c r="BO87" s="1" t="s">
        <v>223</v>
      </c>
      <c r="BP87" s="1" t="s">
        <v>224</v>
      </c>
      <c r="BQ87" s="20" t="s">
        <v>70</v>
      </c>
      <c r="BR87" s="15" t="b">
        <v>0</v>
      </c>
      <c r="BS87" s="16" t="b">
        <v>1</v>
      </c>
    </row>
    <row r="88" spans="2:71" x14ac:dyDescent="0.25">
      <c r="B88" s="15" t="s">
        <v>198</v>
      </c>
      <c r="C88" s="1" t="s">
        <v>315</v>
      </c>
      <c r="D88" s="1" t="s">
        <v>316</v>
      </c>
      <c r="E88" s="1" t="s">
        <v>55</v>
      </c>
      <c r="F88" s="1" t="s">
        <v>55</v>
      </c>
      <c r="G88" s="1" t="s">
        <v>56</v>
      </c>
      <c r="H88" s="1" t="s">
        <v>146</v>
      </c>
      <c r="I88" s="1" t="s">
        <v>146</v>
      </c>
      <c r="J88" s="16" t="s">
        <v>146</v>
      </c>
      <c r="K88" s="17">
        <v>0</v>
      </c>
      <c r="L88" s="17">
        <v>0</v>
      </c>
      <c r="M88" s="17">
        <v>0</v>
      </c>
      <c r="N88" s="17">
        <v>8.2299999937944346E-2</v>
      </c>
      <c r="O88" s="17">
        <v>3.199999998499032E-2</v>
      </c>
      <c r="P88" s="17">
        <v>0</v>
      </c>
      <c r="Q88" s="17">
        <v>4.040000016867127E-2</v>
      </c>
      <c r="R88" s="17">
        <v>7.4800000058725363E-2</v>
      </c>
      <c r="S88" s="17">
        <v>3.1699999914773153E-2</v>
      </c>
      <c r="T88" s="17">
        <v>9.499999972091373E-3</v>
      </c>
      <c r="U88" s="17">
        <v>5.5800000208353101E-2</v>
      </c>
      <c r="V88" s="17">
        <v>0</v>
      </c>
      <c r="W88" s="17">
        <v>0</v>
      </c>
      <c r="X88" s="17">
        <v>6.5399999922418683E-2</v>
      </c>
      <c r="Y88" s="17">
        <v>1.1499999971153268E-2</v>
      </c>
      <c r="Z88" s="17">
        <v>5.070000004657689E-2</v>
      </c>
      <c r="AA88" s="17">
        <v>0.21359999999362081</v>
      </c>
      <c r="AB88" s="17">
        <v>5.3199999975046389E-2</v>
      </c>
      <c r="AC88" s="17">
        <v>6.9399999920542479E-2</v>
      </c>
      <c r="AD88" s="17">
        <v>9.959999995328235E-2</v>
      </c>
      <c r="AE88" s="17">
        <v>0</v>
      </c>
      <c r="AF88" s="17">
        <v>0</v>
      </c>
      <c r="AG88" s="17">
        <v>5.3599999787237763E-2</v>
      </c>
      <c r="AH88" s="17">
        <v>4.5700000002016912E-2</v>
      </c>
      <c r="AI88" s="17">
        <v>0</v>
      </c>
      <c r="AJ88" s="17">
        <v>1.080000018255523E-2</v>
      </c>
      <c r="AK88" s="18"/>
      <c r="AL88" s="18"/>
      <c r="AM88" s="18"/>
      <c r="AN88" s="18">
        <v>-87730.051100000012</v>
      </c>
      <c r="AO88" s="18">
        <v>-34111.320000000007</v>
      </c>
      <c r="AP88" s="18"/>
      <c r="AQ88" s="18">
        <v>-43065.541700000002</v>
      </c>
      <c r="AR88" s="18">
        <v>-79735.210600000006</v>
      </c>
      <c r="AS88" s="18">
        <v>-33791.526300000005</v>
      </c>
      <c r="AT88" s="18">
        <v>-10126.7981</v>
      </c>
      <c r="AU88" s="18">
        <v>-59481.614499999996</v>
      </c>
      <c r="AV88" s="18"/>
      <c r="AW88" s="18"/>
      <c r="AX88" s="18">
        <v>-69715.01019999999</v>
      </c>
      <c r="AY88" s="18">
        <v>-12258.7556</v>
      </c>
      <c r="AZ88" s="18">
        <v>-54045.122699999993</v>
      </c>
      <c r="BA88" s="18">
        <v>-227693.06109999999</v>
      </c>
      <c r="BB88" s="18">
        <v>-56710.069499999998</v>
      </c>
      <c r="BC88" s="18">
        <v>-73978.925199999998</v>
      </c>
      <c r="BD88" s="18">
        <v>-106171.48350000002</v>
      </c>
      <c r="BE88" s="18"/>
      <c r="BF88" s="18"/>
      <c r="BG88" s="18">
        <v>-57136.460799999993</v>
      </c>
      <c r="BH88" s="18">
        <v>-48715.228900000002</v>
      </c>
      <c r="BI88" s="18"/>
      <c r="BJ88" s="18">
        <v>-11512.5707</v>
      </c>
      <c r="BK88" s="17">
        <v>1</v>
      </c>
      <c r="BL88" s="19">
        <v>-1065978.7505000003</v>
      </c>
      <c r="BM88" s="15" t="s">
        <v>146</v>
      </c>
      <c r="BN88" s="1" t="s">
        <v>146</v>
      </c>
      <c r="BO88" s="1" t="s">
        <v>204</v>
      </c>
      <c r="BP88" s="1" t="s">
        <v>205</v>
      </c>
      <c r="BQ88" s="20" t="s">
        <v>70</v>
      </c>
      <c r="BR88" s="15" t="b">
        <v>0</v>
      </c>
      <c r="BS88" s="16" t="b">
        <v>1</v>
      </c>
    </row>
    <row r="89" spans="2:71" x14ac:dyDescent="0.25">
      <c r="B89" s="15" t="s">
        <v>198</v>
      </c>
      <c r="C89" s="1" t="s">
        <v>317</v>
      </c>
      <c r="D89" s="1" t="s">
        <v>318</v>
      </c>
      <c r="E89" s="1" t="s">
        <v>55</v>
      </c>
      <c r="F89" s="1" t="s">
        <v>55</v>
      </c>
      <c r="G89" s="1" t="s">
        <v>56</v>
      </c>
      <c r="H89" s="1" t="s">
        <v>11</v>
      </c>
      <c r="I89" s="1" t="s">
        <v>11</v>
      </c>
      <c r="J89" s="16" t="s">
        <v>11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1</v>
      </c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>
        <v>-1778351.6333999999</v>
      </c>
      <c r="BK89" s="17">
        <v>1</v>
      </c>
      <c r="BL89" s="19">
        <v>-1778351.6333999999</v>
      </c>
      <c r="BM89" s="15" t="s">
        <v>11</v>
      </c>
      <c r="BN89" s="1" t="s">
        <v>11</v>
      </c>
      <c r="BO89" s="1" t="s">
        <v>210</v>
      </c>
      <c r="BP89" s="1" t="s">
        <v>92</v>
      </c>
      <c r="BQ89" s="20" t="s">
        <v>70</v>
      </c>
      <c r="BR89" s="15" t="b">
        <v>0</v>
      </c>
      <c r="BS89" s="16" t="b">
        <v>1</v>
      </c>
    </row>
    <row r="90" spans="2:71" x14ac:dyDescent="0.25">
      <c r="B90" s="15" t="s">
        <v>198</v>
      </c>
      <c r="C90" s="1" t="s">
        <v>319</v>
      </c>
      <c r="D90" s="1" t="s">
        <v>320</v>
      </c>
      <c r="E90" s="1" t="s">
        <v>55</v>
      </c>
      <c r="F90" s="1" t="s">
        <v>55</v>
      </c>
      <c r="G90" s="1" t="s">
        <v>56</v>
      </c>
      <c r="H90" s="1" t="s">
        <v>57</v>
      </c>
      <c r="I90" s="1" t="s">
        <v>201</v>
      </c>
      <c r="J90" s="16" t="s">
        <v>201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0.16961699981549308</v>
      </c>
      <c r="AG90" s="17">
        <v>0.83038300018450695</v>
      </c>
      <c r="AH90" s="17">
        <v>0</v>
      </c>
      <c r="AI90" s="17">
        <v>0</v>
      </c>
      <c r="AJ90" s="17">
        <v>0</v>
      </c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>
        <v>-153516.29920000001</v>
      </c>
      <c r="BG90" s="18">
        <v>-751559.83920000005</v>
      </c>
      <c r="BH90" s="18"/>
      <c r="BI90" s="18"/>
      <c r="BJ90" s="18"/>
      <c r="BK90" s="17">
        <v>1</v>
      </c>
      <c r="BL90" s="19">
        <v>-905076.13840000005</v>
      </c>
      <c r="BM90" s="15" t="s">
        <v>320</v>
      </c>
      <c r="BN90" s="1" t="s">
        <v>321</v>
      </c>
      <c r="BO90" s="1" t="s">
        <v>204</v>
      </c>
      <c r="BP90" s="1" t="s">
        <v>205</v>
      </c>
      <c r="BQ90" s="20" t="s">
        <v>70</v>
      </c>
      <c r="BR90" s="15" t="b">
        <v>1</v>
      </c>
      <c r="BS90" s="16" t="b">
        <v>0</v>
      </c>
    </row>
    <row r="91" spans="2:71" x14ac:dyDescent="0.25">
      <c r="B91" s="15" t="s">
        <v>198</v>
      </c>
      <c r="C91" s="1" t="s">
        <v>322</v>
      </c>
      <c r="D91" s="1" t="s">
        <v>323</v>
      </c>
      <c r="E91" s="1" t="s">
        <v>55</v>
      </c>
      <c r="F91" s="1" t="s">
        <v>55</v>
      </c>
      <c r="G91" s="1" t="s">
        <v>56</v>
      </c>
      <c r="H91" s="1" t="s">
        <v>57</v>
      </c>
      <c r="I91" s="1" t="s">
        <v>201</v>
      </c>
      <c r="J91" s="16" t="s">
        <v>201</v>
      </c>
      <c r="K91" s="17">
        <v>0</v>
      </c>
      <c r="L91" s="17">
        <v>0</v>
      </c>
      <c r="M91" s="17">
        <v>0</v>
      </c>
      <c r="N91" s="17">
        <v>2.4299998918985168E-3</v>
      </c>
      <c r="O91" s="17">
        <v>0</v>
      </c>
      <c r="P91" s="17">
        <v>0</v>
      </c>
      <c r="Q91" s="17">
        <v>0</v>
      </c>
      <c r="R91" s="17">
        <v>0</v>
      </c>
      <c r="S91" s="17">
        <v>0.51000000012613911</v>
      </c>
      <c r="T91" s="17">
        <v>0.40000000002866798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8.7569999953293981E-2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8"/>
      <c r="AL91" s="18"/>
      <c r="AM91" s="18"/>
      <c r="AN91" s="18">
        <v>-3390.5339000000008</v>
      </c>
      <c r="AO91" s="18"/>
      <c r="AP91" s="18"/>
      <c r="AQ91" s="18"/>
      <c r="AR91" s="18"/>
      <c r="AS91" s="18">
        <v>-711593.56639999978</v>
      </c>
      <c r="AT91" s="18">
        <v>-558112.60100000002</v>
      </c>
      <c r="AU91" s="18"/>
      <c r="AV91" s="18"/>
      <c r="AW91" s="18"/>
      <c r="AX91" s="18"/>
      <c r="AY91" s="18"/>
      <c r="AZ91" s="18"/>
      <c r="BA91" s="18"/>
      <c r="BB91" s="18"/>
      <c r="BC91" s="18">
        <v>-122184.80109999998</v>
      </c>
      <c r="BD91" s="18"/>
      <c r="BE91" s="18"/>
      <c r="BF91" s="18"/>
      <c r="BG91" s="18"/>
      <c r="BH91" s="18"/>
      <c r="BI91" s="18"/>
      <c r="BJ91" s="18"/>
      <c r="BK91" s="17">
        <v>1</v>
      </c>
      <c r="BL91" s="19">
        <v>-1395281.5024000003</v>
      </c>
      <c r="BM91" s="15" t="s">
        <v>323</v>
      </c>
      <c r="BN91" s="1" t="s">
        <v>203</v>
      </c>
      <c r="BO91" s="1" t="s">
        <v>204</v>
      </c>
      <c r="BP91" s="1" t="s">
        <v>205</v>
      </c>
      <c r="BQ91" s="20" t="s">
        <v>70</v>
      </c>
      <c r="BR91" s="15" t="b">
        <v>1</v>
      </c>
      <c r="BS91" s="16" t="b">
        <v>0</v>
      </c>
    </row>
    <row r="92" spans="2:71" x14ac:dyDescent="0.25">
      <c r="B92" s="15" t="s">
        <v>198</v>
      </c>
      <c r="C92" s="1" t="s">
        <v>324</v>
      </c>
      <c r="D92" s="1" t="s">
        <v>325</v>
      </c>
      <c r="E92" s="1" t="s">
        <v>55</v>
      </c>
      <c r="F92" s="1" t="s">
        <v>55</v>
      </c>
      <c r="G92" s="1" t="s">
        <v>56</v>
      </c>
      <c r="H92" s="1" t="s">
        <v>57</v>
      </c>
      <c r="I92" s="1" t="s">
        <v>57</v>
      </c>
      <c r="J92" s="16" t="s">
        <v>57</v>
      </c>
      <c r="K92" s="17">
        <v>1.5701030430551358E-6</v>
      </c>
      <c r="L92" s="17">
        <v>0</v>
      </c>
      <c r="M92" s="17">
        <v>0</v>
      </c>
      <c r="N92" s="17">
        <v>1.5247698388547821E-3</v>
      </c>
      <c r="O92" s="17">
        <v>9.9629976471661251E-5</v>
      </c>
      <c r="P92" s="17">
        <v>0</v>
      </c>
      <c r="Q92" s="17">
        <v>2.9181249946752384E-2</v>
      </c>
      <c r="R92" s="17">
        <v>2.0850095266087877E-5</v>
      </c>
      <c r="S92" s="17">
        <v>7.5247802139044272E-3</v>
      </c>
      <c r="T92" s="17">
        <v>1.4113680057637103E-2</v>
      </c>
      <c r="U92" s="17">
        <v>7.2987510071550937E-2</v>
      </c>
      <c r="V92" s="17">
        <v>0</v>
      </c>
      <c r="W92" s="17">
        <v>0</v>
      </c>
      <c r="X92" s="17">
        <v>8.5463660281687684E-2</v>
      </c>
      <c r="Y92" s="17">
        <v>0</v>
      </c>
      <c r="Z92" s="17">
        <v>8.6070809825277747E-2</v>
      </c>
      <c r="AA92" s="17">
        <v>0.5863389496426088</v>
      </c>
      <c r="AB92" s="17">
        <v>5.5239069950421826E-2</v>
      </c>
      <c r="AC92" s="17">
        <v>2.5334602684533086E-3</v>
      </c>
      <c r="AD92" s="17">
        <v>3.419999986782235E-2</v>
      </c>
      <c r="AE92" s="17">
        <v>0</v>
      </c>
      <c r="AF92" s="17">
        <v>4.1579997870892435E-3</v>
      </c>
      <c r="AG92" s="17">
        <v>2.0342000254385161E-2</v>
      </c>
      <c r="AH92" s="17">
        <v>1.9999994391078422E-4</v>
      </c>
      <c r="AI92" s="17">
        <v>9.8748619060071442E-9</v>
      </c>
      <c r="AJ92" s="17">
        <v>0</v>
      </c>
      <c r="AK92" s="18">
        <v>-1.5105000000000002</v>
      </c>
      <c r="AL92" s="18"/>
      <c r="AM92" s="18"/>
      <c r="AN92" s="18">
        <v>-1466.8876999999998</v>
      </c>
      <c r="AO92" s="18">
        <v>-95.847899999999996</v>
      </c>
      <c r="AP92" s="18"/>
      <c r="AQ92" s="18">
        <v>-28073.493799999997</v>
      </c>
      <c r="AR92" s="18">
        <v>-20.058599999999998</v>
      </c>
      <c r="AS92" s="18">
        <v>-7239.1303000000007</v>
      </c>
      <c r="AT92" s="18">
        <v>-13577.9074</v>
      </c>
      <c r="AU92" s="18">
        <v>-70216.814400000017</v>
      </c>
      <c r="AV92" s="18"/>
      <c r="AW92" s="18"/>
      <c r="AX92" s="18">
        <v>-82219.354599999991</v>
      </c>
      <c r="AY92" s="18"/>
      <c r="AZ92" s="18">
        <v>-82803.456000000006</v>
      </c>
      <c r="BA92" s="18">
        <v>-564080.8017999999</v>
      </c>
      <c r="BB92" s="18">
        <v>-53142.126899999996</v>
      </c>
      <c r="BC92" s="18">
        <v>-2437.2870000000003</v>
      </c>
      <c r="BD92" s="18">
        <v>-32901.7258</v>
      </c>
      <c r="BE92" s="18"/>
      <c r="BF92" s="18">
        <v>-4000.1570000000002</v>
      </c>
      <c r="BG92" s="18">
        <v>-19569.7929</v>
      </c>
      <c r="BH92" s="18">
        <v>-192.40769999999998</v>
      </c>
      <c r="BI92" s="18">
        <v>-9.5000000000000015E-3</v>
      </c>
      <c r="BJ92" s="18"/>
      <c r="BK92" s="17">
        <v>1</v>
      </c>
      <c r="BL92" s="19">
        <v>-962038.76980000059</v>
      </c>
      <c r="BM92" s="15" t="s">
        <v>326</v>
      </c>
      <c r="BN92" s="1" t="s">
        <v>186</v>
      </c>
      <c r="BO92" s="1" t="s">
        <v>223</v>
      </c>
      <c r="BP92" s="1" t="s">
        <v>224</v>
      </c>
      <c r="BQ92" s="20" t="s">
        <v>327</v>
      </c>
      <c r="BR92" s="15" t="b">
        <v>0</v>
      </c>
      <c r="BS92" s="16" t="b">
        <v>0</v>
      </c>
    </row>
    <row r="93" spans="2:71" x14ac:dyDescent="0.25">
      <c r="B93" s="15" t="s">
        <v>198</v>
      </c>
      <c r="C93" s="1" t="s">
        <v>328</v>
      </c>
      <c r="D93" s="1" t="s">
        <v>329</v>
      </c>
      <c r="E93" s="1" t="s">
        <v>55</v>
      </c>
      <c r="F93" s="1" t="s">
        <v>55</v>
      </c>
      <c r="G93" s="1" t="s">
        <v>56</v>
      </c>
      <c r="H93" s="1" t="s">
        <v>146</v>
      </c>
      <c r="I93" s="1" t="s">
        <v>145</v>
      </c>
      <c r="J93" s="16" t="s">
        <v>145</v>
      </c>
      <c r="K93" s="17">
        <v>2.4690494942286203E-3</v>
      </c>
      <c r="L93" s="17">
        <v>0</v>
      </c>
      <c r="M93" s="17">
        <v>9.6022088158700426E-4</v>
      </c>
      <c r="N93" s="17">
        <v>4.4654820451324954E-2</v>
      </c>
      <c r="O93" s="17">
        <v>1.1467289698744306E-2</v>
      </c>
      <c r="P93" s="17">
        <v>0</v>
      </c>
      <c r="Q93" s="17">
        <v>2.0524710079414855E-2</v>
      </c>
      <c r="R93" s="17">
        <v>3.6683249829494745E-2</v>
      </c>
      <c r="S93" s="17">
        <v>4.0361180032022846E-2</v>
      </c>
      <c r="T93" s="17">
        <v>3.1293329677783845E-2</v>
      </c>
      <c r="U93" s="17">
        <v>3.7282400629514774E-2</v>
      </c>
      <c r="V93" s="17">
        <v>1.3213749852991083E-2</v>
      </c>
      <c r="W93" s="17">
        <v>8.0355041984969742E-4</v>
      </c>
      <c r="X93" s="17">
        <v>4.3645199940602328E-2</v>
      </c>
      <c r="Y93" s="17">
        <v>7.177900541455162E-3</v>
      </c>
      <c r="Z93" s="17">
        <v>5.5617539847181277E-2</v>
      </c>
      <c r="AA93" s="17">
        <v>0.17623053968018387</v>
      </c>
      <c r="AB93" s="17">
        <v>4.2638390164531005E-2</v>
      </c>
      <c r="AC93" s="17">
        <v>3.2088529884520212E-2</v>
      </c>
      <c r="AD93" s="17">
        <v>0.3333654179988893</v>
      </c>
      <c r="AE93" s="17">
        <v>1.6152903212190463E-3</v>
      </c>
      <c r="AF93" s="17">
        <v>7.9000300679395695E-3</v>
      </c>
      <c r="AG93" s="17">
        <v>4.0883670282557946E-2</v>
      </c>
      <c r="AH93" s="17">
        <v>1.0295310113131352E-2</v>
      </c>
      <c r="AI93" s="17">
        <v>2.52500026538626E-5</v>
      </c>
      <c r="AJ93" s="17">
        <v>8.8033801081803514E-3</v>
      </c>
      <c r="AK93" s="18">
        <v>-3342.6232999999993</v>
      </c>
      <c r="AL93" s="18"/>
      <c r="AM93" s="18">
        <v>-1299.9564000000012</v>
      </c>
      <c r="AN93" s="18">
        <v>-60454.131699999954</v>
      </c>
      <c r="AO93" s="18">
        <v>-15524.528699999995</v>
      </c>
      <c r="AP93" s="18"/>
      <c r="AQ93" s="18">
        <v>-27786.552800000034</v>
      </c>
      <c r="AR93" s="18">
        <v>-49662.141600000003</v>
      </c>
      <c r="AS93" s="18">
        <v>-54641.359400000008</v>
      </c>
      <c r="AT93" s="18">
        <v>-42365.215100000016</v>
      </c>
      <c r="AU93" s="18">
        <v>-50473.277800000033</v>
      </c>
      <c r="AV93" s="18">
        <v>-17888.903499999986</v>
      </c>
      <c r="AW93" s="18">
        <v>-1087.8544000000006</v>
      </c>
      <c r="AX93" s="18">
        <v>-59087.297599999984</v>
      </c>
      <c r="AY93" s="18">
        <v>-9717.5117999999948</v>
      </c>
      <c r="AZ93" s="18">
        <v>-75295.56819999998</v>
      </c>
      <c r="BA93" s="18">
        <v>-238582.62440000006</v>
      </c>
      <c r="BB93" s="18">
        <v>-57724.268700000066</v>
      </c>
      <c r="BC93" s="18">
        <v>-43441.764899999973</v>
      </c>
      <c r="BD93" s="18">
        <v>-451313.35610000015</v>
      </c>
      <c r="BE93" s="18">
        <v>-2186.7957999999985</v>
      </c>
      <c r="BF93" s="18">
        <v>-10695.137799999993</v>
      </c>
      <c r="BG93" s="18">
        <v>-55348.711800000034</v>
      </c>
      <c r="BH93" s="18">
        <v>-13937.891299999999</v>
      </c>
      <c r="BI93" s="18">
        <v>-34.183700000000023</v>
      </c>
      <c r="BJ93" s="18">
        <v>-11918.1019</v>
      </c>
      <c r="BK93" s="17">
        <v>1</v>
      </c>
      <c r="BL93" s="19">
        <v>-1353809.7586999976</v>
      </c>
      <c r="BM93" s="15" t="s">
        <v>330</v>
      </c>
      <c r="BN93" s="1" t="s">
        <v>186</v>
      </c>
      <c r="BO93" s="1" t="s">
        <v>204</v>
      </c>
      <c r="BP93" s="1" t="s">
        <v>205</v>
      </c>
      <c r="BQ93" s="20" t="s">
        <v>331</v>
      </c>
      <c r="BR93" s="15" t="b">
        <v>0</v>
      </c>
      <c r="BS93" s="16" t="b">
        <v>0</v>
      </c>
    </row>
    <row r="94" spans="2:71" x14ac:dyDescent="0.25">
      <c r="B94" s="15" t="s">
        <v>198</v>
      </c>
      <c r="C94" s="1" t="s">
        <v>332</v>
      </c>
      <c r="D94" s="1" t="s">
        <v>333</v>
      </c>
      <c r="E94" s="1" t="s">
        <v>55</v>
      </c>
      <c r="F94" s="1" t="s">
        <v>55</v>
      </c>
      <c r="G94" s="1" t="s">
        <v>56</v>
      </c>
      <c r="H94" s="1" t="s">
        <v>149</v>
      </c>
      <c r="I94" s="1" t="s">
        <v>149</v>
      </c>
      <c r="J94" s="16" t="s">
        <v>149</v>
      </c>
      <c r="K94" s="17">
        <v>0</v>
      </c>
      <c r="L94" s="17">
        <v>0</v>
      </c>
      <c r="M94" s="17">
        <v>0</v>
      </c>
      <c r="N94" s="17">
        <v>0.45510000009684942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0.54489999990315074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8"/>
      <c r="AL94" s="18"/>
      <c r="AM94" s="18"/>
      <c r="AN94" s="18">
        <v>-222406.13750000001</v>
      </c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>
        <v>-266291.15419999999</v>
      </c>
      <c r="BD94" s="18"/>
      <c r="BE94" s="18"/>
      <c r="BF94" s="18"/>
      <c r="BG94" s="18"/>
      <c r="BH94" s="18"/>
      <c r="BI94" s="18"/>
      <c r="BJ94" s="18"/>
      <c r="BK94" s="17">
        <v>1</v>
      </c>
      <c r="BL94" s="19">
        <v>-488697.29169999994</v>
      </c>
      <c r="BM94" s="15" t="s">
        <v>333</v>
      </c>
      <c r="BN94" s="1" t="s">
        <v>149</v>
      </c>
      <c r="BO94" s="1" t="s">
        <v>210</v>
      </c>
      <c r="BP94" s="1" t="s">
        <v>92</v>
      </c>
      <c r="BQ94" s="20" t="s">
        <v>70</v>
      </c>
      <c r="BR94" s="15" t="b">
        <v>1</v>
      </c>
      <c r="BS94" s="16" t="b">
        <v>1</v>
      </c>
    </row>
    <row r="95" spans="2:71" x14ac:dyDescent="0.25">
      <c r="B95" s="15" t="s">
        <v>198</v>
      </c>
      <c r="C95" s="1" t="s">
        <v>334</v>
      </c>
      <c r="D95" s="1" t="s">
        <v>335</v>
      </c>
      <c r="E95" s="1" t="s">
        <v>55</v>
      </c>
      <c r="F95" s="1" t="s">
        <v>55</v>
      </c>
      <c r="G95" s="1" t="s">
        <v>56</v>
      </c>
      <c r="H95" s="1" t="s">
        <v>7</v>
      </c>
      <c r="I95" s="1" t="s">
        <v>176</v>
      </c>
      <c r="J95" s="16" t="s">
        <v>181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1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>
        <v>-4776943.5</v>
      </c>
      <c r="BB95" s="18"/>
      <c r="BC95" s="18"/>
      <c r="BD95" s="18"/>
      <c r="BE95" s="18"/>
      <c r="BF95" s="18"/>
      <c r="BG95" s="18"/>
      <c r="BH95" s="18"/>
      <c r="BI95" s="18"/>
      <c r="BJ95" s="18"/>
      <c r="BK95" s="17">
        <v>1</v>
      </c>
      <c r="BL95" s="19">
        <v>-4776943.5</v>
      </c>
      <c r="BM95" s="15" t="s">
        <v>336</v>
      </c>
      <c r="BN95" s="1" t="s">
        <v>181</v>
      </c>
      <c r="BO95" s="1" t="s">
        <v>210</v>
      </c>
      <c r="BP95" s="1" t="s">
        <v>92</v>
      </c>
      <c r="BQ95" s="20" t="s">
        <v>70</v>
      </c>
      <c r="BR95" s="15" t="b">
        <v>0</v>
      </c>
      <c r="BS95" s="16" t="b">
        <v>1</v>
      </c>
    </row>
    <row r="96" spans="2:71" x14ac:dyDescent="0.25">
      <c r="B96" s="15" t="s">
        <v>198</v>
      </c>
      <c r="C96" s="1" t="s">
        <v>337</v>
      </c>
      <c r="D96" s="1" t="s">
        <v>338</v>
      </c>
      <c r="E96" s="1" t="s">
        <v>55</v>
      </c>
      <c r="F96" s="1" t="s">
        <v>55</v>
      </c>
      <c r="G96" s="1" t="s">
        <v>56</v>
      </c>
      <c r="H96" s="1" t="s">
        <v>57</v>
      </c>
      <c r="I96" s="1" t="s">
        <v>201</v>
      </c>
      <c r="J96" s="16" t="s">
        <v>201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1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>
        <v>-477392.50670000003</v>
      </c>
      <c r="BB96" s="18"/>
      <c r="BC96" s="18"/>
      <c r="BD96" s="18"/>
      <c r="BE96" s="18"/>
      <c r="BF96" s="18"/>
      <c r="BG96" s="18"/>
      <c r="BH96" s="18"/>
      <c r="BI96" s="18"/>
      <c r="BJ96" s="18"/>
      <c r="BK96" s="17">
        <v>1</v>
      </c>
      <c r="BL96" s="19">
        <v>-477392.50670000003</v>
      </c>
      <c r="BM96" s="15" t="s">
        <v>338</v>
      </c>
      <c r="BN96" s="1" t="s">
        <v>339</v>
      </c>
      <c r="BO96" s="1" t="s">
        <v>204</v>
      </c>
      <c r="BP96" s="1" t="s">
        <v>205</v>
      </c>
      <c r="BQ96" s="20" t="s">
        <v>70</v>
      </c>
      <c r="BR96" s="15" t="b">
        <v>1</v>
      </c>
      <c r="BS96" s="16" t="b">
        <v>0</v>
      </c>
    </row>
    <row r="97" spans="2:71" x14ac:dyDescent="0.25">
      <c r="B97" s="15" t="s">
        <v>198</v>
      </c>
      <c r="C97" s="1" t="s">
        <v>340</v>
      </c>
      <c r="D97" s="1" t="s">
        <v>341</v>
      </c>
      <c r="E97" s="1" t="s">
        <v>55</v>
      </c>
      <c r="F97" s="1" t="s">
        <v>55</v>
      </c>
      <c r="G97" s="1" t="s">
        <v>56</v>
      </c>
      <c r="H97" s="1" t="s">
        <v>56</v>
      </c>
      <c r="I97" s="1" t="s">
        <v>56</v>
      </c>
      <c r="J97" s="16" t="s">
        <v>56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1</v>
      </c>
      <c r="AJ97" s="17">
        <v>0</v>
      </c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>
        <v>-1228268.3127000001</v>
      </c>
      <c r="BJ97" s="18"/>
      <c r="BK97" s="17">
        <v>1</v>
      </c>
      <c r="BL97" s="19">
        <v>-1228268.3127000001</v>
      </c>
      <c r="BM97" s="15">
        <v>0</v>
      </c>
      <c r="BN97" s="1">
        <v>0</v>
      </c>
      <c r="BO97" s="1">
        <v>0</v>
      </c>
      <c r="BP97" s="1">
        <v>0</v>
      </c>
      <c r="BQ97" s="20" t="s">
        <v>63</v>
      </c>
      <c r="BR97" s="15" t="b">
        <v>0</v>
      </c>
      <c r="BS97" s="16" t="b">
        <v>0</v>
      </c>
    </row>
    <row r="98" spans="2:71" x14ac:dyDescent="0.25">
      <c r="B98" s="15" t="s">
        <v>198</v>
      </c>
      <c r="C98" s="1" t="s">
        <v>342</v>
      </c>
      <c r="D98" s="1" t="s">
        <v>343</v>
      </c>
      <c r="E98" s="1" t="s">
        <v>55</v>
      </c>
      <c r="F98" s="1" t="s">
        <v>55</v>
      </c>
      <c r="G98" s="1" t="s">
        <v>56</v>
      </c>
      <c r="H98" s="1" t="s">
        <v>6</v>
      </c>
      <c r="I98" s="1" t="s">
        <v>6</v>
      </c>
      <c r="J98" s="16" t="s">
        <v>6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1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>
        <v>-7715.1048000000001</v>
      </c>
      <c r="BD98" s="18"/>
      <c r="BE98" s="18"/>
      <c r="BF98" s="18"/>
      <c r="BG98" s="18"/>
      <c r="BH98" s="18"/>
      <c r="BI98" s="18"/>
      <c r="BJ98" s="18"/>
      <c r="BK98" s="17">
        <v>1</v>
      </c>
      <c r="BL98" s="19">
        <v>-7715.1048000000001</v>
      </c>
      <c r="BM98" s="15" t="s">
        <v>344</v>
      </c>
      <c r="BN98" s="1" t="s">
        <v>208</v>
      </c>
      <c r="BO98" s="1" t="s">
        <v>210</v>
      </c>
      <c r="BP98" s="1" t="s">
        <v>92</v>
      </c>
      <c r="BQ98" s="20" t="s">
        <v>345</v>
      </c>
      <c r="BR98" s="15" t="b">
        <v>0</v>
      </c>
      <c r="BS98" s="16" t="b">
        <v>0</v>
      </c>
    </row>
    <row r="99" spans="2:71" x14ac:dyDescent="0.25">
      <c r="B99" s="15" t="s">
        <v>198</v>
      </c>
      <c r="C99" s="1" t="s">
        <v>346</v>
      </c>
      <c r="D99" s="1" t="s">
        <v>347</v>
      </c>
      <c r="E99" s="1" t="s">
        <v>55</v>
      </c>
      <c r="F99" s="1" t="s">
        <v>55</v>
      </c>
      <c r="G99" s="1" t="s">
        <v>56</v>
      </c>
      <c r="H99" s="1" t="s">
        <v>6</v>
      </c>
      <c r="I99" s="1" t="s">
        <v>6</v>
      </c>
      <c r="J99" s="16" t="s">
        <v>6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3.8699999998017501E-2</v>
      </c>
      <c r="V99" s="17">
        <v>0</v>
      </c>
      <c r="W99" s="17">
        <v>2.0000000419147208E-4</v>
      </c>
      <c r="X99" s="17">
        <v>4.520000000357445E-2</v>
      </c>
      <c r="Y99" s="17">
        <v>0.18689999999695331</v>
      </c>
      <c r="Z99" s="17">
        <v>0.20649999999394217</v>
      </c>
      <c r="AA99" s="17">
        <v>0.19799999999728507</v>
      </c>
      <c r="AB99" s="17">
        <v>0.32080000000834519</v>
      </c>
      <c r="AC99" s="17">
        <v>3.6999999976908421E-3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>
        <v>-533115.32180000003</v>
      </c>
      <c r="AV99" s="18"/>
      <c r="AW99" s="18">
        <v>-2755.1179999999999</v>
      </c>
      <c r="AX99" s="18">
        <v>-622656.65500000026</v>
      </c>
      <c r="AY99" s="18">
        <v>-2574657.7170000006</v>
      </c>
      <c r="AZ99" s="18">
        <v>-2844659.2753000003</v>
      </c>
      <c r="BA99" s="18">
        <v>-2727566.7628000006</v>
      </c>
      <c r="BB99" s="18">
        <v>-4419209.1795000006</v>
      </c>
      <c r="BC99" s="18">
        <v>-50969.681899999996</v>
      </c>
      <c r="BD99" s="18"/>
      <c r="BE99" s="18"/>
      <c r="BF99" s="18"/>
      <c r="BG99" s="18"/>
      <c r="BH99" s="18"/>
      <c r="BI99" s="18"/>
      <c r="BJ99" s="18"/>
      <c r="BK99" s="17">
        <v>1</v>
      </c>
      <c r="BL99" s="19">
        <v>-13775589.711300002</v>
      </c>
      <c r="BM99" s="15" t="s">
        <v>348</v>
      </c>
      <c r="BN99" s="1" t="s">
        <v>349</v>
      </c>
      <c r="BO99" s="1" t="s">
        <v>223</v>
      </c>
      <c r="BP99" s="1" t="s">
        <v>224</v>
      </c>
      <c r="BQ99" s="20" t="s">
        <v>350</v>
      </c>
      <c r="BR99" s="15" t="b">
        <v>0</v>
      </c>
      <c r="BS99" s="16" t="b">
        <v>0</v>
      </c>
    </row>
    <row r="100" spans="2:71" x14ac:dyDescent="0.25">
      <c r="B100" s="15" t="s">
        <v>198</v>
      </c>
      <c r="C100" s="1" t="s">
        <v>351</v>
      </c>
      <c r="D100" s="1" t="s">
        <v>352</v>
      </c>
      <c r="E100" s="1" t="s">
        <v>55</v>
      </c>
      <c r="F100" s="1" t="s">
        <v>55</v>
      </c>
      <c r="G100" s="1" t="s">
        <v>56</v>
      </c>
      <c r="H100" s="1" t="s">
        <v>146</v>
      </c>
      <c r="I100" s="1" t="s">
        <v>146</v>
      </c>
      <c r="J100" s="16" t="s">
        <v>146</v>
      </c>
      <c r="K100" s="17">
        <v>1.1399999984895706E-2</v>
      </c>
      <c r="L100" s="17">
        <v>0</v>
      </c>
      <c r="M100" s="17">
        <v>7.30000000954852E-3</v>
      </c>
      <c r="N100" s="17">
        <v>1.8400000014062275E-2</v>
      </c>
      <c r="O100" s="17">
        <v>2.2999999989174114E-2</v>
      </c>
      <c r="P100" s="17">
        <v>0</v>
      </c>
      <c r="Q100" s="17">
        <v>2.6200000007144748E-2</v>
      </c>
      <c r="R100" s="17">
        <v>2.3700000008321474E-2</v>
      </c>
      <c r="S100" s="17">
        <v>0.13360000001177699</v>
      </c>
      <c r="T100" s="17">
        <v>6.8199999987375762E-2</v>
      </c>
      <c r="U100" s="17">
        <v>1.6799999988846261E-2</v>
      </c>
      <c r="V100" s="17">
        <v>1.9799999987434185E-2</v>
      </c>
      <c r="W100" s="17">
        <v>5.6000000071025529E-3</v>
      </c>
      <c r="X100" s="17">
        <v>1.9600000000512888E-2</v>
      </c>
      <c r="Y100" s="17">
        <v>2.409999999839478E-2</v>
      </c>
      <c r="Z100" s="17">
        <v>8.5199999995604694E-2</v>
      </c>
      <c r="AA100" s="17">
        <v>0.11849999999291529</v>
      </c>
      <c r="AB100" s="17">
        <v>4.519999999820163E-2</v>
      </c>
      <c r="AC100" s="17">
        <v>3.9699999984559732E-2</v>
      </c>
      <c r="AD100" s="17">
        <v>5.8100000014852708E-2</v>
      </c>
      <c r="AE100" s="17">
        <v>5.2099999985215452E-2</v>
      </c>
      <c r="AF100" s="17">
        <v>2.3100000015096173E-2</v>
      </c>
      <c r="AG100" s="17">
        <v>0.15769999999394105</v>
      </c>
      <c r="AH100" s="17">
        <v>1.320000001326373E-2</v>
      </c>
      <c r="AI100" s="17">
        <v>0</v>
      </c>
      <c r="AJ100" s="17">
        <v>9.500000011759142E-3</v>
      </c>
      <c r="AK100" s="18">
        <v>-70237.262699999992</v>
      </c>
      <c r="AL100" s="18"/>
      <c r="AM100" s="18">
        <v>-44976.492899999997</v>
      </c>
      <c r="AN100" s="18">
        <v>-113365.40669999999</v>
      </c>
      <c r="AO100" s="18">
        <v>-141706.75819999998</v>
      </c>
      <c r="AP100" s="18"/>
      <c r="AQ100" s="18">
        <v>-161422.48119999998</v>
      </c>
      <c r="AR100" s="18">
        <v>-146019.57269999999</v>
      </c>
      <c r="AS100" s="18">
        <v>-823131.43070000014</v>
      </c>
      <c r="AT100" s="18">
        <v>-420191.34400000004</v>
      </c>
      <c r="AU100" s="18">
        <v>-103507.5451</v>
      </c>
      <c r="AV100" s="18">
        <v>-121991.03529999999</v>
      </c>
      <c r="AW100" s="18">
        <v>-34502.515099999997</v>
      </c>
      <c r="AX100" s="18">
        <v>-120758.8027</v>
      </c>
      <c r="AY100" s="18">
        <v>-148484.038</v>
      </c>
      <c r="AZ100" s="18">
        <v>-524931.12189999991</v>
      </c>
      <c r="BA100" s="18">
        <v>-730097.86320000002</v>
      </c>
      <c r="BB100" s="18">
        <v>-278484.5858</v>
      </c>
      <c r="BC100" s="18">
        <v>-244598.18700000003</v>
      </c>
      <c r="BD100" s="18">
        <v>-357963.59380000003</v>
      </c>
      <c r="BE100" s="18">
        <v>-320996.61320000002</v>
      </c>
      <c r="BF100" s="18">
        <v>-142322.87470000001</v>
      </c>
      <c r="BG100" s="18">
        <v>-971615.46860000002</v>
      </c>
      <c r="BH100" s="18">
        <v>-81327.357000000018</v>
      </c>
      <c r="BI100" s="18"/>
      <c r="BJ100" s="18">
        <v>-58531.0524</v>
      </c>
      <c r="BK100" s="17">
        <v>1</v>
      </c>
      <c r="BL100" s="19">
        <v>-6161163.402900001</v>
      </c>
      <c r="BM100" s="15" t="s">
        <v>352</v>
      </c>
      <c r="BN100" s="1" t="s">
        <v>146</v>
      </c>
      <c r="BO100" s="1" t="s">
        <v>223</v>
      </c>
      <c r="BP100" s="1" t="s">
        <v>224</v>
      </c>
      <c r="BQ100" s="20" t="s">
        <v>70</v>
      </c>
      <c r="BR100" s="15" t="b">
        <v>1</v>
      </c>
      <c r="BS100" s="16" t="b">
        <v>1</v>
      </c>
    </row>
    <row r="101" spans="2:71" x14ac:dyDescent="0.25">
      <c r="B101" s="15" t="s">
        <v>198</v>
      </c>
      <c r="C101" s="1" t="s">
        <v>353</v>
      </c>
      <c r="D101" s="1" t="s">
        <v>354</v>
      </c>
      <c r="E101" s="1" t="s">
        <v>55</v>
      </c>
      <c r="F101" s="1" t="s">
        <v>55</v>
      </c>
      <c r="G101" s="1" t="s">
        <v>56</v>
      </c>
      <c r="H101" s="1" t="s">
        <v>56</v>
      </c>
      <c r="I101" s="1" t="s">
        <v>56</v>
      </c>
      <c r="J101" s="16" t="s">
        <v>56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1</v>
      </c>
      <c r="AJ101" s="17">
        <v>0</v>
      </c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>
        <v>-1087648.2838000001</v>
      </c>
      <c r="BJ101" s="18"/>
      <c r="BK101" s="17">
        <v>1</v>
      </c>
      <c r="BL101" s="19">
        <v>-1087648.2838000001</v>
      </c>
      <c r="BM101" s="15">
        <v>0</v>
      </c>
      <c r="BN101" s="1">
        <v>0</v>
      </c>
      <c r="BO101" s="1">
        <v>0</v>
      </c>
      <c r="BP101" s="1">
        <v>0</v>
      </c>
      <c r="BQ101" s="20" t="s">
        <v>63</v>
      </c>
      <c r="BR101" s="15" t="b">
        <v>0</v>
      </c>
      <c r="BS101" s="16" t="b">
        <v>0</v>
      </c>
    </row>
    <row r="102" spans="2:71" x14ac:dyDescent="0.25">
      <c r="B102" s="15" t="s">
        <v>198</v>
      </c>
      <c r="C102" s="1" t="s">
        <v>355</v>
      </c>
      <c r="D102" s="1" t="s">
        <v>356</v>
      </c>
      <c r="E102" s="1" t="s">
        <v>55</v>
      </c>
      <c r="F102" s="1" t="s">
        <v>55</v>
      </c>
      <c r="G102" s="1" t="s">
        <v>56</v>
      </c>
      <c r="H102" s="1" t="s">
        <v>6</v>
      </c>
      <c r="I102" s="1" t="s">
        <v>160</v>
      </c>
      <c r="J102" s="16" t="s">
        <v>160</v>
      </c>
      <c r="K102" s="17">
        <v>0</v>
      </c>
      <c r="L102" s="17">
        <v>0</v>
      </c>
      <c r="M102" s="17">
        <v>0</v>
      </c>
      <c r="N102" s="17">
        <v>0</v>
      </c>
      <c r="O102" s="17">
        <v>0.11069999997236923</v>
      </c>
      <c r="P102" s="17">
        <v>0</v>
      </c>
      <c r="Q102" s="17">
        <v>0</v>
      </c>
      <c r="R102" s="17">
        <v>0.88930000002763099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8"/>
      <c r="AL102" s="18"/>
      <c r="AM102" s="18"/>
      <c r="AN102" s="18"/>
      <c r="AO102" s="18">
        <v>-707409.99190000014</v>
      </c>
      <c r="AP102" s="18"/>
      <c r="AQ102" s="18"/>
      <c r="AR102" s="18">
        <v>-5682924.173200001</v>
      </c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7">
        <v>1</v>
      </c>
      <c r="BL102" s="19">
        <v>-6390334.1650999999</v>
      </c>
      <c r="BM102" s="15" t="s">
        <v>356</v>
      </c>
      <c r="BN102" s="1" t="s">
        <v>278</v>
      </c>
      <c r="BO102" s="1" t="s">
        <v>210</v>
      </c>
      <c r="BP102" s="1" t="s">
        <v>60</v>
      </c>
      <c r="BQ102" s="20" t="s">
        <v>357</v>
      </c>
      <c r="BR102" s="15" t="b">
        <v>1</v>
      </c>
      <c r="BS102" s="16" t="b">
        <v>0</v>
      </c>
    </row>
    <row r="103" spans="2:71" x14ac:dyDescent="0.25">
      <c r="B103" s="15" t="s">
        <v>198</v>
      </c>
      <c r="C103" s="1" t="s">
        <v>358</v>
      </c>
      <c r="D103" s="1" t="s">
        <v>359</v>
      </c>
      <c r="E103" s="1" t="s">
        <v>55</v>
      </c>
      <c r="F103" s="1" t="s">
        <v>55</v>
      </c>
      <c r="G103" s="1" t="s">
        <v>56</v>
      </c>
      <c r="H103" s="1" t="s">
        <v>6</v>
      </c>
      <c r="I103" s="1" t="s">
        <v>278</v>
      </c>
      <c r="J103" s="16" t="s">
        <v>278</v>
      </c>
      <c r="K103" s="17">
        <v>0</v>
      </c>
      <c r="L103" s="17">
        <v>0</v>
      </c>
      <c r="M103" s="17">
        <v>0</v>
      </c>
      <c r="N103" s="17">
        <v>0</v>
      </c>
      <c r="O103" s="17">
        <v>0.10950000001669595</v>
      </c>
      <c r="P103" s="17">
        <v>0</v>
      </c>
      <c r="Q103" s="17">
        <v>0</v>
      </c>
      <c r="R103" s="17">
        <v>0.8904999999833042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8"/>
      <c r="AL103" s="18"/>
      <c r="AM103" s="18"/>
      <c r="AN103" s="18"/>
      <c r="AO103" s="18">
        <v>-680770.47029999993</v>
      </c>
      <c r="AP103" s="18"/>
      <c r="AQ103" s="18"/>
      <c r="AR103" s="18">
        <v>-5536311.4492999995</v>
      </c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7">
        <v>1</v>
      </c>
      <c r="BL103" s="19">
        <v>-6217081.9195999987</v>
      </c>
      <c r="BM103" s="15" t="s">
        <v>359</v>
      </c>
      <c r="BN103" s="1" t="s">
        <v>278</v>
      </c>
      <c r="BO103" s="1" t="s">
        <v>210</v>
      </c>
      <c r="BP103" s="1" t="s">
        <v>60</v>
      </c>
      <c r="BQ103" s="20" t="s">
        <v>70</v>
      </c>
      <c r="BR103" s="15" t="b">
        <v>1</v>
      </c>
      <c r="BS103" s="16" t="b">
        <v>1</v>
      </c>
    </row>
    <row r="104" spans="2:71" x14ac:dyDescent="0.25">
      <c r="B104" s="15" t="s">
        <v>198</v>
      </c>
      <c r="C104" s="1" t="s">
        <v>360</v>
      </c>
      <c r="D104" s="1" t="s">
        <v>361</v>
      </c>
      <c r="E104" s="1" t="s">
        <v>55</v>
      </c>
      <c r="F104" s="1" t="s">
        <v>55</v>
      </c>
      <c r="G104" s="1" t="s">
        <v>56</v>
      </c>
      <c r="H104" s="1" t="s">
        <v>6</v>
      </c>
      <c r="I104" s="1" t="s">
        <v>160</v>
      </c>
      <c r="J104" s="16" t="s">
        <v>160</v>
      </c>
      <c r="K104" s="17">
        <v>0</v>
      </c>
      <c r="L104" s="17">
        <v>0</v>
      </c>
      <c r="M104" s="17">
        <v>0</v>
      </c>
      <c r="N104" s="17">
        <v>0</v>
      </c>
      <c r="O104" s="17">
        <v>0.11329999999325943</v>
      </c>
      <c r="P104" s="17">
        <v>0</v>
      </c>
      <c r="Q104" s="17">
        <v>0</v>
      </c>
      <c r="R104" s="17">
        <v>0.88670000000673999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8"/>
      <c r="AL104" s="18"/>
      <c r="AM104" s="18"/>
      <c r="AN104" s="18"/>
      <c r="AO104" s="18">
        <v>-549145.00959999976</v>
      </c>
      <c r="AP104" s="18"/>
      <c r="AQ104" s="18"/>
      <c r="AR104" s="18">
        <v>-4297677.6702999985</v>
      </c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7">
        <v>1</v>
      </c>
      <c r="BL104" s="19">
        <v>-4846822.6799000008</v>
      </c>
      <c r="BM104" s="15" t="s">
        <v>361</v>
      </c>
      <c r="BN104" s="1" t="s">
        <v>278</v>
      </c>
      <c r="BO104" s="1" t="s">
        <v>210</v>
      </c>
      <c r="BP104" s="1" t="s">
        <v>60</v>
      </c>
      <c r="BQ104" s="20" t="s">
        <v>357</v>
      </c>
      <c r="BR104" s="15" t="b">
        <v>1</v>
      </c>
      <c r="BS104" s="16" t="b">
        <v>0</v>
      </c>
    </row>
    <row r="105" spans="2:71" x14ac:dyDescent="0.25">
      <c r="B105" s="15" t="s">
        <v>198</v>
      </c>
      <c r="C105" s="1" t="s">
        <v>362</v>
      </c>
      <c r="D105" s="1" t="s">
        <v>363</v>
      </c>
      <c r="E105" s="1" t="s">
        <v>55</v>
      </c>
      <c r="F105" s="1" t="s">
        <v>55</v>
      </c>
      <c r="G105" s="1" t="s">
        <v>56</v>
      </c>
      <c r="H105" s="1" t="s">
        <v>6</v>
      </c>
      <c r="I105" s="1" t="s">
        <v>77</v>
      </c>
      <c r="J105" s="16" t="s">
        <v>77</v>
      </c>
      <c r="K105" s="17">
        <v>0</v>
      </c>
      <c r="L105" s="17">
        <v>0</v>
      </c>
      <c r="M105" s="17">
        <v>0</v>
      </c>
      <c r="N105" s="17">
        <v>0</v>
      </c>
      <c r="O105" s="17">
        <v>0.10999999999460107</v>
      </c>
      <c r="P105" s="17">
        <v>0</v>
      </c>
      <c r="Q105" s="17">
        <v>0</v>
      </c>
      <c r="R105" s="17">
        <v>0.89000000000539903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8"/>
      <c r="AL105" s="18"/>
      <c r="AM105" s="18"/>
      <c r="AN105" s="18"/>
      <c r="AO105" s="18">
        <v>-407487.05050000013</v>
      </c>
      <c r="AP105" s="18"/>
      <c r="AQ105" s="18"/>
      <c r="AR105" s="18">
        <v>-3296940.6815000009</v>
      </c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7">
        <v>1</v>
      </c>
      <c r="BL105" s="19">
        <v>-3704427.7320000008</v>
      </c>
      <c r="BM105" s="15" t="s">
        <v>364</v>
      </c>
      <c r="BN105" s="1" t="s">
        <v>278</v>
      </c>
      <c r="BO105" s="1" t="s">
        <v>365</v>
      </c>
      <c r="BP105" s="1" t="s">
        <v>134</v>
      </c>
      <c r="BQ105" s="20" t="s">
        <v>366</v>
      </c>
      <c r="BR105" s="15" t="b">
        <v>0</v>
      </c>
      <c r="BS105" s="16" t="b">
        <v>0</v>
      </c>
    </row>
    <row r="106" spans="2:71" x14ac:dyDescent="0.25">
      <c r="B106" s="15" t="s">
        <v>198</v>
      </c>
      <c r="C106" s="1" t="s">
        <v>367</v>
      </c>
      <c r="D106" s="1" t="s">
        <v>368</v>
      </c>
      <c r="E106" s="1" t="s">
        <v>55</v>
      </c>
      <c r="F106" s="1" t="s">
        <v>55</v>
      </c>
      <c r="G106" s="1" t="s">
        <v>56</v>
      </c>
      <c r="H106" s="1" t="s">
        <v>8</v>
      </c>
      <c r="I106" s="1" t="s">
        <v>127</v>
      </c>
      <c r="J106" s="16" t="s">
        <v>127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1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>
        <v>-2642395.0365000004</v>
      </c>
      <c r="BE106" s="18"/>
      <c r="BF106" s="18"/>
      <c r="BG106" s="18"/>
      <c r="BH106" s="18"/>
      <c r="BI106" s="18"/>
      <c r="BJ106" s="18"/>
      <c r="BK106" s="17">
        <v>1</v>
      </c>
      <c r="BL106" s="19">
        <v>-2642395.0365000004</v>
      </c>
      <c r="BM106" s="15" t="s">
        <v>368</v>
      </c>
      <c r="BN106" s="1" t="s">
        <v>127</v>
      </c>
      <c r="BO106" s="1" t="s">
        <v>210</v>
      </c>
      <c r="BP106" s="1" t="s">
        <v>92</v>
      </c>
      <c r="BQ106" s="20" t="s">
        <v>70</v>
      </c>
      <c r="BR106" s="15" t="b">
        <v>1</v>
      </c>
      <c r="BS106" s="16" t="b">
        <v>1</v>
      </c>
    </row>
    <row r="107" spans="2:71" x14ac:dyDescent="0.25">
      <c r="B107" s="15" t="s">
        <v>198</v>
      </c>
      <c r="C107" s="1" t="s">
        <v>369</v>
      </c>
      <c r="D107" s="1" t="s">
        <v>370</v>
      </c>
      <c r="E107" s="1" t="s">
        <v>55</v>
      </c>
      <c r="F107" s="1" t="s">
        <v>55</v>
      </c>
      <c r="G107" s="1" t="s">
        <v>56</v>
      </c>
      <c r="H107" s="1" t="s">
        <v>86</v>
      </c>
      <c r="I107" s="1" t="s">
        <v>219</v>
      </c>
      <c r="J107" s="16" t="s">
        <v>219</v>
      </c>
      <c r="K107" s="17">
        <v>1.0400000088885974E-2</v>
      </c>
      <c r="L107" s="17">
        <v>0</v>
      </c>
      <c r="M107" s="17">
        <v>1.0400000088885974E-2</v>
      </c>
      <c r="N107" s="17">
        <v>3.1299999984962905E-2</v>
      </c>
      <c r="O107" s="17">
        <v>0</v>
      </c>
      <c r="P107" s="17">
        <v>0</v>
      </c>
      <c r="Q107" s="17">
        <v>2.0799999970249575E-2</v>
      </c>
      <c r="R107" s="17">
        <v>2.0799999970249575E-2</v>
      </c>
      <c r="S107" s="17">
        <v>0.17709999987739147</v>
      </c>
      <c r="T107" s="17">
        <v>9.3799999987556865E-2</v>
      </c>
      <c r="U107" s="17">
        <v>3.3599999980675491E-2</v>
      </c>
      <c r="V107" s="17">
        <v>0</v>
      </c>
      <c r="W107" s="17">
        <v>0</v>
      </c>
      <c r="X107" s="17">
        <v>3.929999990328209E-2</v>
      </c>
      <c r="Y107" s="17">
        <v>1.0400000088885974E-2</v>
      </c>
      <c r="Z107" s="17">
        <v>4.1699999949335466E-2</v>
      </c>
      <c r="AA107" s="17">
        <v>0.12499999996368348</v>
      </c>
      <c r="AB107" s="17">
        <v>5.210000003822142E-2</v>
      </c>
      <c r="AC107" s="17">
        <v>3.1299999984962905E-2</v>
      </c>
      <c r="AD107" s="17">
        <v>4.1699999949335466E-2</v>
      </c>
      <c r="AE107" s="17">
        <v>1.0400000088885974E-2</v>
      </c>
      <c r="AF107" s="17">
        <v>3.1299999984962905E-2</v>
      </c>
      <c r="AG107" s="17">
        <v>0.19779999992181369</v>
      </c>
      <c r="AH107" s="17">
        <v>1.0400000088885974E-2</v>
      </c>
      <c r="AI107" s="17">
        <v>0</v>
      </c>
      <c r="AJ107" s="17">
        <v>1.0400000088885974E-2</v>
      </c>
      <c r="AK107" s="18">
        <v>-25057.539600000004</v>
      </c>
      <c r="AL107" s="18"/>
      <c r="AM107" s="18">
        <v>-25057.539600000004</v>
      </c>
      <c r="AN107" s="18">
        <v>-75413.556000000011</v>
      </c>
      <c r="AO107" s="18"/>
      <c r="AP107" s="18"/>
      <c r="AQ107" s="18">
        <v>-50115.078699999998</v>
      </c>
      <c r="AR107" s="18">
        <v>-50115.078699999998</v>
      </c>
      <c r="AS107" s="18">
        <v>-426700.9829</v>
      </c>
      <c r="AT107" s="18">
        <v>-225999.73019999999</v>
      </c>
      <c r="AU107" s="18">
        <v>-80955.127200000003</v>
      </c>
      <c r="AV107" s="18"/>
      <c r="AW107" s="18"/>
      <c r="AX107" s="18">
        <v>-94688.5861</v>
      </c>
      <c r="AY107" s="18">
        <v>-25057.539600000004</v>
      </c>
      <c r="AZ107" s="18">
        <v>-100471.09530000003</v>
      </c>
      <c r="BA107" s="18">
        <v>-301172.34830000001</v>
      </c>
      <c r="BB107" s="18">
        <v>-125528.63489999999</v>
      </c>
      <c r="BC107" s="18">
        <v>-75413.556000000011</v>
      </c>
      <c r="BD107" s="18">
        <v>-100471.09530000003</v>
      </c>
      <c r="BE107" s="18">
        <v>-25057.539600000004</v>
      </c>
      <c r="BF107" s="18">
        <v>-75413.556000000011</v>
      </c>
      <c r="BG107" s="18">
        <v>-476575.12390000001</v>
      </c>
      <c r="BH107" s="18">
        <v>-25057.539600000004</v>
      </c>
      <c r="BI107" s="18"/>
      <c r="BJ107" s="18">
        <v>-25057.539600000004</v>
      </c>
      <c r="BK107" s="17">
        <v>1</v>
      </c>
      <c r="BL107" s="19">
        <v>-2409378.7871000022</v>
      </c>
      <c r="BM107" s="15" t="s">
        <v>371</v>
      </c>
      <c r="BN107" s="1" t="s">
        <v>372</v>
      </c>
      <c r="BO107" s="1" t="s">
        <v>373</v>
      </c>
      <c r="BP107" s="1" t="s">
        <v>101</v>
      </c>
      <c r="BQ107" s="20" t="s">
        <v>374</v>
      </c>
      <c r="BR107" s="15" t="b">
        <v>0</v>
      </c>
      <c r="BS107" s="16" t="b">
        <v>0</v>
      </c>
    </row>
    <row r="108" spans="2:71" x14ac:dyDescent="0.25">
      <c r="B108" s="15" t="s">
        <v>198</v>
      </c>
      <c r="C108" s="1" t="s">
        <v>375</v>
      </c>
      <c r="D108" s="1" t="s">
        <v>376</v>
      </c>
      <c r="E108" s="1" t="s">
        <v>55</v>
      </c>
      <c r="F108" s="1" t="s">
        <v>55</v>
      </c>
      <c r="G108" s="1" t="s">
        <v>56</v>
      </c>
      <c r="H108" s="1" t="s">
        <v>86</v>
      </c>
      <c r="I108" s="1" t="s">
        <v>219</v>
      </c>
      <c r="J108" s="16" t="s">
        <v>219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1</v>
      </c>
      <c r="AJ108" s="17">
        <v>0</v>
      </c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>
        <v>-4286.1693999999998</v>
      </c>
      <c r="BJ108" s="18"/>
      <c r="BK108" s="17">
        <v>1</v>
      </c>
      <c r="BL108" s="19">
        <v>-4286.1693999999998</v>
      </c>
      <c r="BM108" s="15" t="s">
        <v>377</v>
      </c>
      <c r="BN108" s="1" t="s">
        <v>372</v>
      </c>
      <c r="BO108" s="1" t="s">
        <v>378</v>
      </c>
      <c r="BP108" s="1" t="s">
        <v>69</v>
      </c>
      <c r="BQ108" s="20" t="s">
        <v>374</v>
      </c>
      <c r="BR108" s="15" t="b">
        <v>0</v>
      </c>
      <c r="BS108" s="16" t="b">
        <v>0</v>
      </c>
    </row>
    <row r="109" spans="2:71" x14ac:dyDescent="0.25">
      <c r="B109" s="15" t="s">
        <v>198</v>
      </c>
      <c r="C109" s="1" t="s">
        <v>379</v>
      </c>
      <c r="D109" s="1" t="s">
        <v>380</v>
      </c>
      <c r="E109" s="1" t="s">
        <v>55</v>
      </c>
      <c r="F109" s="1" t="s">
        <v>55</v>
      </c>
      <c r="G109" s="1" t="s">
        <v>56</v>
      </c>
      <c r="H109" s="1" t="s">
        <v>149</v>
      </c>
      <c r="I109" s="1" t="s">
        <v>149</v>
      </c>
      <c r="J109" s="16" t="s">
        <v>149</v>
      </c>
      <c r="K109" s="17">
        <v>0</v>
      </c>
      <c r="L109" s="17">
        <v>0</v>
      </c>
      <c r="M109" s="17">
        <v>1.5000000234407047E-3</v>
      </c>
      <c r="N109" s="17">
        <v>4.699999989407796E-3</v>
      </c>
      <c r="O109" s="17">
        <v>5.7699999977248569E-2</v>
      </c>
      <c r="P109" s="17">
        <v>0</v>
      </c>
      <c r="Q109" s="17">
        <v>1.5700000007056129E-2</v>
      </c>
      <c r="R109" s="17">
        <v>3.3999999967511689E-3</v>
      </c>
      <c r="S109" s="17">
        <v>0.17069999997721655</v>
      </c>
      <c r="T109" s="17">
        <v>8.5099999997998874E-2</v>
      </c>
      <c r="U109" s="17">
        <v>4.2000000002106262E-2</v>
      </c>
      <c r="V109" s="17">
        <v>0</v>
      </c>
      <c r="W109" s="17">
        <v>4.699999989407796E-3</v>
      </c>
      <c r="X109" s="17">
        <v>4.9199999993349106E-2</v>
      </c>
      <c r="Y109" s="17">
        <v>3.5000000121432075E-3</v>
      </c>
      <c r="Z109" s="17">
        <v>5.8699999971599803E-2</v>
      </c>
      <c r="AA109" s="17">
        <v>0.14650000001817479</v>
      </c>
      <c r="AB109" s="17">
        <v>7.7500000009015579E-2</v>
      </c>
      <c r="AC109" s="17">
        <v>5.8199999974424182E-2</v>
      </c>
      <c r="AD109" s="17">
        <v>5.8600000020035424E-2</v>
      </c>
      <c r="AE109" s="17">
        <v>0</v>
      </c>
      <c r="AF109" s="17">
        <v>6.0999999814995466E-3</v>
      </c>
      <c r="AG109" s="17">
        <v>0.15530000001633648</v>
      </c>
      <c r="AH109" s="17">
        <v>9.0000004278686734E-4</v>
      </c>
      <c r="AI109" s="17">
        <v>0</v>
      </c>
      <c r="AJ109" s="17">
        <v>0</v>
      </c>
      <c r="AK109" s="18"/>
      <c r="AL109" s="18"/>
      <c r="AM109" s="18">
        <v>-9400.3142000000007</v>
      </c>
      <c r="AN109" s="18">
        <v>-29454.317300000002</v>
      </c>
      <c r="AO109" s="18">
        <v>-361598.74709999998</v>
      </c>
      <c r="AP109" s="18"/>
      <c r="AQ109" s="18">
        <v>-98389.953800000003</v>
      </c>
      <c r="AR109" s="18">
        <v>-21307.378500000003</v>
      </c>
      <c r="AS109" s="18">
        <v>-1069755.7391000001</v>
      </c>
      <c r="AT109" s="18">
        <v>-533311.15059999982</v>
      </c>
      <c r="AU109" s="18">
        <v>-263208.79349999997</v>
      </c>
      <c r="AV109" s="18"/>
      <c r="AW109" s="18">
        <v>-29454.317300000002</v>
      </c>
      <c r="AX109" s="18">
        <v>-308330.30090000003</v>
      </c>
      <c r="AY109" s="18">
        <v>-21934.066200000001</v>
      </c>
      <c r="AZ109" s="18">
        <v>-367865.62309999991</v>
      </c>
      <c r="BA109" s="18">
        <v>-918097.33930000011</v>
      </c>
      <c r="BB109" s="18">
        <v>-485682.89280000003</v>
      </c>
      <c r="BC109" s="18">
        <v>-364732.18509999994</v>
      </c>
      <c r="BD109" s="18">
        <v>-367238.93579999992</v>
      </c>
      <c r="BE109" s="18"/>
      <c r="BF109" s="18">
        <v>-38227.943699999996</v>
      </c>
      <c r="BG109" s="18">
        <v>-973245.84839999978</v>
      </c>
      <c r="BH109" s="18">
        <v>-5640.1886999999997</v>
      </c>
      <c r="BI109" s="18"/>
      <c r="BJ109" s="18"/>
      <c r="BK109" s="17">
        <v>1</v>
      </c>
      <c r="BL109" s="19">
        <v>-6266876.0354000069</v>
      </c>
      <c r="BM109" s="15" t="s">
        <v>380</v>
      </c>
      <c r="BN109" s="1" t="s">
        <v>149</v>
      </c>
      <c r="BO109" s="1" t="s">
        <v>204</v>
      </c>
      <c r="BP109" s="1" t="s">
        <v>205</v>
      </c>
      <c r="BQ109" s="20" t="s">
        <v>70</v>
      </c>
      <c r="BR109" s="15" t="b">
        <v>1</v>
      </c>
      <c r="BS109" s="16" t="b">
        <v>1</v>
      </c>
    </row>
    <row r="110" spans="2:71" x14ac:dyDescent="0.25">
      <c r="B110" s="15" t="s">
        <v>198</v>
      </c>
      <c r="C110" s="1" t="s">
        <v>381</v>
      </c>
      <c r="D110" s="1" t="s">
        <v>382</v>
      </c>
      <c r="E110" s="1" t="s">
        <v>55</v>
      </c>
      <c r="F110" s="1" t="s">
        <v>55</v>
      </c>
      <c r="G110" s="1" t="s">
        <v>56</v>
      </c>
      <c r="H110" s="1" t="s">
        <v>98</v>
      </c>
      <c r="I110" s="1" t="s">
        <v>98</v>
      </c>
      <c r="J110" s="16" t="s">
        <v>98</v>
      </c>
      <c r="K110" s="17">
        <v>7.5100000009896292E-2</v>
      </c>
      <c r="L110" s="17">
        <v>0</v>
      </c>
      <c r="M110" s="17">
        <v>0</v>
      </c>
      <c r="N110" s="17">
        <v>7.5100000009896292E-2</v>
      </c>
      <c r="O110" s="17">
        <v>5.8699999974393811E-2</v>
      </c>
      <c r="P110" s="17">
        <v>0</v>
      </c>
      <c r="Q110" s="17">
        <v>7.9800000015171249E-2</v>
      </c>
      <c r="R110" s="17">
        <v>9.2899999959179066E-2</v>
      </c>
      <c r="S110" s="17">
        <v>0</v>
      </c>
      <c r="T110" s="17">
        <v>8.7499999975297213E-2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0.12289999998545627</v>
      </c>
      <c r="AC110" s="17">
        <v>6.8800000050417476E-2</v>
      </c>
      <c r="AD110" s="17">
        <v>8.1400000034525202E-2</v>
      </c>
      <c r="AE110" s="17">
        <v>0</v>
      </c>
      <c r="AF110" s="17">
        <v>8.5499999961963155E-2</v>
      </c>
      <c r="AG110" s="17">
        <v>0.10649999999338722</v>
      </c>
      <c r="AH110" s="17">
        <v>3.2700000039934826E-2</v>
      </c>
      <c r="AI110" s="17">
        <v>0</v>
      </c>
      <c r="AJ110" s="17">
        <v>3.3099999990481556E-2</v>
      </c>
      <c r="AK110" s="18">
        <v>-345816.76780000009</v>
      </c>
      <c r="AL110" s="18"/>
      <c r="AM110" s="18"/>
      <c r="AN110" s="18">
        <v>-345816.76780000009</v>
      </c>
      <c r="AO110" s="18">
        <v>-270298.85829999996</v>
      </c>
      <c r="AP110" s="18"/>
      <c r="AQ110" s="18">
        <v>-367459.09549999994</v>
      </c>
      <c r="AR110" s="18">
        <v>-427781.32769999991</v>
      </c>
      <c r="AS110" s="18"/>
      <c r="AT110" s="18">
        <v>-402915.67469999997</v>
      </c>
      <c r="AU110" s="18"/>
      <c r="AV110" s="18"/>
      <c r="AW110" s="18"/>
      <c r="AX110" s="18"/>
      <c r="AY110" s="18"/>
      <c r="AZ110" s="18"/>
      <c r="BA110" s="18"/>
      <c r="BB110" s="18">
        <v>-565923.84489999991</v>
      </c>
      <c r="BC110" s="18">
        <v>-316806.8394</v>
      </c>
      <c r="BD110" s="18">
        <v>-374826.69650000008</v>
      </c>
      <c r="BE110" s="18"/>
      <c r="BF110" s="18">
        <v>-393706.17349999998</v>
      </c>
      <c r="BG110" s="18">
        <v>-490405.93559999997</v>
      </c>
      <c r="BH110" s="18">
        <v>-150575.34379999997</v>
      </c>
      <c r="BI110" s="18"/>
      <c r="BJ110" s="18">
        <v>-152417.2438</v>
      </c>
      <c r="BK110" s="17">
        <v>1</v>
      </c>
      <c r="BL110" s="19">
        <v>-4604750.5693000015</v>
      </c>
      <c r="BM110" s="15" t="s">
        <v>382</v>
      </c>
      <c r="BN110" s="1" t="s">
        <v>145</v>
      </c>
      <c r="BO110" s="1" t="s">
        <v>383</v>
      </c>
      <c r="BP110" s="1" t="s">
        <v>205</v>
      </c>
      <c r="BQ110" s="20" t="s">
        <v>284</v>
      </c>
      <c r="BR110" s="15" t="b">
        <v>1</v>
      </c>
      <c r="BS110" s="16" t="b">
        <v>0</v>
      </c>
    </row>
    <row r="111" spans="2:71" x14ac:dyDescent="0.25">
      <c r="B111" s="15" t="s">
        <v>198</v>
      </c>
      <c r="C111" s="1" t="s">
        <v>384</v>
      </c>
      <c r="D111" s="1" t="s">
        <v>385</v>
      </c>
      <c r="E111" s="1" t="s">
        <v>55</v>
      </c>
      <c r="F111" s="1" t="s">
        <v>55</v>
      </c>
      <c r="G111" s="1" t="s">
        <v>56</v>
      </c>
      <c r="H111" s="1" t="s">
        <v>56</v>
      </c>
      <c r="I111" s="1" t="s">
        <v>56</v>
      </c>
      <c r="J111" s="16" t="s">
        <v>56</v>
      </c>
      <c r="K111" s="17">
        <v>0</v>
      </c>
      <c r="L111" s="17">
        <v>0</v>
      </c>
      <c r="M111" s="17">
        <v>0</v>
      </c>
      <c r="N111" s="17">
        <v>8.2299999955786629E-2</v>
      </c>
      <c r="O111" s="17">
        <v>3.2000000017852588E-2</v>
      </c>
      <c r="P111" s="17">
        <v>0</v>
      </c>
      <c r="Q111" s="17">
        <v>4.0399999991819459E-2</v>
      </c>
      <c r="R111" s="17">
        <v>7.4799999953809274E-2</v>
      </c>
      <c r="S111" s="17">
        <v>3.1699999989525739E-2</v>
      </c>
      <c r="T111" s="17">
        <v>9.5000000119205563E-3</v>
      </c>
      <c r="U111" s="17">
        <v>5.5799999986463684E-2</v>
      </c>
      <c r="V111" s="17">
        <v>0</v>
      </c>
      <c r="W111" s="17">
        <v>0</v>
      </c>
      <c r="X111" s="17">
        <v>6.5299999998384248E-2</v>
      </c>
      <c r="Y111" s="17">
        <v>1.1500000050111535E-2</v>
      </c>
      <c r="Z111" s="17">
        <v>5.0700000013366851E-2</v>
      </c>
      <c r="AA111" s="17">
        <v>0.21370000001867748</v>
      </c>
      <c r="AB111" s="17">
        <v>5.3199999976362281E-2</v>
      </c>
      <c r="AC111" s="17">
        <v>6.9400000008881108E-2</v>
      </c>
      <c r="AD111" s="17">
        <v>9.9600000026259142E-2</v>
      </c>
      <c r="AE111" s="17">
        <v>0</v>
      </c>
      <c r="AF111" s="17">
        <v>0</v>
      </c>
      <c r="AG111" s="17">
        <v>5.359999996705183E-2</v>
      </c>
      <c r="AH111" s="17">
        <v>4.5700000030880462E-2</v>
      </c>
      <c r="AI111" s="17">
        <v>0</v>
      </c>
      <c r="AJ111" s="17">
        <v>1.0800000002847379E-2</v>
      </c>
      <c r="AK111" s="18"/>
      <c r="AL111" s="18"/>
      <c r="AM111" s="18"/>
      <c r="AN111" s="18">
        <v>-291350.50410000002</v>
      </c>
      <c r="AO111" s="18">
        <v>-113283.30669999999</v>
      </c>
      <c r="AP111" s="18"/>
      <c r="AQ111" s="18">
        <v>-143020.1746</v>
      </c>
      <c r="AR111" s="18">
        <v>-264799.7291</v>
      </c>
      <c r="AS111" s="18">
        <v>-112221.27560000001</v>
      </c>
      <c r="AT111" s="18">
        <v>-33630.981699999997</v>
      </c>
      <c r="AU111" s="18">
        <v>-197537.7659</v>
      </c>
      <c r="AV111" s="18"/>
      <c r="AW111" s="18"/>
      <c r="AX111" s="18">
        <v>-231168.7476</v>
      </c>
      <c r="AY111" s="18">
        <v>-40711.188500000004</v>
      </c>
      <c r="AZ111" s="18">
        <v>-179483.239</v>
      </c>
      <c r="BA111" s="18">
        <v>-756520.08220000006</v>
      </c>
      <c r="BB111" s="18">
        <v>-188333.49719999998</v>
      </c>
      <c r="BC111" s="18">
        <v>-245683.17129999999</v>
      </c>
      <c r="BD111" s="18">
        <v>-352594.29200000002</v>
      </c>
      <c r="BE111" s="18"/>
      <c r="BF111" s="18"/>
      <c r="BG111" s="18">
        <v>-189749.53850000002</v>
      </c>
      <c r="BH111" s="18">
        <v>-161782.7224</v>
      </c>
      <c r="BI111" s="18"/>
      <c r="BJ111" s="18">
        <v>-38233.116000000009</v>
      </c>
      <c r="BK111" s="17">
        <v>1</v>
      </c>
      <c r="BL111" s="19">
        <v>-3540103.3323999993</v>
      </c>
      <c r="BM111" s="15" t="s">
        <v>385</v>
      </c>
      <c r="BN111" s="1" t="s">
        <v>386</v>
      </c>
      <c r="BO111" s="1" t="s">
        <v>387</v>
      </c>
      <c r="BP111" s="1" t="s">
        <v>205</v>
      </c>
      <c r="BQ111" s="20" t="s">
        <v>388</v>
      </c>
      <c r="BR111" s="15" t="b">
        <v>1</v>
      </c>
      <c r="BS111" s="16" t="b">
        <v>0</v>
      </c>
    </row>
    <row r="112" spans="2:71" x14ac:dyDescent="0.25">
      <c r="B112" s="15" t="s">
        <v>198</v>
      </c>
      <c r="C112" s="1" t="s">
        <v>389</v>
      </c>
      <c r="D112" s="1" t="s">
        <v>390</v>
      </c>
      <c r="E112" s="1" t="s">
        <v>55</v>
      </c>
      <c r="F112" s="1" t="s">
        <v>55</v>
      </c>
      <c r="G112" s="1" t="s">
        <v>56</v>
      </c>
      <c r="H112" s="1" t="s">
        <v>86</v>
      </c>
      <c r="I112" s="1" t="s">
        <v>219</v>
      </c>
      <c r="J112" s="16" t="s">
        <v>219</v>
      </c>
      <c r="K112" s="17">
        <v>0</v>
      </c>
      <c r="L112" s="17">
        <v>0</v>
      </c>
      <c r="M112" s="17">
        <v>7.8000000089864891E-3</v>
      </c>
      <c r="N112" s="17">
        <v>2.5200000010542244E-2</v>
      </c>
      <c r="O112" s="17">
        <v>7.9999999986153907E-3</v>
      </c>
      <c r="P112" s="17">
        <v>0</v>
      </c>
      <c r="Q112" s="17">
        <v>8.4799999996861566E-2</v>
      </c>
      <c r="R112" s="17">
        <v>1.8500000016629718E-2</v>
      </c>
      <c r="S112" s="17">
        <v>0.1123999999887193</v>
      </c>
      <c r="T112" s="17">
        <v>7.6599999999001939E-2</v>
      </c>
      <c r="U112" s="17">
        <v>6.5500000012100892E-2</v>
      </c>
      <c r="V112" s="17">
        <v>0</v>
      </c>
      <c r="W112" s="17">
        <v>3.3000000067605396E-3</v>
      </c>
      <c r="X112" s="17">
        <v>7.6699999989008713E-2</v>
      </c>
      <c r="Y112" s="17">
        <v>7.9000000086086059E-3</v>
      </c>
      <c r="Z112" s="17">
        <v>6.3100000001939424E-2</v>
      </c>
      <c r="AA112" s="17">
        <v>0.16470000000262403</v>
      </c>
      <c r="AB112" s="17">
        <v>2.1499999986062578E-2</v>
      </c>
      <c r="AC112" s="17">
        <v>6.6799999997573092E-2</v>
      </c>
      <c r="AD112" s="17">
        <v>4.6199999988878915E-2</v>
      </c>
      <c r="AE112" s="17">
        <v>0</v>
      </c>
      <c r="AF112" s="17">
        <v>3.2899999991060629E-2</v>
      </c>
      <c r="AG112" s="17">
        <v>0.11319999999531156</v>
      </c>
      <c r="AH112" s="17">
        <v>4.9000000007144197E-3</v>
      </c>
      <c r="AI112" s="17">
        <v>0</v>
      </c>
      <c r="AJ112" s="17">
        <v>0</v>
      </c>
      <c r="AK112" s="18"/>
      <c r="AL112" s="18"/>
      <c r="AM112" s="18">
        <v>-81120.452800000014</v>
      </c>
      <c r="AN112" s="18">
        <v>-262081.46269999995</v>
      </c>
      <c r="AO112" s="18">
        <v>-83200.464299999992</v>
      </c>
      <c r="AP112" s="18"/>
      <c r="AQ112" s="18">
        <v>-881924.92170000006</v>
      </c>
      <c r="AR112" s="18">
        <v>-192401.07390000002</v>
      </c>
      <c r="AS112" s="18">
        <v>-1168966.5235000001</v>
      </c>
      <c r="AT112" s="18">
        <v>-796644.4458000001</v>
      </c>
      <c r="AU112" s="18">
        <v>-681203.80169999995</v>
      </c>
      <c r="AV112" s="18"/>
      <c r="AW112" s="18">
        <v>-34320.191600000006</v>
      </c>
      <c r="AX112" s="18">
        <v>-797684.45149999997</v>
      </c>
      <c r="AY112" s="18">
        <v>-82160.458599999998</v>
      </c>
      <c r="AZ112" s="18">
        <v>-656243.66230000008</v>
      </c>
      <c r="BA112" s="18">
        <v>-1712889.5591000002</v>
      </c>
      <c r="BB112" s="18">
        <v>-223601.24770000001</v>
      </c>
      <c r="BC112" s="18">
        <v>-694723.87700000009</v>
      </c>
      <c r="BD112" s="18">
        <v>-480482.68130000005</v>
      </c>
      <c r="BE112" s="18"/>
      <c r="BF112" s="18">
        <v>-342161.90940000006</v>
      </c>
      <c r="BG112" s="18">
        <v>-1177286.57</v>
      </c>
      <c r="BH112" s="18">
        <v>-50960.284400000004</v>
      </c>
      <c r="BI112" s="18"/>
      <c r="BJ112" s="18"/>
      <c r="BK112" s="17">
        <v>1</v>
      </c>
      <c r="BL112" s="19">
        <v>-10400058.0393</v>
      </c>
      <c r="BM112" s="15" t="s">
        <v>390</v>
      </c>
      <c r="BN112" s="1" t="s">
        <v>219</v>
      </c>
      <c r="BO112" s="1" t="s">
        <v>391</v>
      </c>
      <c r="BP112" s="1" t="s">
        <v>134</v>
      </c>
      <c r="BQ112" s="20" t="s">
        <v>70</v>
      </c>
      <c r="BR112" s="15" t="b">
        <v>1</v>
      </c>
      <c r="BS112" s="16" t="b">
        <v>1</v>
      </c>
    </row>
    <row r="113" spans="2:71" x14ac:dyDescent="0.25">
      <c r="B113" s="15" t="s">
        <v>198</v>
      </c>
      <c r="C113" s="1" t="s">
        <v>392</v>
      </c>
      <c r="D113" s="1" t="s">
        <v>393</v>
      </c>
      <c r="E113" s="1" t="s">
        <v>55</v>
      </c>
      <c r="F113" s="1" t="s">
        <v>55</v>
      </c>
      <c r="G113" s="1" t="s">
        <v>56</v>
      </c>
      <c r="H113" s="1" t="s">
        <v>386</v>
      </c>
      <c r="I113" s="1" t="s">
        <v>386</v>
      </c>
      <c r="J113" s="16" t="s">
        <v>386</v>
      </c>
      <c r="K113" s="17">
        <v>4.699999982187503E-3</v>
      </c>
      <c r="L113" s="17">
        <v>0</v>
      </c>
      <c r="M113" s="17">
        <v>6.1000000331629216E-3</v>
      </c>
      <c r="N113" s="17">
        <v>1.8899999935297947E-2</v>
      </c>
      <c r="O113" s="17">
        <v>7.5000000027469664E-3</v>
      </c>
      <c r="P113" s="17">
        <v>0</v>
      </c>
      <c r="Q113" s="17">
        <v>2.8100000049359829E-2</v>
      </c>
      <c r="R113" s="17">
        <v>1.6599999988173846E-2</v>
      </c>
      <c r="S113" s="17">
        <v>4.6300000020213582E-2</v>
      </c>
      <c r="T113" s="17">
        <v>6.9099999926011235E-2</v>
      </c>
      <c r="U113" s="17">
        <v>3.4699999952479688E-2</v>
      </c>
      <c r="V113" s="17">
        <v>2.5900000068087976E-2</v>
      </c>
      <c r="W113" s="17">
        <v>7.099999935859534E-3</v>
      </c>
      <c r="X113" s="17">
        <v>4.0600000013242418E-2</v>
      </c>
      <c r="Y113" s="17">
        <v>6.5700000110338289E-2</v>
      </c>
      <c r="Z113" s="17">
        <v>0.11690000000374821</v>
      </c>
      <c r="AA113" s="17">
        <v>0.15250000001515929</v>
      </c>
      <c r="AB113" s="17">
        <v>6.8600000056054308E-2</v>
      </c>
      <c r="AC113" s="17">
        <v>1.820000001154945E-2</v>
      </c>
      <c r="AD113" s="17">
        <v>7.2499999985858321E-2</v>
      </c>
      <c r="AE113" s="17">
        <v>5.2099999911645635E-2</v>
      </c>
      <c r="AF113" s="17">
        <v>0.10129999999966231</v>
      </c>
      <c r="AG113" s="17">
        <v>3.5999999996907159E-2</v>
      </c>
      <c r="AH113" s="17">
        <v>7.6999999751471513E-3</v>
      </c>
      <c r="AI113" s="17">
        <v>4.0000002619174465E-4</v>
      </c>
      <c r="AJ113" s="17">
        <v>2.5000000009156548E-3</v>
      </c>
      <c r="AK113" s="18">
        <v>-11549.135300000002</v>
      </c>
      <c r="AL113" s="18"/>
      <c r="AM113" s="18">
        <v>-14989.303400000001</v>
      </c>
      <c r="AN113" s="18">
        <v>-46442.267500000009</v>
      </c>
      <c r="AO113" s="18">
        <v>-18429.471300000001</v>
      </c>
      <c r="AP113" s="18"/>
      <c r="AQ113" s="18">
        <v>-69049.085900000005</v>
      </c>
      <c r="AR113" s="18">
        <v>-40790.563099999992</v>
      </c>
      <c r="AS113" s="18">
        <v>-113771.26949999998</v>
      </c>
      <c r="AT113" s="18">
        <v>-169796.86199999999</v>
      </c>
      <c r="AU113" s="18">
        <v>-85267.020400000023</v>
      </c>
      <c r="AV113" s="18">
        <v>-63643.107699999993</v>
      </c>
      <c r="AW113" s="18">
        <v>-17446.565999999999</v>
      </c>
      <c r="AX113" s="18">
        <v>-99764.871300000013</v>
      </c>
      <c r="AY113" s="18">
        <v>-161442.16880000001</v>
      </c>
      <c r="AZ113" s="18">
        <v>-287254.02590000007</v>
      </c>
      <c r="BA113" s="18">
        <v>-374732.58299999998</v>
      </c>
      <c r="BB113" s="18">
        <v>-168568.2309</v>
      </c>
      <c r="BC113" s="18">
        <v>-44722.183699999994</v>
      </c>
      <c r="BD113" s="18">
        <v>-178151.5558</v>
      </c>
      <c r="BE113" s="18">
        <v>-128023.39369999999</v>
      </c>
      <c r="BF113" s="18">
        <v>-248920.72559999998</v>
      </c>
      <c r="BG113" s="18">
        <v>-88461.462199999994</v>
      </c>
      <c r="BH113" s="18">
        <v>-18920.9238</v>
      </c>
      <c r="BI113" s="18">
        <v>-982.90519999999992</v>
      </c>
      <c r="BJ113" s="18">
        <v>-6143.1570999999985</v>
      </c>
      <c r="BK113" s="17">
        <v>1</v>
      </c>
      <c r="BL113" s="19">
        <v>-2457262.8390999977</v>
      </c>
      <c r="BM113" s="15" t="s">
        <v>394</v>
      </c>
      <c r="BN113" s="1" t="s">
        <v>386</v>
      </c>
      <c r="BO113" s="1" t="s">
        <v>395</v>
      </c>
      <c r="BP113" s="1" t="s">
        <v>101</v>
      </c>
      <c r="BQ113" s="20" t="s">
        <v>70</v>
      </c>
      <c r="BR113" s="15" t="b">
        <v>0</v>
      </c>
      <c r="BS113" s="16" t="b">
        <v>1</v>
      </c>
    </row>
    <row r="114" spans="2:71" x14ac:dyDescent="0.25">
      <c r="B114" s="15" t="s">
        <v>198</v>
      </c>
      <c r="C114" s="1" t="s">
        <v>396</v>
      </c>
      <c r="D114" s="1" t="s">
        <v>397</v>
      </c>
      <c r="E114" s="1" t="s">
        <v>55</v>
      </c>
      <c r="F114" s="1" t="s">
        <v>55</v>
      </c>
      <c r="G114" s="1" t="s">
        <v>56</v>
      </c>
      <c r="H114" s="1" t="s">
        <v>105</v>
      </c>
      <c r="I114" s="1" t="s">
        <v>115</v>
      </c>
      <c r="J114" s="16" t="s">
        <v>116</v>
      </c>
      <c r="K114" s="17">
        <v>0</v>
      </c>
      <c r="L114" s="17">
        <v>0</v>
      </c>
      <c r="M114" s="17">
        <v>0</v>
      </c>
      <c r="N114" s="17">
        <v>1.8800000000000001E-2</v>
      </c>
      <c r="O114" s="17">
        <v>2.87E-2</v>
      </c>
      <c r="P114" s="17">
        <v>0</v>
      </c>
      <c r="Q114" s="17">
        <v>2.4000000000000002E-3</v>
      </c>
      <c r="R114" s="17">
        <v>0.22190000000000001</v>
      </c>
      <c r="S114" s="17">
        <v>4.2900000000000001E-2</v>
      </c>
      <c r="T114" s="17">
        <v>3.0700000000000002E-2</v>
      </c>
      <c r="U114" s="17">
        <v>3.2000000000000002E-3</v>
      </c>
      <c r="V114" s="17">
        <v>5.0000000000000001E-4</v>
      </c>
      <c r="W114" s="17">
        <v>0</v>
      </c>
      <c r="X114" s="17">
        <v>3.7000000000000002E-3</v>
      </c>
      <c r="Y114" s="17">
        <v>2.0999999999999999E-3</v>
      </c>
      <c r="Z114" s="17">
        <v>1.7000000000000001E-3</v>
      </c>
      <c r="AA114" s="17">
        <v>2.0999999999999999E-3</v>
      </c>
      <c r="AB114" s="17">
        <v>1.4000000000000002E-3</v>
      </c>
      <c r="AC114" s="17">
        <v>0</v>
      </c>
      <c r="AD114" s="17">
        <v>4.0000000000000002E-4</v>
      </c>
      <c r="AE114" s="17">
        <v>6.0999999999999995E-3</v>
      </c>
      <c r="AF114" s="17">
        <v>8.3999999999999995E-3</v>
      </c>
      <c r="AG114" s="17">
        <v>7.7199999999999991E-2</v>
      </c>
      <c r="AH114" s="17">
        <v>1E-4</v>
      </c>
      <c r="AI114" s="17">
        <v>7.000000000000001E-4</v>
      </c>
      <c r="AJ114" s="17">
        <v>0.54700000000000004</v>
      </c>
      <c r="AK114" s="18"/>
      <c r="AL114" s="18"/>
      <c r="AM114" s="18"/>
      <c r="AN114" s="18">
        <v>-36182.611600000004</v>
      </c>
      <c r="AO114" s="18">
        <v>-55236.2209</v>
      </c>
      <c r="AP114" s="18"/>
      <c r="AQ114" s="18">
        <v>-4619.0568000000003</v>
      </c>
      <c r="AR114" s="18">
        <v>-427070.29330000002</v>
      </c>
      <c r="AS114" s="18">
        <v>-82565.640299999999</v>
      </c>
      <c r="AT114" s="18">
        <v>-59085.4349</v>
      </c>
      <c r="AU114" s="18">
        <v>-6158.7424000000001</v>
      </c>
      <c r="AV114" s="18">
        <v>-962.30349999999999</v>
      </c>
      <c r="AW114" s="18"/>
      <c r="AX114" s="18">
        <v>-7121.0459000000001</v>
      </c>
      <c r="AY114" s="18">
        <v>-4041.6746999999996</v>
      </c>
      <c r="AZ114" s="18">
        <v>-3271.8319000000001</v>
      </c>
      <c r="BA114" s="18">
        <v>-4041.6746999999996</v>
      </c>
      <c r="BB114" s="18">
        <v>-2694.4498000000003</v>
      </c>
      <c r="BC114" s="18"/>
      <c r="BD114" s="18">
        <v>-769.84280000000001</v>
      </c>
      <c r="BE114" s="18">
        <v>-11740.102699999999</v>
      </c>
      <c r="BF114" s="18">
        <v>-16166.698799999998</v>
      </c>
      <c r="BG114" s="18">
        <v>-148579.66039999999</v>
      </c>
      <c r="BH114" s="18">
        <v>-192.4607</v>
      </c>
      <c r="BI114" s="18">
        <v>-1347.2249000000002</v>
      </c>
      <c r="BJ114" s="18">
        <v>-1052760.0290000001</v>
      </c>
      <c r="BK114" s="17">
        <v>1</v>
      </c>
      <c r="BL114" s="19">
        <v>-1924607</v>
      </c>
      <c r="BM114" s="15" t="s">
        <v>397</v>
      </c>
      <c r="BN114" s="1" t="s">
        <v>116</v>
      </c>
      <c r="BO114" s="1" t="s">
        <v>398</v>
      </c>
      <c r="BP114" s="1" t="s">
        <v>60</v>
      </c>
      <c r="BQ114" s="20" t="s">
        <v>70</v>
      </c>
      <c r="BR114" s="15" t="b">
        <v>1</v>
      </c>
      <c r="BS114" s="16" t="b">
        <v>1</v>
      </c>
    </row>
    <row r="115" spans="2:71" x14ac:dyDescent="0.25">
      <c r="B115" s="15" t="s">
        <v>198</v>
      </c>
      <c r="C115" s="1" t="s">
        <v>399</v>
      </c>
      <c r="D115" s="1" t="s">
        <v>400</v>
      </c>
      <c r="E115" s="1" t="s">
        <v>55</v>
      </c>
      <c r="F115" s="1" t="s">
        <v>55</v>
      </c>
      <c r="G115" s="1" t="s">
        <v>56</v>
      </c>
      <c r="H115" s="1" t="s">
        <v>57</v>
      </c>
      <c r="I115" s="1" t="s">
        <v>401</v>
      </c>
      <c r="J115" s="16" t="s">
        <v>401</v>
      </c>
      <c r="K115" s="17">
        <v>3.5809200145196451E-3</v>
      </c>
      <c r="L115" s="17">
        <v>0</v>
      </c>
      <c r="M115" s="17">
        <v>4.2315701289591971E-3</v>
      </c>
      <c r="N115" s="17">
        <v>8.2817699352714949E-2</v>
      </c>
      <c r="O115" s="17">
        <v>2.427256953310733E-2</v>
      </c>
      <c r="P115" s="17">
        <v>0</v>
      </c>
      <c r="Q115" s="17">
        <v>5.9127430036998871E-2</v>
      </c>
      <c r="R115" s="17">
        <v>5.073550087241116E-2</v>
      </c>
      <c r="S115" s="17">
        <v>9.3722030192443337E-2</v>
      </c>
      <c r="T115" s="17">
        <v>5.1391480130975574E-2</v>
      </c>
      <c r="U115" s="17">
        <v>3.885537010207938E-2</v>
      </c>
      <c r="V115" s="17">
        <v>8.7889600425263992E-3</v>
      </c>
      <c r="W115" s="17">
        <v>6.716240334397776E-3</v>
      </c>
      <c r="X115" s="17">
        <v>4.5474039983166618E-2</v>
      </c>
      <c r="Y115" s="17">
        <v>2.239387028742712E-2</v>
      </c>
      <c r="Z115" s="17">
        <v>5.8254300178123546E-2</v>
      </c>
      <c r="AA115" s="17">
        <v>0.15833387033988042</v>
      </c>
      <c r="AB115" s="17">
        <v>4.4910739113510761E-2</v>
      </c>
      <c r="AC115" s="17">
        <v>6.1780909533944495E-2</v>
      </c>
      <c r="AD115" s="17">
        <v>4.9318240332727997E-2</v>
      </c>
      <c r="AE115" s="17">
        <v>4.0119898631154746E-3</v>
      </c>
      <c r="AF115" s="17">
        <v>2.1493109961370906E-2</v>
      </c>
      <c r="AG115" s="17">
        <v>8.4253969665477171E-2</v>
      </c>
      <c r="AH115" s="17">
        <v>1.8377249834250094E-2</v>
      </c>
      <c r="AI115" s="17">
        <v>1.2467001267733077E-4</v>
      </c>
      <c r="AJ115" s="17">
        <v>7.033270153197854E-3</v>
      </c>
      <c r="AK115" s="18">
        <v>-6388.7691000000032</v>
      </c>
      <c r="AL115" s="18"/>
      <c r="AM115" s="18">
        <v>-7549.6029999999973</v>
      </c>
      <c r="AN115" s="18">
        <v>-147756.20689999996</v>
      </c>
      <c r="AO115" s="18">
        <v>-43305.028199999993</v>
      </c>
      <c r="AP115" s="18"/>
      <c r="AQ115" s="18">
        <v>-105490.06860000003</v>
      </c>
      <c r="AR115" s="18">
        <v>-90517.911299999905</v>
      </c>
      <c r="AS115" s="18">
        <v>-167210.77490000008</v>
      </c>
      <c r="AT115" s="18">
        <v>-91688.252999999997</v>
      </c>
      <c r="AU115" s="18">
        <v>-69322.405100000004</v>
      </c>
      <c r="AV115" s="18">
        <v>-15680.505599999999</v>
      </c>
      <c r="AW115" s="18">
        <v>-11982.537600000001</v>
      </c>
      <c r="AX115" s="18">
        <v>-81130.865900000048</v>
      </c>
      <c r="AY115" s="18">
        <v>-39953.214800000023</v>
      </c>
      <c r="AZ115" s="18">
        <v>-103932.30550000006</v>
      </c>
      <c r="BA115" s="18">
        <v>-282485.65569999989</v>
      </c>
      <c r="BB115" s="18">
        <v>-80125.872999999963</v>
      </c>
      <c r="BC115" s="18">
        <v>-110224.17820000007</v>
      </c>
      <c r="BD115" s="18">
        <v>-87989.357100000081</v>
      </c>
      <c r="BE115" s="18">
        <v>-7157.8467999999984</v>
      </c>
      <c r="BF115" s="18">
        <v>-38346.155800000037</v>
      </c>
      <c r="BG115" s="18">
        <v>-150318.6767000001</v>
      </c>
      <c r="BH115" s="18">
        <v>-32787.106500000009</v>
      </c>
      <c r="BI115" s="18">
        <v>-222.42550000000003</v>
      </c>
      <c r="BJ115" s="18">
        <v>-12548.154899999996</v>
      </c>
      <c r="BK115" s="17">
        <v>1</v>
      </c>
      <c r="BL115" s="19">
        <v>-1784113.8796999941</v>
      </c>
      <c r="BM115" s="15" t="s">
        <v>402</v>
      </c>
      <c r="BN115" s="1" t="s">
        <v>57</v>
      </c>
      <c r="BO115" s="1" t="s">
        <v>403</v>
      </c>
      <c r="BP115" s="1" t="s">
        <v>205</v>
      </c>
      <c r="BQ115" s="20" t="s">
        <v>404</v>
      </c>
      <c r="BR115" s="15" t="b">
        <v>0</v>
      </c>
      <c r="BS115" s="16" t="b">
        <v>0</v>
      </c>
    </row>
    <row r="116" spans="2:71" x14ac:dyDescent="0.25">
      <c r="B116" s="15" t="s">
        <v>198</v>
      </c>
      <c r="C116" s="1" t="s">
        <v>405</v>
      </c>
      <c r="D116" s="1" t="s">
        <v>406</v>
      </c>
      <c r="E116" s="1" t="s">
        <v>55</v>
      </c>
      <c r="F116" s="1" t="s">
        <v>55</v>
      </c>
      <c r="G116" s="1" t="s">
        <v>56</v>
      </c>
      <c r="H116" s="1" t="s">
        <v>7</v>
      </c>
      <c r="I116" s="1" t="s">
        <v>407</v>
      </c>
      <c r="J116" s="16" t="s">
        <v>408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7.399999987089706E-3</v>
      </c>
      <c r="V116" s="17">
        <v>0</v>
      </c>
      <c r="W116" s="17">
        <v>0</v>
      </c>
      <c r="X116" s="17">
        <v>8.6999999603641874E-3</v>
      </c>
      <c r="Y116" s="17">
        <v>0</v>
      </c>
      <c r="Z116" s="17">
        <v>0.12570000003781667</v>
      </c>
      <c r="AA116" s="17">
        <v>0.85820000001472929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>
        <v>-31892.069200000005</v>
      </c>
      <c r="AV116" s="18"/>
      <c r="AW116" s="18"/>
      <c r="AX116" s="18">
        <v>-37494.729899999991</v>
      </c>
      <c r="AY116" s="18"/>
      <c r="AZ116" s="18">
        <v>-541734.20360000001</v>
      </c>
      <c r="BA116" s="18">
        <v>-3698618.0858999998</v>
      </c>
      <c r="BB116" s="18"/>
      <c r="BC116" s="18"/>
      <c r="BD116" s="18"/>
      <c r="BE116" s="18"/>
      <c r="BF116" s="18"/>
      <c r="BG116" s="18"/>
      <c r="BH116" s="18"/>
      <c r="BI116" s="18"/>
      <c r="BJ116" s="18"/>
      <c r="BK116" s="17">
        <v>1</v>
      </c>
      <c r="BL116" s="19">
        <v>-4309739.0886000004</v>
      </c>
      <c r="BM116" s="15" t="s">
        <v>409</v>
      </c>
      <c r="BN116" s="1" t="s">
        <v>408</v>
      </c>
      <c r="BO116" s="1" t="s">
        <v>223</v>
      </c>
      <c r="BP116" s="1" t="s">
        <v>224</v>
      </c>
      <c r="BQ116" s="20" t="s">
        <v>70</v>
      </c>
      <c r="BR116" s="15" t="b">
        <v>0</v>
      </c>
      <c r="BS116" s="16" t="b">
        <v>1</v>
      </c>
    </row>
    <row r="117" spans="2:71" x14ac:dyDescent="0.25">
      <c r="B117" s="15" t="s">
        <v>198</v>
      </c>
      <c r="C117" s="1" t="s">
        <v>410</v>
      </c>
      <c r="D117" s="1" t="s">
        <v>411</v>
      </c>
      <c r="E117" s="1" t="s">
        <v>55</v>
      </c>
      <c r="F117" s="1" t="s">
        <v>55</v>
      </c>
      <c r="G117" s="1" t="s">
        <v>56</v>
      </c>
      <c r="H117" s="1" t="s">
        <v>56</v>
      </c>
      <c r="I117" s="1" t="s">
        <v>56</v>
      </c>
      <c r="J117" s="16" t="s">
        <v>56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1</v>
      </c>
      <c r="AJ117" s="17">
        <v>0</v>
      </c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>
        <v>-160205.54369999998</v>
      </c>
      <c r="BJ117" s="18"/>
      <c r="BK117" s="17">
        <v>1</v>
      </c>
      <c r="BL117" s="19">
        <v>-160205.54369999998</v>
      </c>
      <c r="BM117" s="15">
        <v>0</v>
      </c>
      <c r="BN117" s="1">
        <v>0</v>
      </c>
      <c r="BO117" s="1">
        <v>0</v>
      </c>
      <c r="BP117" s="1">
        <v>0</v>
      </c>
      <c r="BQ117" s="20" t="s">
        <v>63</v>
      </c>
      <c r="BR117" s="15" t="b">
        <v>0</v>
      </c>
      <c r="BS117" s="16" t="b">
        <v>0</v>
      </c>
    </row>
    <row r="118" spans="2:71" x14ac:dyDescent="0.25">
      <c r="B118" s="15" t="s">
        <v>198</v>
      </c>
      <c r="C118" s="1" t="s">
        <v>412</v>
      </c>
      <c r="D118" s="1" t="s">
        <v>413</v>
      </c>
      <c r="E118" s="1" t="s">
        <v>55</v>
      </c>
      <c r="F118" s="1" t="s">
        <v>55</v>
      </c>
      <c r="G118" s="1" t="s">
        <v>56</v>
      </c>
      <c r="H118" s="1" t="s">
        <v>414</v>
      </c>
      <c r="I118" s="1" t="s">
        <v>414</v>
      </c>
      <c r="J118" s="16" t="s">
        <v>414</v>
      </c>
      <c r="K118" s="17">
        <v>0</v>
      </c>
      <c r="L118" s="17">
        <v>0</v>
      </c>
      <c r="M118" s="17">
        <v>0</v>
      </c>
      <c r="N118" s="17">
        <v>8.2299999990915348E-2</v>
      </c>
      <c r="O118" s="17">
        <v>3.1999999999530973E-2</v>
      </c>
      <c r="P118" s="17">
        <v>0</v>
      </c>
      <c r="Q118" s="17">
        <v>4.0400000013332438E-2</v>
      </c>
      <c r="R118" s="17">
        <v>7.4799999993773542E-2</v>
      </c>
      <c r="S118" s="17">
        <v>3.1699999989091919E-2</v>
      </c>
      <c r="T118" s="17">
        <v>9.4999999934481157E-3</v>
      </c>
      <c r="U118" s="17">
        <v>5.5800000006877286E-2</v>
      </c>
      <c r="V118" s="17">
        <v>0</v>
      </c>
      <c r="W118" s="17">
        <v>0</v>
      </c>
      <c r="X118" s="17">
        <v>6.5300000029640343E-2</v>
      </c>
      <c r="Y118" s="17">
        <v>1.1500000019069364E-2</v>
      </c>
      <c r="Z118" s="17">
        <v>5.0700000005303079E-2</v>
      </c>
      <c r="AA118" s="17">
        <v>0.21370000000474609</v>
      </c>
      <c r="AB118" s="17">
        <v>5.3200000004350351E-2</v>
      </c>
      <c r="AC118" s="17">
        <v>6.9399999996417758E-2</v>
      </c>
      <c r="AD118" s="17">
        <v>9.9599999977286829E-2</v>
      </c>
      <c r="AE118" s="17">
        <v>0</v>
      </c>
      <c r="AF118" s="17">
        <v>0</v>
      </c>
      <c r="AG118" s="17">
        <v>5.360000000361162E-2</v>
      </c>
      <c r="AH118" s="17">
        <v>4.5699999992551095E-2</v>
      </c>
      <c r="AI118" s="17">
        <v>0</v>
      </c>
      <c r="AJ118" s="17">
        <v>1.0799999980054127E-2</v>
      </c>
      <c r="AK118" s="18"/>
      <c r="AL118" s="18"/>
      <c r="AM118" s="18"/>
      <c r="AN118" s="18">
        <v>-561488.68530000013</v>
      </c>
      <c r="AO118" s="18">
        <v>-218318.80840000001</v>
      </c>
      <c r="AP118" s="18"/>
      <c r="AQ118" s="18">
        <v>-275627.49569999997</v>
      </c>
      <c r="AR118" s="18">
        <v>-510320.21460000006</v>
      </c>
      <c r="AS118" s="18">
        <v>-216272.06949999998</v>
      </c>
      <c r="AT118" s="18">
        <v>-64813.396199999996</v>
      </c>
      <c r="AU118" s="18">
        <v>-380693.42219999991</v>
      </c>
      <c r="AV118" s="18"/>
      <c r="AW118" s="18"/>
      <c r="AX118" s="18">
        <v>-445506.81860000006</v>
      </c>
      <c r="AY118" s="18">
        <v>-78458.32190000001</v>
      </c>
      <c r="AZ118" s="18">
        <v>-345898.86209999997</v>
      </c>
      <c r="BA118" s="18">
        <v>-1457960.2923999997</v>
      </c>
      <c r="BB118" s="18">
        <v>-362955.01900000003</v>
      </c>
      <c r="BC118" s="18">
        <v>-473478.91570000019</v>
      </c>
      <c r="BD118" s="18">
        <v>-679517.29100000008</v>
      </c>
      <c r="BE118" s="18"/>
      <c r="BF118" s="18"/>
      <c r="BG118" s="18">
        <v>-365684.00410000002</v>
      </c>
      <c r="BH118" s="18">
        <v>-311786.54820000002</v>
      </c>
      <c r="BI118" s="18"/>
      <c r="BJ118" s="18">
        <v>-73682.597700000013</v>
      </c>
      <c r="BK118" s="17">
        <v>1</v>
      </c>
      <c r="BL118" s="19">
        <v>-6822462.7625999982</v>
      </c>
      <c r="BM118" s="15" t="s">
        <v>413</v>
      </c>
      <c r="BN118" s="1" t="s">
        <v>414</v>
      </c>
      <c r="BO118" s="1" t="s">
        <v>403</v>
      </c>
      <c r="BP118" s="1" t="s">
        <v>205</v>
      </c>
      <c r="BQ118" s="20" t="s">
        <v>70</v>
      </c>
      <c r="BR118" s="15" t="b">
        <v>1</v>
      </c>
      <c r="BS118" s="16" t="b">
        <v>1</v>
      </c>
    </row>
    <row r="119" spans="2:71" x14ac:dyDescent="0.25">
      <c r="B119" s="15" t="s">
        <v>198</v>
      </c>
      <c r="C119" s="1" t="s">
        <v>415</v>
      </c>
      <c r="D119" s="1" t="s">
        <v>416</v>
      </c>
      <c r="E119" s="1" t="s">
        <v>55</v>
      </c>
      <c r="F119" s="1" t="s">
        <v>55</v>
      </c>
      <c r="G119" s="1" t="s">
        <v>56</v>
      </c>
      <c r="H119" s="1" t="s">
        <v>7</v>
      </c>
      <c r="I119" s="1" t="s">
        <v>176</v>
      </c>
      <c r="J119" s="16" t="s">
        <v>417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0.23039999977985967</v>
      </c>
      <c r="V119" s="17">
        <v>0</v>
      </c>
      <c r="W119" s="17">
        <v>0</v>
      </c>
      <c r="X119" s="17">
        <v>0.26960000008255269</v>
      </c>
      <c r="Y119" s="17">
        <v>0</v>
      </c>
      <c r="Z119" s="17">
        <v>0</v>
      </c>
      <c r="AA119" s="17">
        <v>0.50000000013758794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>
        <v>-167456.79919999998</v>
      </c>
      <c r="AV119" s="18"/>
      <c r="AW119" s="18"/>
      <c r="AX119" s="18">
        <v>-195947.71319999997</v>
      </c>
      <c r="AY119" s="18"/>
      <c r="AZ119" s="18"/>
      <c r="BA119" s="18">
        <v>-363404.51260000002</v>
      </c>
      <c r="BB119" s="18"/>
      <c r="BC119" s="18"/>
      <c r="BD119" s="18"/>
      <c r="BE119" s="18"/>
      <c r="BF119" s="18"/>
      <c r="BG119" s="18"/>
      <c r="BH119" s="18"/>
      <c r="BI119" s="18"/>
      <c r="BJ119" s="18"/>
      <c r="BK119" s="17">
        <v>1</v>
      </c>
      <c r="BL119" s="19">
        <v>-726809.02499999979</v>
      </c>
      <c r="BM119" s="15" t="s">
        <v>418</v>
      </c>
      <c r="BN119" s="1" t="s">
        <v>419</v>
      </c>
      <c r="BO119" s="1" t="s">
        <v>204</v>
      </c>
      <c r="BP119" s="1" t="s">
        <v>205</v>
      </c>
      <c r="BQ119" s="20" t="s">
        <v>70</v>
      </c>
      <c r="BR119" s="15" t="b">
        <v>0</v>
      </c>
      <c r="BS119" s="16" t="b">
        <v>0</v>
      </c>
    </row>
    <row r="120" spans="2:71" x14ac:dyDescent="0.25">
      <c r="B120" s="15" t="s">
        <v>198</v>
      </c>
      <c r="C120" s="1" t="s">
        <v>420</v>
      </c>
      <c r="D120" s="1" t="s">
        <v>421</v>
      </c>
      <c r="E120" s="1" t="s">
        <v>55</v>
      </c>
      <c r="F120" s="1" t="s">
        <v>55</v>
      </c>
      <c r="G120" s="1" t="s">
        <v>56</v>
      </c>
      <c r="H120" s="1" t="s">
        <v>105</v>
      </c>
      <c r="I120" s="1" t="s">
        <v>123</v>
      </c>
      <c r="J120" s="16" t="s">
        <v>123</v>
      </c>
      <c r="K120" s="17">
        <v>4.9999999494585346E-4</v>
      </c>
      <c r="L120" s="17">
        <v>0</v>
      </c>
      <c r="M120" s="17">
        <v>4.9999999494585346E-4</v>
      </c>
      <c r="N120" s="17">
        <v>1.5999999896360948E-3</v>
      </c>
      <c r="O120" s="17">
        <v>7.5000000113282575E-3</v>
      </c>
      <c r="P120" s="17">
        <v>0</v>
      </c>
      <c r="Q120" s="17">
        <v>2.910000000212622E-2</v>
      </c>
      <c r="R120" s="17">
        <v>7.599999987079973E-3</v>
      </c>
      <c r="S120" s="17">
        <v>2.6900000012745739E-2</v>
      </c>
      <c r="T120" s="17">
        <v>1.9099999987021877E-2</v>
      </c>
      <c r="U120" s="17">
        <v>9.2599999999279634E-2</v>
      </c>
      <c r="V120" s="17">
        <v>0.38320000003039451</v>
      </c>
      <c r="W120" s="17">
        <v>1.000000047985344E-4</v>
      </c>
      <c r="X120" s="17">
        <v>0.10829999999743223</v>
      </c>
      <c r="Y120" s="17">
        <v>1.0999999946902414E-3</v>
      </c>
      <c r="Z120" s="17">
        <v>7.2900000012513344E-2</v>
      </c>
      <c r="AA120" s="17">
        <v>0.15919999999995352</v>
      </c>
      <c r="AB120" s="17">
        <v>5.7899999989856836E-2</v>
      </c>
      <c r="AC120" s="17">
        <v>1.1999999994887756E-3</v>
      </c>
      <c r="AD120" s="17">
        <v>5.8999999926453448E-3</v>
      </c>
      <c r="AE120" s="17">
        <v>7.5000000113282575E-3</v>
      </c>
      <c r="AF120" s="17">
        <v>8.1999999868243613E-3</v>
      </c>
      <c r="AG120" s="17">
        <v>7.6999999918785081E-3</v>
      </c>
      <c r="AH120" s="17">
        <v>1.30000000428731E-3</v>
      </c>
      <c r="AI120" s="17">
        <v>0</v>
      </c>
      <c r="AJ120" s="17">
        <v>1.000000047985344E-4</v>
      </c>
      <c r="AK120" s="18">
        <v>-1721.3588999999999</v>
      </c>
      <c r="AL120" s="18"/>
      <c r="AM120" s="18">
        <v>-1721.3588999999999</v>
      </c>
      <c r="AN120" s="18">
        <v>-5508.3485000000001</v>
      </c>
      <c r="AO120" s="18">
        <v>-25820.3838</v>
      </c>
      <c r="AP120" s="18"/>
      <c r="AQ120" s="18">
        <v>-100183.08899999999</v>
      </c>
      <c r="AR120" s="18">
        <v>-26164.655499999997</v>
      </c>
      <c r="AS120" s="18">
        <v>-92609.109800000006</v>
      </c>
      <c r="AT120" s="18">
        <v>-65755.910600000003</v>
      </c>
      <c r="AU120" s="18">
        <v>-318795.67150000005</v>
      </c>
      <c r="AV120" s="18">
        <v>-1319249.4743999999</v>
      </c>
      <c r="AW120" s="18">
        <v>-344.27180000000004</v>
      </c>
      <c r="AX120" s="18">
        <v>-372846.34149999998</v>
      </c>
      <c r="AY120" s="18">
        <v>-3786.9895999999999</v>
      </c>
      <c r="AZ120" s="18">
        <v>-250974.13019999999</v>
      </c>
      <c r="BA120" s="18">
        <v>-548080.67930000008</v>
      </c>
      <c r="BB120" s="18">
        <v>-199333.36259999999</v>
      </c>
      <c r="BC120" s="18">
        <v>-4131.2613999999994</v>
      </c>
      <c r="BD120" s="18">
        <v>-20312.035200000002</v>
      </c>
      <c r="BE120" s="18">
        <v>-25820.3838</v>
      </c>
      <c r="BF120" s="18">
        <v>-28230.286199999999</v>
      </c>
      <c r="BG120" s="18">
        <v>-26508.927299999999</v>
      </c>
      <c r="BH120" s="18">
        <v>-4475.5331999999999</v>
      </c>
      <c r="BI120" s="18"/>
      <c r="BJ120" s="18">
        <v>-344.27180000000004</v>
      </c>
      <c r="BK120" s="17">
        <v>1</v>
      </c>
      <c r="BL120" s="19">
        <v>-3442717.8348000008</v>
      </c>
      <c r="BM120" s="15" t="s">
        <v>421</v>
      </c>
      <c r="BN120" s="1" t="s">
        <v>123</v>
      </c>
      <c r="BO120" s="1" t="s">
        <v>398</v>
      </c>
      <c r="BP120" s="1" t="s">
        <v>60</v>
      </c>
      <c r="BQ120" s="20" t="s">
        <v>70</v>
      </c>
      <c r="BR120" s="15" t="b">
        <v>1</v>
      </c>
      <c r="BS120" s="16" t="b">
        <v>1</v>
      </c>
    </row>
    <row r="121" spans="2:71" x14ac:dyDescent="0.25">
      <c r="B121" s="15" t="s">
        <v>198</v>
      </c>
      <c r="C121" s="1" t="s">
        <v>422</v>
      </c>
      <c r="D121" s="1" t="s">
        <v>423</v>
      </c>
      <c r="E121" s="1" t="s">
        <v>55</v>
      </c>
      <c r="F121" s="1" t="s">
        <v>55</v>
      </c>
      <c r="G121" s="1" t="s">
        <v>56</v>
      </c>
      <c r="H121" s="1" t="s">
        <v>105</v>
      </c>
      <c r="I121" s="1" t="s">
        <v>115</v>
      </c>
      <c r="J121" s="16" t="s">
        <v>120</v>
      </c>
      <c r="K121" s="17">
        <v>9.9999965488747859E-5</v>
      </c>
      <c r="L121" s="17">
        <v>0</v>
      </c>
      <c r="M121" s="17">
        <v>0</v>
      </c>
      <c r="N121" s="17">
        <v>6.000000169587912E-4</v>
      </c>
      <c r="O121" s="17">
        <v>1.9899999965063097E-2</v>
      </c>
      <c r="P121" s="17">
        <v>0</v>
      </c>
      <c r="Q121" s="17">
        <v>1.0000000021282499E-2</v>
      </c>
      <c r="R121" s="17">
        <v>0.13279999998243633</v>
      </c>
      <c r="S121" s="17">
        <v>4.2000000066983864E-3</v>
      </c>
      <c r="T121" s="17">
        <v>4.5999999806665293E-3</v>
      </c>
      <c r="U121" s="17">
        <v>0</v>
      </c>
      <c r="V121" s="17">
        <v>0</v>
      </c>
      <c r="W121" s="17">
        <v>0</v>
      </c>
      <c r="X121" s="17">
        <v>9.9999965488747859E-5</v>
      </c>
      <c r="Y121" s="17">
        <v>2.2999999903332647E-3</v>
      </c>
      <c r="Z121" s="17">
        <v>8.1000000049173768E-3</v>
      </c>
      <c r="AA121" s="17">
        <v>0.2680000000327078</v>
      </c>
      <c r="AB121" s="17">
        <v>3.6000000009409103E-2</v>
      </c>
      <c r="AC121" s="17">
        <v>2.0000004299064773E-4</v>
      </c>
      <c r="AD121" s="17">
        <v>1.8700000043158665E-2</v>
      </c>
      <c r="AE121" s="17">
        <v>5.8999999800728601E-3</v>
      </c>
      <c r="AF121" s="17">
        <v>0</v>
      </c>
      <c r="AG121" s="17">
        <v>0.48819999998384772</v>
      </c>
      <c r="AH121" s="17">
        <v>3.000000084793956E-4</v>
      </c>
      <c r="AI121" s="17">
        <v>0</v>
      </c>
      <c r="AJ121" s="17">
        <v>0</v>
      </c>
      <c r="AK121" s="18">
        <v>-89.275199999999998</v>
      </c>
      <c r="AL121" s="18"/>
      <c r="AM121" s="18"/>
      <c r="AN121" s="18">
        <v>-535.65139999999997</v>
      </c>
      <c r="AO121" s="18">
        <v>-17765.7709</v>
      </c>
      <c r="AP121" s="18"/>
      <c r="AQ121" s="18">
        <v>-8927.5231000000003</v>
      </c>
      <c r="AR121" s="18">
        <v>-118557.5065</v>
      </c>
      <c r="AS121" s="18">
        <v>-3749.5596999999998</v>
      </c>
      <c r="AT121" s="18">
        <v>-4106.6605999999992</v>
      </c>
      <c r="AU121" s="18"/>
      <c r="AV121" s="18"/>
      <c r="AW121" s="18"/>
      <c r="AX121" s="18">
        <v>-89.275199999999998</v>
      </c>
      <c r="AY121" s="18">
        <v>-2053.3302999999996</v>
      </c>
      <c r="AZ121" s="18">
        <v>-7231.2937000000002</v>
      </c>
      <c r="BA121" s="18">
        <v>-239257.61859999999</v>
      </c>
      <c r="BB121" s="18">
        <v>-32139.0831</v>
      </c>
      <c r="BC121" s="18">
        <v>-178.5505</v>
      </c>
      <c r="BD121" s="18">
        <v>-16694.468199999999</v>
      </c>
      <c r="BE121" s="18">
        <v>-5267.2385999999997</v>
      </c>
      <c r="BF121" s="18"/>
      <c r="BG121" s="18">
        <v>-435841.67680000002</v>
      </c>
      <c r="BH121" s="18">
        <v>-267.82569999999998</v>
      </c>
      <c r="BI121" s="18"/>
      <c r="BJ121" s="18"/>
      <c r="BK121" s="17">
        <v>1</v>
      </c>
      <c r="BL121" s="19">
        <v>-892752.30810000002</v>
      </c>
      <c r="BM121" s="15" t="s">
        <v>423</v>
      </c>
      <c r="BN121" s="1" t="s">
        <v>120</v>
      </c>
      <c r="BO121" s="1" t="s">
        <v>398</v>
      </c>
      <c r="BP121" s="1" t="s">
        <v>60</v>
      </c>
      <c r="BQ121" s="20" t="s">
        <v>70</v>
      </c>
      <c r="BR121" s="15" t="b">
        <v>1</v>
      </c>
      <c r="BS121" s="16" t="b">
        <v>1</v>
      </c>
    </row>
    <row r="122" spans="2:71" x14ac:dyDescent="0.25">
      <c r="B122" s="15" t="s">
        <v>198</v>
      </c>
      <c r="C122" s="1" t="s">
        <v>424</v>
      </c>
      <c r="D122" s="1" t="s">
        <v>425</v>
      </c>
      <c r="E122" s="1" t="s">
        <v>55</v>
      </c>
      <c r="F122" s="1" t="s">
        <v>55</v>
      </c>
      <c r="G122" s="1" t="s">
        <v>56</v>
      </c>
      <c r="H122" s="1" t="s">
        <v>7</v>
      </c>
      <c r="I122" s="1" t="s">
        <v>36</v>
      </c>
      <c r="J122" s="16" t="s">
        <v>36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1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>
        <v>-1374652.6584999999</v>
      </c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7">
        <v>1</v>
      </c>
      <c r="BL122" s="19">
        <v>-1374652.6584999999</v>
      </c>
      <c r="BM122" s="15" t="s">
        <v>426</v>
      </c>
      <c r="BN122" s="1" t="s">
        <v>419</v>
      </c>
      <c r="BO122" s="1" t="s">
        <v>204</v>
      </c>
      <c r="BP122" s="1" t="s">
        <v>205</v>
      </c>
      <c r="BQ122" s="20" t="s">
        <v>427</v>
      </c>
      <c r="BR122" s="15" t="b">
        <v>0</v>
      </c>
      <c r="BS122" s="16" t="b">
        <v>0</v>
      </c>
    </row>
    <row r="123" spans="2:71" x14ac:dyDescent="0.25">
      <c r="B123" s="15" t="s">
        <v>198</v>
      </c>
      <c r="C123" s="1" t="s">
        <v>428</v>
      </c>
      <c r="D123" s="1" t="s">
        <v>429</v>
      </c>
      <c r="E123" s="1" t="s">
        <v>55</v>
      </c>
      <c r="F123" s="1" t="s">
        <v>55</v>
      </c>
      <c r="G123" s="1" t="s">
        <v>56</v>
      </c>
      <c r="H123" s="1" t="s">
        <v>8</v>
      </c>
      <c r="I123" s="1" t="s">
        <v>43</v>
      </c>
      <c r="J123" s="16" t="s">
        <v>43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0.20999999998271721</v>
      </c>
      <c r="AG123" s="17">
        <v>0.79000000001728288</v>
      </c>
      <c r="AH123" s="17">
        <v>0</v>
      </c>
      <c r="AI123" s="17">
        <v>0</v>
      </c>
      <c r="AJ123" s="17">
        <v>0</v>
      </c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>
        <v>-1421640.7815000003</v>
      </c>
      <c r="BG123" s="18">
        <v>-5348077.2262000004</v>
      </c>
      <c r="BH123" s="18"/>
      <c r="BI123" s="18"/>
      <c r="BJ123" s="18"/>
      <c r="BK123" s="17">
        <v>1</v>
      </c>
      <c r="BL123" s="19">
        <v>-6769718.0077</v>
      </c>
      <c r="BM123" s="15" t="s">
        <v>430</v>
      </c>
      <c r="BN123" s="1" t="s">
        <v>90</v>
      </c>
      <c r="BO123" s="1" t="s">
        <v>210</v>
      </c>
      <c r="BP123" s="1" t="s">
        <v>92</v>
      </c>
      <c r="BQ123" s="20" t="s">
        <v>70</v>
      </c>
      <c r="BR123" s="15" t="b">
        <v>0</v>
      </c>
      <c r="BS123" s="16" t="b">
        <v>1</v>
      </c>
    </row>
    <row r="124" spans="2:71" x14ac:dyDescent="0.25">
      <c r="B124" s="15" t="s">
        <v>198</v>
      </c>
      <c r="C124" s="1" t="s">
        <v>431</v>
      </c>
      <c r="D124" s="1" t="s">
        <v>432</v>
      </c>
      <c r="E124" s="1" t="s">
        <v>55</v>
      </c>
      <c r="F124" s="1" t="s">
        <v>55</v>
      </c>
      <c r="G124" s="1" t="s">
        <v>56</v>
      </c>
      <c r="H124" s="1" t="s">
        <v>149</v>
      </c>
      <c r="I124" s="1" t="s">
        <v>149</v>
      </c>
      <c r="J124" s="16" t="s">
        <v>149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0.97819999929073542</v>
      </c>
      <c r="R124" s="17">
        <v>2.1800000709264678E-2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8"/>
      <c r="AL124" s="18"/>
      <c r="AM124" s="18"/>
      <c r="AN124" s="18"/>
      <c r="AO124" s="18"/>
      <c r="AP124" s="18"/>
      <c r="AQ124" s="18">
        <v>-200228.60390000002</v>
      </c>
      <c r="AR124" s="18">
        <v>-4462.2610000000004</v>
      </c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7">
        <v>1</v>
      </c>
      <c r="BL124" s="19">
        <v>-204690.86489999999</v>
      </c>
      <c r="BM124" s="15" t="s">
        <v>433</v>
      </c>
      <c r="BN124" s="1" t="s">
        <v>149</v>
      </c>
      <c r="BO124" s="1" t="s">
        <v>210</v>
      </c>
      <c r="BP124" s="1" t="s">
        <v>92</v>
      </c>
      <c r="BQ124" s="20" t="s">
        <v>70</v>
      </c>
      <c r="BR124" s="15" t="b">
        <v>0</v>
      </c>
      <c r="BS124" s="16" t="b">
        <v>1</v>
      </c>
    </row>
    <row r="125" spans="2:71" x14ac:dyDescent="0.25">
      <c r="B125" s="15" t="s">
        <v>198</v>
      </c>
      <c r="C125" s="1" t="s">
        <v>434</v>
      </c>
      <c r="D125" s="1" t="s">
        <v>435</v>
      </c>
      <c r="E125" s="1" t="s">
        <v>55</v>
      </c>
      <c r="F125" s="1" t="s">
        <v>55</v>
      </c>
      <c r="G125" s="1" t="s">
        <v>56</v>
      </c>
      <c r="H125" s="1" t="s">
        <v>146</v>
      </c>
      <c r="I125" s="1" t="s">
        <v>436</v>
      </c>
      <c r="J125" s="16" t="s">
        <v>436</v>
      </c>
      <c r="K125" s="17">
        <v>1.2299999958294257E-2</v>
      </c>
      <c r="L125" s="17">
        <v>0</v>
      </c>
      <c r="M125" s="17">
        <v>3.9000000036772003E-3</v>
      </c>
      <c r="N125" s="17">
        <v>5.7000000302491359E-3</v>
      </c>
      <c r="O125" s="17">
        <v>8.400000000813047E-3</v>
      </c>
      <c r="P125" s="17">
        <v>0</v>
      </c>
      <c r="Q125" s="17">
        <v>0.30109999990485464</v>
      </c>
      <c r="R125" s="17">
        <v>2.000000070587473E-3</v>
      </c>
      <c r="S125" s="17">
        <v>0.15979999996707148</v>
      </c>
      <c r="T125" s="17">
        <v>7.6000000002956522E-2</v>
      </c>
      <c r="U125" s="17">
        <v>3.5000000542340917E-3</v>
      </c>
      <c r="V125" s="17">
        <v>0</v>
      </c>
      <c r="W125" s="17">
        <v>3.0000000134892285E-3</v>
      </c>
      <c r="X125" s="17">
        <v>4.0999999091047689E-3</v>
      </c>
      <c r="Y125" s="17">
        <v>6.100000025888232E-3</v>
      </c>
      <c r="Z125" s="17">
        <v>2.6399999989356441E-2</v>
      </c>
      <c r="AA125" s="17">
        <v>3.6799999968364978E-2</v>
      </c>
      <c r="AB125" s="17">
        <v>1.9400000019476227E-2</v>
      </c>
      <c r="AC125" s="17">
        <v>2.5899999994807566E-2</v>
      </c>
      <c r="AD125" s="17">
        <v>1.9500000064581993E-2</v>
      </c>
      <c r="AE125" s="17">
        <v>6.4499999943548492E-2</v>
      </c>
      <c r="AF125" s="17">
        <v>1.6100000055453666E-2</v>
      </c>
      <c r="AG125" s="17">
        <v>0.18720000003791765</v>
      </c>
      <c r="AH125" s="17">
        <v>1.6700000002716323E-2</v>
      </c>
      <c r="AI125" s="17">
        <v>0</v>
      </c>
      <c r="AJ125" s="17">
        <v>1.5999999825563941E-3</v>
      </c>
      <c r="AK125" s="18">
        <v>-26625.6872</v>
      </c>
      <c r="AL125" s="18"/>
      <c r="AM125" s="18">
        <v>-8442.2911000000004</v>
      </c>
      <c r="AN125" s="18">
        <v>-12338.733200000004</v>
      </c>
      <c r="AO125" s="18">
        <v>-18183.396199999999</v>
      </c>
      <c r="AP125" s="18"/>
      <c r="AQ125" s="18">
        <v>-651788.16589999991</v>
      </c>
      <c r="AR125" s="18">
        <v>-4329.3801999999996</v>
      </c>
      <c r="AS125" s="18">
        <v>-345917.4657</v>
      </c>
      <c r="AT125" s="18">
        <v>-164516.4418</v>
      </c>
      <c r="AU125" s="18">
        <v>-7576.4151999999985</v>
      </c>
      <c r="AV125" s="18"/>
      <c r="AW125" s="18">
        <v>-6494.0700999999999</v>
      </c>
      <c r="AX125" s="18">
        <v>-8875.2289000000019</v>
      </c>
      <c r="AY125" s="18">
        <v>-13204.609200000001</v>
      </c>
      <c r="AZ125" s="18">
        <v>-57147.816600000006</v>
      </c>
      <c r="BA125" s="18">
        <v>-79660.592799999999</v>
      </c>
      <c r="BB125" s="18">
        <v>-41994.986499999999</v>
      </c>
      <c r="BC125" s="18">
        <v>-56065.471600000004</v>
      </c>
      <c r="BD125" s="18">
        <v>-42211.455600000001</v>
      </c>
      <c r="BE125" s="18">
        <v>-139622.50640000001</v>
      </c>
      <c r="BF125" s="18">
        <v>-34851.5095</v>
      </c>
      <c r="BG125" s="18">
        <v>-405229.97250000003</v>
      </c>
      <c r="BH125" s="18">
        <v>-36150.323400000008</v>
      </c>
      <c r="BI125" s="18"/>
      <c r="BJ125" s="18">
        <v>-3463.5040000000008</v>
      </c>
      <c r="BK125" s="17">
        <v>1</v>
      </c>
      <c r="BL125" s="19">
        <v>-2164690.0236000004</v>
      </c>
      <c r="BM125" s="15" t="s">
        <v>437</v>
      </c>
      <c r="BN125" s="1" t="s">
        <v>146</v>
      </c>
      <c r="BO125" s="1" t="s">
        <v>223</v>
      </c>
      <c r="BP125" s="1" t="s">
        <v>224</v>
      </c>
      <c r="BQ125" s="20" t="s">
        <v>70</v>
      </c>
      <c r="BR125" s="15" t="b">
        <v>0</v>
      </c>
      <c r="BS125" s="16" t="b">
        <v>0</v>
      </c>
    </row>
    <row r="126" spans="2:71" x14ac:dyDescent="0.25">
      <c r="B126" s="15" t="s">
        <v>198</v>
      </c>
      <c r="C126" s="1" t="s">
        <v>438</v>
      </c>
      <c r="D126" s="1" t="s">
        <v>439</v>
      </c>
      <c r="E126" s="1" t="s">
        <v>55</v>
      </c>
      <c r="F126" s="1" t="s">
        <v>55</v>
      </c>
      <c r="G126" s="1" t="s">
        <v>56</v>
      </c>
      <c r="H126" s="1" t="s">
        <v>6</v>
      </c>
      <c r="I126" s="1" t="s">
        <v>6</v>
      </c>
      <c r="J126" s="16" t="s">
        <v>6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1</v>
      </c>
      <c r="AJ126" s="17">
        <v>0</v>
      </c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>
        <v>-6459.4378000000006</v>
      </c>
      <c r="BJ126" s="18"/>
      <c r="BK126" s="17">
        <v>1</v>
      </c>
      <c r="BL126" s="19">
        <v>-6459.4378000000006</v>
      </c>
      <c r="BM126" s="15" t="s">
        <v>440</v>
      </c>
      <c r="BN126" s="1" t="s">
        <v>441</v>
      </c>
      <c r="BO126" s="1" t="s">
        <v>210</v>
      </c>
      <c r="BP126" s="1" t="s">
        <v>92</v>
      </c>
      <c r="BQ126" s="20" t="s">
        <v>442</v>
      </c>
      <c r="BR126" s="15" t="b">
        <v>0</v>
      </c>
      <c r="BS126" s="16" t="b">
        <v>0</v>
      </c>
    </row>
    <row r="127" spans="2:71" x14ac:dyDescent="0.25">
      <c r="B127" s="15" t="s">
        <v>198</v>
      </c>
      <c r="C127" s="1" t="s">
        <v>443</v>
      </c>
      <c r="D127" s="1" t="s">
        <v>444</v>
      </c>
      <c r="E127" s="1" t="s">
        <v>55</v>
      </c>
      <c r="F127" s="1" t="s">
        <v>55</v>
      </c>
      <c r="G127" s="1" t="s">
        <v>56</v>
      </c>
      <c r="H127" s="1" t="s">
        <v>57</v>
      </c>
      <c r="I127" s="1" t="s">
        <v>201</v>
      </c>
      <c r="J127" s="16" t="s">
        <v>201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0.99930000001054431</v>
      </c>
      <c r="R127" s="17">
        <v>6.9999998945568457E-4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8"/>
      <c r="AL127" s="18"/>
      <c r="AM127" s="18"/>
      <c r="AN127" s="18"/>
      <c r="AO127" s="18"/>
      <c r="AP127" s="18"/>
      <c r="AQ127" s="18">
        <v>-239771.76010000007</v>
      </c>
      <c r="AR127" s="18">
        <v>-167.95779999999999</v>
      </c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7">
        <v>1</v>
      </c>
      <c r="BL127" s="19">
        <v>-239939.71790000008</v>
      </c>
      <c r="BM127" s="15" t="s">
        <v>445</v>
      </c>
      <c r="BN127" s="1" t="s">
        <v>446</v>
      </c>
      <c r="BO127" s="1" t="s">
        <v>210</v>
      </c>
      <c r="BP127" s="1" t="s">
        <v>92</v>
      </c>
      <c r="BQ127" s="20" t="s">
        <v>447</v>
      </c>
      <c r="BR127" s="15" t="b">
        <v>0</v>
      </c>
      <c r="BS127" s="16" t="b">
        <v>0</v>
      </c>
    </row>
    <row r="128" spans="2:71" x14ac:dyDescent="0.25">
      <c r="B128" s="15" t="s">
        <v>198</v>
      </c>
      <c r="C128" s="1" t="s">
        <v>448</v>
      </c>
      <c r="D128" s="1" t="s">
        <v>449</v>
      </c>
      <c r="E128" s="1" t="s">
        <v>55</v>
      </c>
      <c r="F128" s="1" t="s">
        <v>55</v>
      </c>
      <c r="G128" s="1" t="s">
        <v>56</v>
      </c>
      <c r="H128" s="1" t="s">
        <v>6</v>
      </c>
      <c r="I128" s="1" t="s">
        <v>77</v>
      </c>
      <c r="J128" s="16" t="s">
        <v>450</v>
      </c>
      <c r="K128" s="17">
        <v>4.8999999958662032E-3</v>
      </c>
      <c r="L128" s="17">
        <v>0</v>
      </c>
      <c r="M128" s="17">
        <v>2.6700000003107183E-2</v>
      </c>
      <c r="N128" s="17">
        <v>3.7700000012772739E-2</v>
      </c>
      <c r="O128" s="17">
        <v>2.8600000003287385E-2</v>
      </c>
      <c r="P128" s="17">
        <v>0</v>
      </c>
      <c r="Q128" s="17">
        <v>0.10319999999139386</v>
      </c>
      <c r="R128" s="17">
        <v>4.0100000015874451E-2</v>
      </c>
      <c r="S128" s="17">
        <v>8.5900000010446467E-2</v>
      </c>
      <c r="T128" s="17">
        <v>8.8100000012379567E-2</v>
      </c>
      <c r="U128" s="17">
        <v>2.4099999987915337E-2</v>
      </c>
      <c r="V128" s="17">
        <v>2.8600000003287385E-2</v>
      </c>
      <c r="W128" s="17">
        <v>2.3800000008005487E-2</v>
      </c>
      <c r="X128" s="17">
        <v>2.8199999990028653E-2</v>
      </c>
      <c r="Y128" s="17">
        <v>6.1799999989766534E-2</v>
      </c>
      <c r="Z128" s="17">
        <v>5.0600000022618496E-2</v>
      </c>
      <c r="AA128" s="17">
        <v>5.3099999960775343E-2</v>
      </c>
      <c r="AB128" s="17">
        <v>4.2999999989133092E-2</v>
      </c>
      <c r="AC128" s="17">
        <v>7.2699999998847797E-2</v>
      </c>
      <c r="AD128" s="17">
        <v>5.7000000016327698E-2</v>
      </c>
      <c r="AE128" s="17">
        <v>6.6999999845405809E-3</v>
      </c>
      <c r="AF128" s="17">
        <v>4.2400000018391865E-2</v>
      </c>
      <c r="AG128" s="17">
        <v>9.2799999985234111E-2</v>
      </c>
      <c r="AH128" s="17">
        <v>0</v>
      </c>
      <c r="AI128" s="17">
        <v>0</v>
      </c>
      <c r="AJ128" s="17">
        <v>0</v>
      </c>
      <c r="AK128" s="18">
        <v>-44865.521800000002</v>
      </c>
      <c r="AL128" s="18"/>
      <c r="AM128" s="18">
        <v>-244471.31290000002</v>
      </c>
      <c r="AN128" s="18">
        <v>-345189.83140000002</v>
      </c>
      <c r="AO128" s="18">
        <v>-261868.14789999998</v>
      </c>
      <c r="AP128" s="18"/>
      <c r="AQ128" s="18">
        <v>-944922.82719999994</v>
      </c>
      <c r="AR128" s="18">
        <v>-367164.78090000001</v>
      </c>
      <c r="AS128" s="18">
        <v>-786520.06660000002</v>
      </c>
      <c r="AT128" s="18">
        <v>-806663.77029999997</v>
      </c>
      <c r="AU128" s="18">
        <v>-220665.11749999999</v>
      </c>
      <c r="AV128" s="18">
        <v>-261868.14789999998</v>
      </c>
      <c r="AW128" s="18">
        <v>-217918.24900000001</v>
      </c>
      <c r="AX128" s="18">
        <v>-258205.6562</v>
      </c>
      <c r="AY128" s="18">
        <v>-565854.9487999999</v>
      </c>
      <c r="AZ128" s="18">
        <v>-463305.18489999999</v>
      </c>
      <c r="BA128" s="18">
        <v>-486195.75669999997</v>
      </c>
      <c r="BB128" s="18">
        <v>-393717.84460000001</v>
      </c>
      <c r="BC128" s="18">
        <v>-665657.84440000006</v>
      </c>
      <c r="BD128" s="18">
        <v>-521905.05009999999</v>
      </c>
      <c r="BE128" s="18">
        <v>-61346.733800000002</v>
      </c>
      <c r="BF128" s="18">
        <v>-388224.10750000004</v>
      </c>
      <c r="BG128" s="18">
        <v>-849698.04609999992</v>
      </c>
      <c r="BH128" s="18"/>
      <c r="BI128" s="18"/>
      <c r="BJ128" s="18"/>
      <c r="BK128" s="17">
        <v>1</v>
      </c>
      <c r="BL128" s="19">
        <v>-9156228.9464999977</v>
      </c>
      <c r="BM128" s="15" t="s">
        <v>451</v>
      </c>
      <c r="BN128" s="1" t="s">
        <v>77</v>
      </c>
      <c r="BO128" s="1" t="s">
        <v>452</v>
      </c>
      <c r="BP128" s="1" t="s">
        <v>101</v>
      </c>
      <c r="BQ128" s="20" t="s">
        <v>70</v>
      </c>
      <c r="BR128" s="15" t="b">
        <v>0</v>
      </c>
      <c r="BS128" s="16" t="b">
        <v>0</v>
      </c>
    </row>
    <row r="129" spans="2:71" x14ac:dyDescent="0.25">
      <c r="B129" s="15" t="s">
        <v>198</v>
      </c>
      <c r="C129" s="1" t="s">
        <v>453</v>
      </c>
      <c r="D129" s="1" t="s">
        <v>454</v>
      </c>
      <c r="E129" s="1" t="s">
        <v>55</v>
      </c>
      <c r="F129" s="1" t="s">
        <v>55</v>
      </c>
      <c r="G129" s="1" t="s">
        <v>56</v>
      </c>
      <c r="H129" s="1" t="s">
        <v>6</v>
      </c>
      <c r="I129" s="1" t="s">
        <v>6</v>
      </c>
      <c r="J129" s="16" t="s">
        <v>6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5.4900000014981867E-2</v>
      </c>
      <c r="V129" s="17">
        <v>0</v>
      </c>
      <c r="W129" s="17">
        <v>1.350000001778495E-2</v>
      </c>
      <c r="X129" s="17">
        <v>6.4299999992041057E-2</v>
      </c>
      <c r="Y129" s="17">
        <v>2.3399999994565861E-2</v>
      </c>
      <c r="Z129" s="17">
        <v>3.9500000015963453E-2</v>
      </c>
      <c r="AA129" s="17">
        <v>0.68100000000045546</v>
      </c>
      <c r="AB129" s="17">
        <v>0.11059999998145105</v>
      </c>
      <c r="AC129" s="17">
        <v>1.2799999982756447E-2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>
        <v>-434015.33219999995</v>
      </c>
      <c r="AV129" s="18"/>
      <c r="AW129" s="18">
        <v>-106725.08179999999</v>
      </c>
      <c r="AX129" s="18">
        <v>-508327.61109999998</v>
      </c>
      <c r="AY129" s="18">
        <v>-184990.14150000003</v>
      </c>
      <c r="AZ129" s="18">
        <v>-312269.68349999998</v>
      </c>
      <c r="BA129" s="18">
        <v>-5383687.4525999995</v>
      </c>
      <c r="BB129" s="18">
        <v>-874355.11329999985</v>
      </c>
      <c r="BC129" s="18">
        <v>-101191.1884</v>
      </c>
      <c r="BD129" s="18"/>
      <c r="BE129" s="18"/>
      <c r="BF129" s="18"/>
      <c r="BG129" s="18"/>
      <c r="BH129" s="18"/>
      <c r="BI129" s="18"/>
      <c r="BJ129" s="18"/>
      <c r="BK129" s="17">
        <v>1</v>
      </c>
      <c r="BL129" s="19">
        <v>-7905561.6043999977</v>
      </c>
      <c r="BM129" s="15" t="s">
        <v>455</v>
      </c>
      <c r="BN129" s="1" t="s">
        <v>349</v>
      </c>
      <c r="BO129" s="1" t="s">
        <v>223</v>
      </c>
      <c r="BP129" s="1" t="s">
        <v>224</v>
      </c>
      <c r="BQ129" s="20" t="s">
        <v>350</v>
      </c>
      <c r="BR129" s="15" t="b">
        <v>0</v>
      </c>
      <c r="BS129" s="16" t="b">
        <v>0</v>
      </c>
    </row>
    <row r="130" spans="2:71" x14ac:dyDescent="0.25">
      <c r="B130" s="15" t="s">
        <v>198</v>
      </c>
      <c r="C130" s="1" t="s">
        <v>456</v>
      </c>
      <c r="D130" s="1" t="s">
        <v>457</v>
      </c>
      <c r="E130" s="1" t="s">
        <v>55</v>
      </c>
      <c r="F130" s="1" t="s">
        <v>55</v>
      </c>
      <c r="G130" s="1" t="s">
        <v>56</v>
      </c>
      <c r="H130" s="1" t="s">
        <v>6</v>
      </c>
      <c r="I130" s="1" t="s">
        <v>6</v>
      </c>
      <c r="J130" s="16" t="s">
        <v>6</v>
      </c>
      <c r="K130" s="17">
        <v>0</v>
      </c>
      <c r="L130" s="17">
        <v>0</v>
      </c>
      <c r="M130" s="17">
        <v>0</v>
      </c>
      <c r="N130" s="17">
        <v>2.5100000022746462E-2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1.5499999997469972E-2</v>
      </c>
      <c r="V130" s="17">
        <v>0</v>
      </c>
      <c r="W130" s="17">
        <v>0</v>
      </c>
      <c r="X130" s="17">
        <v>1.8099999982645179E-2</v>
      </c>
      <c r="Y130" s="17">
        <v>1.100000013731519E-3</v>
      </c>
      <c r="Z130" s="17">
        <v>0</v>
      </c>
      <c r="AA130" s="17">
        <v>0.82449999998216006</v>
      </c>
      <c r="AB130" s="17">
        <v>0.11570000000124718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8"/>
      <c r="AL130" s="18"/>
      <c r="AM130" s="18"/>
      <c r="AN130" s="18">
        <v>-231651.21280000001</v>
      </c>
      <c r="AO130" s="18"/>
      <c r="AP130" s="18"/>
      <c r="AQ130" s="18"/>
      <c r="AR130" s="18"/>
      <c r="AS130" s="18"/>
      <c r="AT130" s="18"/>
      <c r="AU130" s="18">
        <v>-143051.54559999998</v>
      </c>
      <c r="AV130" s="18"/>
      <c r="AW130" s="18"/>
      <c r="AX130" s="18">
        <v>-167047.2886</v>
      </c>
      <c r="AY130" s="18">
        <v>-10152.045299999998</v>
      </c>
      <c r="AZ130" s="18"/>
      <c r="BA130" s="18">
        <v>-7609419.3137999997</v>
      </c>
      <c r="BB130" s="18">
        <v>-1067810.5696</v>
      </c>
      <c r="BC130" s="18"/>
      <c r="BD130" s="18"/>
      <c r="BE130" s="18"/>
      <c r="BF130" s="18"/>
      <c r="BG130" s="18"/>
      <c r="BH130" s="18"/>
      <c r="BI130" s="18"/>
      <c r="BJ130" s="18"/>
      <c r="BK130" s="17">
        <v>1</v>
      </c>
      <c r="BL130" s="19">
        <v>-9229131.9756999966</v>
      </c>
      <c r="BM130" s="15" t="s">
        <v>458</v>
      </c>
      <c r="BN130" s="1" t="s">
        <v>349</v>
      </c>
      <c r="BO130" s="1" t="s">
        <v>223</v>
      </c>
      <c r="BP130" s="1" t="s">
        <v>224</v>
      </c>
      <c r="BQ130" s="20" t="s">
        <v>350</v>
      </c>
      <c r="BR130" s="15" t="b">
        <v>0</v>
      </c>
      <c r="BS130" s="16" t="b">
        <v>0</v>
      </c>
    </row>
    <row r="131" spans="2:71" x14ac:dyDescent="0.25">
      <c r="B131" s="15" t="s">
        <v>198</v>
      </c>
      <c r="C131" s="1" t="s">
        <v>459</v>
      </c>
      <c r="D131" s="1" t="s">
        <v>460</v>
      </c>
      <c r="E131" s="1" t="s">
        <v>55</v>
      </c>
      <c r="F131" s="1" t="s">
        <v>55</v>
      </c>
      <c r="G131" s="1" t="s">
        <v>56</v>
      </c>
      <c r="H131" s="1" t="s">
        <v>6</v>
      </c>
      <c r="I131" s="1" t="s">
        <v>6</v>
      </c>
      <c r="J131" s="16" t="s">
        <v>6</v>
      </c>
      <c r="K131" s="17">
        <v>0</v>
      </c>
      <c r="L131" s="17">
        <v>0</v>
      </c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8"/>
      <c r="AL131" s="18"/>
      <c r="AM131" s="18"/>
      <c r="AN131" s="18"/>
      <c r="AO131" s="18">
        <v>-13921.264299999999</v>
      </c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7">
        <v>1</v>
      </c>
      <c r="BL131" s="19">
        <v>-13921.264299999999</v>
      </c>
      <c r="BM131" s="15" t="s">
        <v>461</v>
      </c>
      <c r="BN131" s="1" t="s">
        <v>213</v>
      </c>
      <c r="BO131" s="1" t="s">
        <v>210</v>
      </c>
      <c r="BP131" s="1" t="s">
        <v>92</v>
      </c>
      <c r="BQ131" s="20" t="s">
        <v>230</v>
      </c>
      <c r="BR131" s="15" t="b">
        <v>0</v>
      </c>
      <c r="BS131" s="16" t="b">
        <v>0</v>
      </c>
    </row>
    <row r="132" spans="2:71" x14ac:dyDescent="0.25">
      <c r="B132" s="15" t="s">
        <v>198</v>
      </c>
      <c r="C132" s="1" t="s">
        <v>462</v>
      </c>
      <c r="D132" s="1" t="s">
        <v>463</v>
      </c>
      <c r="E132" s="1" t="s">
        <v>55</v>
      </c>
      <c r="F132" s="1" t="s">
        <v>55</v>
      </c>
      <c r="G132" s="1" t="s">
        <v>56</v>
      </c>
      <c r="H132" s="1" t="s">
        <v>6</v>
      </c>
      <c r="I132" s="1" t="s">
        <v>6</v>
      </c>
      <c r="J132" s="16" t="s">
        <v>6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1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>
        <v>-2617649.9691000003</v>
      </c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7">
        <v>1</v>
      </c>
      <c r="BL132" s="19">
        <v>-2617649.9691000003</v>
      </c>
      <c r="BM132" s="15" t="s">
        <v>464</v>
      </c>
      <c r="BN132" s="1" t="s">
        <v>32</v>
      </c>
      <c r="BO132" s="1" t="s">
        <v>210</v>
      </c>
      <c r="BP132" s="1" t="s">
        <v>92</v>
      </c>
      <c r="BQ132" s="20" t="s">
        <v>465</v>
      </c>
      <c r="BR132" s="15" t="b">
        <v>0</v>
      </c>
      <c r="BS132" s="16" t="b">
        <v>0</v>
      </c>
    </row>
    <row r="133" spans="2:71" x14ac:dyDescent="0.25">
      <c r="B133" s="15" t="s">
        <v>198</v>
      </c>
      <c r="C133" s="1" t="s">
        <v>466</v>
      </c>
      <c r="D133" s="1" t="s">
        <v>467</v>
      </c>
      <c r="E133" s="1" t="s">
        <v>55</v>
      </c>
      <c r="F133" s="1" t="s">
        <v>55</v>
      </c>
      <c r="G133" s="1" t="s">
        <v>56</v>
      </c>
      <c r="H133" s="1" t="s">
        <v>6</v>
      </c>
      <c r="I133" s="1" t="s">
        <v>6</v>
      </c>
      <c r="J133" s="16" t="s">
        <v>6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1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>
        <v>-1337108.6368</v>
      </c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7">
        <v>1</v>
      </c>
      <c r="BL133" s="19">
        <v>-1337108.6368</v>
      </c>
      <c r="BM133" s="15" t="s">
        <v>468</v>
      </c>
      <c r="BN133" s="1" t="s">
        <v>32</v>
      </c>
      <c r="BO133" s="1" t="s">
        <v>210</v>
      </c>
      <c r="BP133" s="1" t="s">
        <v>92</v>
      </c>
      <c r="BQ133" s="20" t="s">
        <v>465</v>
      </c>
      <c r="BR133" s="15" t="b">
        <v>0</v>
      </c>
      <c r="BS133" s="16" t="b">
        <v>0</v>
      </c>
    </row>
    <row r="134" spans="2:71" x14ac:dyDescent="0.25">
      <c r="B134" s="15" t="s">
        <v>198</v>
      </c>
      <c r="C134" s="1" t="s">
        <v>469</v>
      </c>
      <c r="D134" s="1" t="s">
        <v>470</v>
      </c>
      <c r="E134" s="1" t="s">
        <v>55</v>
      </c>
      <c r="F134" s="1" t="s">
        <v>55</v>
      </c>
      <c r="G134" s="1" t="s">
        <v>56</v>
      </c>
      <c r="H134" s="1" t="s">
        <v>146</v>
      </c>
      <c r="I134" s="1" t="s">
        <v>146</v>
      </c>
      <c r="J134" s="16" t="s">
        <v>146</v>
      </c>
      <c r="K134" s="17">
        <v>0</v>
      </c>
      <c r="L134" s="17">
        <v>0</v>
      </c>
      <c r="M134" s="17">
        <v>0</v>
      </c>
      <c r="N134" s="17">
        <v>0.13270000000055626</v>
      </c>
      <c r="O134" s="17">
        <v>0</v>
      </c>
      <c r="P134" s="17">
        <v>0</v>
      </c>
      <c r="Q134" s="17">
        <v>6.4100000003963015E-2</v>
      </c>
      <c r="R134" s="17">
        <v>0</v>
      </c>
      <c r="S134" s="17">
        <v>0.13779999999653267</v>
      </c>
      <c r="T134" s="17">
        <v>0.13270000000055626</v>
      </c>
      <c r="U134" s="17">
        <v>3.3399999998688382E-2</v>
      </c>
      <c r="V134" s="17">
        <v>0</v>
      </c>
      <c r="W134" s="17">
        <v>0</v>
      </c>
      <c r="X134" s="17">
        <v>3.9000000011882495E-2</v>
      </c>
      <c r="Y134" s="17">
        <v>6.9000000060148361E-3</v>
      </c>
      <c r="Z134" s="17">
        <v>3.0299999995829233E-2</v>
      </c>
      <c r="AA134" s="17">
        <v>0.12779999998765867</v>
      </c>
      <c r="AB134" s="17">
        <v>3.1800000004194591E-2</v>
      </c>
      <c r="AC134" s="17">
        <v>6.0899999982509584E-2</v>
      </c>
      <c r="AD134" s="17">
        <v>0.13170000002023058</v>
      </c>
      <c r="AE134" s="17">
        <v>0</v>
      </c>
      <c r="AF134" s="17">
        <v>0</v>
      </c>
      <c r="AG134" s="17">
        <v>7.0899999991383605E-2</v>
      </c>
      <c r="AH134" s="17">
        <v>0</v>
      </c>
      <c r="AI134" s="17">
        <v>0</v>
      </c>
      <c r="AJ134" s="17">
        <v>0</v>
      </c>
      <c r="AK134" s="18"/>
      <c r="AL134" s="18"/>
      <c r="AM134" s="18"/>
      <c r="AN134" s="18">
        <v>-1226212.5296</v>
      </c>
      <c r="AO134" s="18"/>
      <c r="AP134" s="18"/>
      <c r="AQ134" s="18">
        <v>-592315.17070000002</v>
      </c>
      <c r="AR134" s="18"/>
      <c r="AS134" s="18">
        <v>-1273339.0096</v>
      </c>
      <c r="AT134" s="18">
        <v>-1226212.5296</v>
      </c>
      <c r="AU134" s="18">
        <v>-308632.24179999996</v>
      </c>
      <c r="AV134" s="18"/>
      <c r="AW134" s="18"/>
      <c r="AX134" s="18">
        <v>-360378.96509999997</v>
      </c>
      <c r="AY134" s="18">
        <v>-63759.3554</v>
      </c>
      <c r="AZ134" s="18">
        <v>-279986.73430000001</v>
      </c>
      <c r="BA134" s="18">
        <v>-1180934.1466999999</v>
      </c>
      <c r="BB134" s="18">
        <v>-293847.46380000003</v>
      </c>
      <c r="BC134" s="18">
        <v>-562745.61439999996</v>
      </c>
      <c r="BD134" s="18">
        <v>-1216972.0435000001</v>
      </c>
      <c r="BE134" s="18"/>
      <c r="BF134" s="18"/>
      <c r="BG134" s="18">
        <v>-655150.47730000014</v>
      </c>
      <c r="BH134" s="18"/>
      <c r="BI134" s="18"/>
      <c r="BJ134" s="18"/>
      <c r="BK134" s="17">
        <v>1</v>
      </c>
      <c r="BL134" s="19">
        <v>-9240486.2817999981</v>
      </c>
      <c r="BM134" s="15" t="s">
        <v>470</v>
      </c>
      <c r="BN134" s="1" t="s">
        <v>146</v>
      </c>
      <c r="BO134" s="1" t="s">
        <v>471</v>
      </c>
      <c r="BP134" s="1" t="s">
        <v>205</v>
      </c>
      <c r="BQ134" s="20" t="s">
        <v>70</v>
      </c>
      <c r="BR134" s="15" t="b">
        <v>1</v>
      </c>
      <c r="BS134" s="16" t="b">
        <v>1</v>
      </c>
    </row>
    <row r="135" spans="2:71" x14ac:dyDescent="0.25">
      <c r="B135" s="15" t="s">
        <v>198</v>
      </c>
      <c r="C135" s="1" t="s">
        <v>472</v>
      </c>
      <c r="D135" s="1" t="s">
        <v>473</v>
      </c>
      <c r="E135" s="1" t="s">
        <v>55</v>
      </c>
      <c r="F135" s="1" t="s">
        <v>55</v>
      </c>
      <c r="G135" s="1" t="s">
        <v>56</v>
      </c>
      <c r="H135" s="1" t="s">
        <v>7</v>
      </c>
      <c r="I135" s="1" t="s">
        <v>36</v>
      </c>
      <c r="J135" s="16" t="s">
        <v>36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1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>
        <v>-2512016.5263999999</v>
      </c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7">
        <v>1</v>
      </c>
      <c r="BL135" s="19">
        <v>-2512016.5263999999</v>
      </c>
      <c r="BM135" s="15" t="s">
        <v>474</v>
      </c>
      <c r="BN135" s="1" t="s">
        <v>36</v>
      </c>
      <c r="BO135" s="1" t="s">
        <v>210</v>
      </c>
      <c r="BP135" s="1" t="s">
        <v>92</v>
      </c>
      <c r="BQ135" s="20" t="s">
        <v>70</v>
      </c>
      <c r="BR135" s="15" t="b">
        <v>0</v>
      </c>
      <c r="BS135" s="16" t="b">
        <v>1</v>
      </c>
    </row>
    <row r="136" spans="2:71" x14ac:dyDescent="0.25">
      <c r="B136" s="15" t="s">
        <v>198</v>
      </c>
      <c r="C136" s="1" t="s">
        <v>475</v>
      </c>
      <c r="D136" s="1" t="s">
        <v>476</v>
      </c>
      <c r="E136" s="1" t="s">
        <v>55</v>
      </c>
      <c r="F136" s="1" t="s">
        <v>55</v>
      </c>
      <c r="G136" s="1" t="s">
        <v>56</v>
      </c>
      <c r="H136" s="1" t="s">
        <v>6</v>
      </c>
      <c r="I136" s="1" t="s">
        <v>160</v>
      </c>
      <c r="J136" s="16" t="s">
        <v>160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1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8"/>
      <c r="AL136" s="18"/>
      <c r="AM136" s="18"/>
      <c r="AN136" s="18"/>
      <c r="AO136" s="18"/>
      <c r="AP136" s="18"/>
      <c r="AQ136" s="18"/>
      <c r="AR136" s="18">
        <v>-3405271.4010999999</v>
      </c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7">
        <v>1</v>
      </c>
      <c r="BL136" s="19">
        <v>-3405271.4010999999</v>
      </c>
      <c r="BM136" s="15" t="s">
        <v>160</v>
      </c>
      <c r="BN136" s="1" t="s">
        <v>160</v>
      </c>
      <c r="BO136" s="1" t="s">
        <v>210</v>
      </c>
      <c r="BP136" s="1" t="s">
        <v>92</v>
      </c>
      <c r="BQ136" s="20" t="s">
        <v>70</v>
      </c>
      <c r="BR136" s="15" t="b">
        <v>0</v>
      </c>
      <c r="BS136" s="16" t="b">
        <v>1</v>
      </c>
    </row>
    <row r="137" spans="2:71" x14ac:dyDescent="0.25">
      <c r="B137" s="15" t="s">
        <v>198</v>
      </c>
      <c r="C137" s="1" t="s">
        <v>477</v>
      </c>
      <c r="D137" s="1" t="s">
        <v>478</v>
      </c>
      <c r="E137" s="1" t="s">
        <v>55</v>
      </c>
      <c r="F137" s="1" t="s">
        <v>55</v>
      </c>
      <c r="G137" s="1" t="s">
        <v>56</v>
      </c>
      <c r="H137" s="1" t="s">
        <v>149</v>
      </c>
      <c r="I137" s="1" t="s">
        <v>149</v>
      </c>
      <c r="J137" s="16" t="s">
        <v>149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6.5799998577418861E-2</v>
      </c>
      <c r="V137" s="17">
        <v>0</v>
      </c>
      <c r="W137" s="17">
        <v>0.14290000069455053</v>
      </c>
      <c r="X137" s="17">
        <v>7.7099999679256986E-2</v>
      </c>
      <c r="Y137" s="17">
        <v>0.14290000069455053</v>
      </c>
      <c r="Z137" s="17">
        <v>0.14290000069455053</v>
      </c>
      <c r="AA137" s="17">
        <v>0.14290000069455053</v>
      </c>
      <c r="AB137" s="17">
        <v>0.14290000069455053</v>
      </c>
      <c r="AC137" s="17">
        <v>0.14259999827057171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>
        <v>-8097.2165999999997</v>
      </c>
      <c r="AV137" s="18"/>
      <c r="AW137" s="18">
        <v>-17584.989099999999</v>
      </c>
      <c r="AX137" s="18">
        <v>-9487.7722000000012</v>
      </c>
      <c r="AY137" s="18">
        <v>-17584.989099999999</v>
      </c>
      <c r="AZ137" s="18">
        <v>-17584.989099999999</v>
      </c>
      <c r="BA137" s="18">
        <v>-17584.989099999999</v>
      </c>
      <c r="BB137" s="18">
        <v>-17584.989099999999</v>
      </c>
      <c r="BC137" s="18">
        <v>-17548.071399999997</v>
      </c>
      <c r="BD137" s="18"/>
      <c r="BE137" s="18"/>
      <c r="BF137" s="18"/>
      <c r="BG137" s="18"/>
      <c r="BH137" s="18"/>
      <c r="BI137" s="18"/>
      <c r="BJ137" s="18"/>
      <c r="BK137" s="17">
        <v>1</v>
      </c>
      <c r="BL137" s="19">
        <v>-123058.00569999997</v>
      </c>
      <c r="BM137" s="15" t="s">
        <v>479</v>
      </c>
      <c r="BN137" s="1" t="s">
        <v>349</v>
      </c>
      <c r="BO137" s="1" t="s">
        <v>223</v>
      </c>
      <c r="BP137" s="1" t="s">
        <v>224</v>
      </c>
      <c r="BQ137" s="20" t="s">
        <v>350</v>
      </c>
      <c r="BR137" s="15" t="b">
        <v>0</v>
      </c>
      <c r="BS137" s="16" t="b">
        <v>0</v>
      </c>
    </row>
    <row r="138" spans="2:71" x14ac:dyDescent="0.25">
      <c r="B138" s="15" t="s">
        <v>198</v>
      </c>
      <c r="C138" s="1" t="s">
        <v>480</v>
      </c>
      <c r="D138" s="1" t="s">
        <v>481</v>
      </c>
      <c r="E138" s="1" t="s">
        <v>55</v>
      </c>
      <c r="F138" s="1" t="s">
        <v>55</v>
      </c>
      <c r="G138" s="1" t="s">
        <v>56</v>
      </c>
      <c r="H138" s="1" t="s">
        <v>146</v>
      </c>
      <c r="I138" s="1" t="s">
        <v>482</v>
      </c>
      <c r="J138" s="16" t="s">
        <v>482</v>
      </c>
      <c r="K138" s="17">
        <v>0</v>
      </c>
      <c r="L138" s="17">
        <v>0</v>
      </c>
      <c r="M138" s="17">
        <v>0</v>
      </c>
      <c r="N138" s="17">
        <v>3.7699994652428299E-2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0.96230000534757176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8"/>
      <c r="AL138" s="18"/>
      <c r="AM138" s="18"/>
      <c r="AN138" s="18">
        <v>-449.50339999999994</v>
      </c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>
        <v>-11473.6654</v>
      </c>
      <c r="BD138" s="18"/>
      <c r="BE138" s="18"/>
      <c r="BF138" s="18"/>
      <c r="BG138" s="18"/>
      <c r="BH138" s="18"/>
      <c r="BI138" s="18"/>
      <c r="BJ138" s="18"/>
      <c r="BK138" s="17">
        <v>1</v>
      </c>
      <c r="BL138" s="19">
        <v>-11923.168799999999</v>
      </c>
      <c r="BM138" s="15" t="s">
        <v>483</v>
      </c>
      <c r="BN138" s="1" t="s">
        <v>349</v>
      </c>
      <c r="BO138" s="1" t="s">
        <v>210</v>
      </c>
      <c r="BP138" s="1" t="s">
        <v>92</v>
      </c>
      <c r="BQ138" s="20" t="s">
        <v>350</v>
      </c>
      <c r="BR138" s="15" t="b">
        <v>0</v>
      </c>
      <c r="BS138" s="16" t="b">
        <v>0</v>
      </c>
    </row>
    <row r="139" spans="2:71" x14ac:dyDescent="0.25">
      <c r="B139" s="15" t="s">
        <v>198</v>
      </c>
      <c r="C139" s="1" t="s">
        <v>484</v>
      </c>
      <c r="D139" s="1" t="s">
        <v>485</v>
      </c>
      <c r="E139" s="1" t="s">
        <v>55</v>
      </c>
      <c r="F139" s="1" t="s">
        <v>55</v>
      </c>
      <c r="G139" s="1" t="s">
        <v>56</v>
      </c>
      <c r="H139" s="1" t="s">
        <v>6</v>
      </c>
      <c r="I139" s="1" t="s">
        <v>77</v>
      </c>
      <c r="J139" s="16" t="s">
        <v>78</v>
      </c>
      <c r="K139" s="17">
        <v>5.0000000075216145E-3</v>
      </c>
      <c r="L139" s="17">
        <v>0</v>
      </c>
      <c r="M139" s="17">
        <v>2.6999999997951326E-2</v>
      </c>
      <c r="N139" s="17">
        <v>3.7700000001689334E-2</v>
      </c>
      <c r="O139" s="17">
        <v>2.8999999995075094E-2</v>
      </c>
      <c r="P139" s="17">
        <v>0</v>
      </c>
      <c r="Q139" s="17">
        <v>0.10450000000051678</v>
      </c>
      <c r="R139" s="17">
        <v>3.8399999994062156E-2</v>
      </c>
      <c r="S139" s="17">
        <v>8.5499999998416593E-2</v>
      </c>
      <c r="T139" s="17">
        <v>8.7400000004511494E-2</v>
      </c>
      <c r="U139" s="17">
        <v>2.4399999999483602E-2</v>
      </c>
      <c r="V139" s="17">
        <v>2.8999999995075094E-2</v>
      </c>
      <c r="W139" s="17">
        <v>2.4099999993294551E-2</v>
      </c>
      <c r="X139" s="17">
        <v>2.8499999999472201E-2</v>
      </c>
      <c r="Y139" s="17">
        <v>6.2599999993097788E-2</v>
      </c>
      <c r="Z139" s="17">
        <v>5.1200000000664984E-2</v>
      </c>
      <c r="AA139" s="17">
        <v>5.0700000005062106E-2</v>
      </c>
      <c r="AB139" s="17">
        <v>4.3500000003646788E-2</v>
      </c>
      <c r="AC139" s="17">
        <v>7.3600000003024843E-2</v>
      </c>
      <c r="AD139" s="17">
        <v>5.7699999998673347E-2</v>
      </c>
      <c r="AE139" s="17">
        <v>6.8000000041973921E-3</v>
      </c>
      <c r="AF139" s="17">
        <v>4.2899999998624781E-2</v>
      </c>
      <c r="AG139" s="17">
        <v>9.0500000005938205E-2</v>
      </c>
      <c r="AH139" s="17">
        <v>0</v>
      </c>
      <c r="AI139" s="17">
        <v>0</v>
      </c>
      <c r="AJ139" s="17">
        <v>0</v>
      </c>
      <c r="AK139" s="18">
        <v>-135941.5674</v>
      </c>
      <c r="AL139" s="18"/>
      <c r="AM139" s="18">
        <v>-734084.46279999998</v>
      </c>
      <c r="AN139" s="18">
        <v>-1024999.4167000001</v>
      </c>
      <c r="AO139" s="18">
        <v>-788461.08960000006</v>
      </c>
      <c r="AP139" s="18"/>
      <c r="AQ139" s="18">
        <v>-2841178.7544</v>
      </c>
      <c r="AR139" s="18">
        <v>-1044031.2359</v>
      </c>
      <c r="AS139" s="18">
        <v>-2324600.7989999996</v>
      </c>
      <c r="AT139" s="18">
        <v>-2376258.5946999998</v>
      </c>
      <c r="AU139" s="18">
        <v>-663394.84789999994</v>
      </c>
      <c r="AV139" s="18">
        <v>-788461.08960000006</v>
      </c>
      <c r="AW139" s="18">
        <v>-655238.35370000009</v>
      </c>
      <c r="AX139" s="18">
        <v>-774866.93299999996</v>
      </c>
      <c r="AY139" s="18">
        <v>-1701988.4211000002</v>
      </c>
      <c r="AZ139" s="18">
        <v>-1392041.6480999996</v>
      </c>
      <c r="BA139" s="18">
        <v>-1378447.4915</v>
      </c>
      <c r="BB139" s="18">
        <v>-1182691.6346999998</v>
      </c>
      <c r="BC139" s="18">
        <v>-2001059.8692000001</v>
      </c>
      <c r="BD139" s="18">
        <v>-1568765.6854000003</v>
      </c>
      <c r="BE139" s="18">
        <v>-184880.53149999998</v>
      </c>
      <c r="BF139" s="18">
        <v>-1166378.6465</v>
      </c>
      <c r="BG139" s="18">
        <v>-2460542.3663999997</v>
      </c>
      <c r="BH139" s="18"/>
      <c r="BI139" s="18"/>
      <c r="BJ139" s="18"/>
      <c r="BK139" s="17">
        <v>1</v>
      </c>
      <c r="BL139" s="19">
        <v>-27188313.439099997</v>
      </c>
      <c r="BM139" s="15" t="s">
        <v>485</v>
      </c>
      <c r="BN139" s="1" t="s">
        <v>77</v>
      </c>
      <c r="BO139" s="1" t="s">
        <v>251</v>
      </c>
      <c r="BP139" s="1" t="s">
        <v>82</v>
      </c>
      <c r="BQ139" s="20" t="s">
        <v>70</v>
      </c>
      <c r="BR139" s="15" t="b">
        <v>1</v>
      </c>
      <c r="BS139" s="16" t="b">
        <v>0</v>
      </c>
    </row>
    <row r="140" spans="2:71" x14ac:dyDescent="0.25">
      <c r="B140" s="15" t="s">
        <v>198</v>
      </c>
      <c r="C140" s="1" t="s">
        <v>486</v>
      </c>
      <c r="D140" s="1" t="s">
        <v>487</v>
      </c>
      <c r="E140" s="1" t="s">
        <v>55</v>
      </c>
      <c r="F140" s="1" t="s">
        <v>55</v>
      </c>
      <c r="G140" s="1" t="s">
        <v>56</v>
      </c>
      <c r="H140" s="1" t="s">
        <v>6</v>
      </c>
      <c r="I140" s="1" t="s">
        <v>131</v>
      </c>
      <c r="J140" s="16" t="s">
        <v>24</v>
      </c>
      <c r="K140" s="17">
        <v>0</v>
      </c>
      <c r="L140" s="17">
        <v>0</v>
      </c>
      <c r="M140" s="17">
        <v>0</v>
      </c>
      <c r="N140" s="17">
        <v>1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8"/>
      <c r="AL140" s="18"/>
      <c r="AM140" s="18"/>
      <c r="AN140" s="18">
        <v>-14076.382200000002</v>
      </c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7">
        <v>1</v>
      </c>
      <c r="BL140" s="19">
        <v>-14076.382200000002</v>
      </c>
      <c r="BM140" s="15" t="s">
        <v>488</v>
      </c>
      <c r="BN140" s="1" t="s">
        <v>24</v>
      </c>
      <c r="BO140" s="1" t="s">
        <v>210</v>
      </c>
      <c r="BP140" s="1" t="s">
        <v>92</v>
      </c>
      <c r="BQ140" s="20" t="s">
        <v>70</v>
      </c>
      <c r="BR140" s="15" t="b">
        <v>0</v>
      </c>
      <c r="BS140" s="16" t="b">
        <v>1</v>
      </c>
    </row>
    <row r="141" spans="2:71" x14ac:dyDescent="0.25">
      <c r="B141" s="15" t="s">
        <v>198</v>
      </c>
      <c r="C141" s="1" t="s">
        <v>489</v>
      </c>
      <c r="D141" s="1" t="s">
        <v>490</v>
      </c>
      <c r="E141" s="1" t="s">
        <v>55</v>
      </c>
      <c r="F141" s="1" t="s">
        <v>55</v>
      </c>
      <c r="G141" s="1" t="s">
        <v>56</v>
      </c>
      <c r="H141" s="1" t="s">
        <v>98</v>
      </c>
      <c r="I141" s="1" t="s">
        <v>98</v>
      </c>
      <c r="J141" s="16" t="s">
        <v>98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1</v>
      </c>
      <c r="AJ141" s="17">
        <v>0</v>
      </c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>
        <v>-67950.857900000003</v>
      </c>
      <c r="BJ141" s="18"/>
      <c r="BK141" s="17">
        <v>1</v>
      </c>
      <c r="BL141" s="19">
        <v>-67950.857900000003</v>
      </c>
      <c r="BM141" s="15">
        <v>0</v>
      </c>
      <c r="BN141" s="1">
        <v>0</v>
      </c>
      <c r="BO141" s="1">
        <v>0</v>
      </c>
      <c r="BP141" s="1">
        <v>0</v>
      </c>
      <c r="BQ141" s="20" t="s">
        <v>63</v>
      </c>
      <c r="BR141" s="15" t="b">
        <v>0</v>
      </c>
      <c r="BS141" s="16" t="b">
        <v>0</v>
      </c>
    </row>
    <row r="142" spans="2:71" x14ac:dyDescent="0.25">
      <c r="B142" s="15" t="s">
        <v>198</v>
      </c>
      <c r="C142" s="1" t="s">
        <v>491</v>
      </c>
      <c r="D142" s="1" t="s">
        <v>492</v>
      </c>
      <c r="E142" s="1" t="s">
        <v>55</v>
      </c>
      <c r="F142" s="1" t="s">
        <v>55</v>
      </c>
      <c r="G142" s="1" t="s">
        <v>56</v>
      </c>
      <c r="H142" s="1" t="s">
        <v>7</v>
      </c>
      <c r="I142" s="1" t="s">
        <v>176</v>
      </c>
      <c r="J142" s="16" t="s">
        <v>177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1.9199999986229642E-2</v>
      </c>
      <c r="V142" s="17">
        <v>0</v>
      </c>
      <c r="W142" s="17">
        <v>0</v>
      </c>
      <c r="X142" s="17">
        <v>2.2499999990040216E-2</v>
      </c>
      <c r="Y142" s="17">
        <v>0</v>
      </c>
      <c r="Z142" s="17">
        <v>0</v>
      </c>
      <c r="AA142" s="17">
        <v>0.91660000004746034</v>
      </c>
      <c r="AB142" s="17">
        <v>4.1699999976269851E-2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>
        <v>-63133.861700000001</v>
      </c>
      <c r="AV142" s="18"/>
      <c r="AW142" s="18"/>
      <c r="AX142" s="18">
        <v>-73984.994200000016</v>
      </c>
      <c r="AY142" s="18"/>
      <c r="AZ142" s="18"/>
      <c r="BA142" s="18">
        <v>-3013984.2541</v>
      </c>
      <c r="BB142" s="18">
        <v>-137118.8559</v>
      </c>
      <c r="BC142" s="18"/>
      <c r="BD142" s="18"/>
      <c r="BE142" s="18"/>
      <c r="BF142" s="18"/>
      <c r="BG142" s="18"/>
      <c r="BH142" s="18"/>
      <c r="BI142" s="18"/>
      <c r="BJ142" s="18"/>
      <c r="BK142" s="17">
        <v>1</v>
      </c>
      <c r="BL142" s="19">
        <v>-3288221.9658999997</v>
      </c>
      <c r="BM142" s="15" t="s">
        <v>493</v>
      </c>
      <c r="BN142" s="1" t="s">
        <v>37</v>
      </c>
      <c r="BO142" s="1" t="s">
        <v>210</v>
      </c>
      <c r="BP142" s="1" t="s">
        <v>92</v>
      </c>
      <c r="BQ142" s="20" t="s">
        <v>494</v>
      </c>
      <c r="BR142" s="15" t="b">
        <v>0</v>
      </c>
      <c r="BS142" s="16" t="b">
        <v>0</v>
      </c>
    </row>
    <row r="143" spans="2:71" x14ac:dyDescent="0.25">
      <c r="B143" s="15" t="s">
        <v>198</v>
      </c>
      <c r="C143" s="1" t="s">
        <v>495</v>
      </c>
      <c r="D143" s="1" t="s">
        <v>496</v>
      </c>
      <c r="E143" s="1" t="s">
        <v>55</v>
      </c>
      <c r="F143" s="1" t="s">
        <v>55</v>
      </c>
      <c r="G143" s="1" t="s">
        <v>56</v>
      </c>
      <c r="H143" s="1" t="s">
        <v>7</v>
      </c>
      <c r="I143" s="1" t="s">
        <v>407</v>
      </c>
      <c r="J143" s="16" t="s">
        <v>441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1</v>
      </c>
      <c r="AJ143" s="17">
        <v>0</v>
      </c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>
        <v>-3032.8368</v>
      </c>
      <c r="BJ143" s="18"/>
      <c r="BK143" s="17">
        <v>1</v>
      </c>
      <c r="BL143" s="19">
        <v>-3032.8368</v>
      </c>
      <c r="BM143" s="15" t="s">
        <v>497</v>
      </c>
      <c r="BN143" s="1" t="s">
        <v>498</v>
      </c>
      <c r="BO143" s="1" t="s">
        <v>204</v>
      </c>
      <c r="BP143" s="1" t="s">
        <v>205</v>
      </c>
      <c r="BQ143" s="20" t="s">
        <v>499</v>
      </c>
      <c r="BR143" s="15" t="b">
        <v>0</v>
      </c>
      <c r="BS143" s="16" t="b">
        <v>0</v>
      </c>
    </row>
    <row r="144" spans="2:71" x14ac:dyDescent="0.25">
      <c r="B144" s="15" t="s">
        <v>198</v>
      </c>
      <c r="C144" s="1" t="s">
        <v>500</v>
      </c>
      <c r="D144" s="1" t="s">
        <v>501</v>
      </c>
      <c r="E144" s="1" t="s">
        <v>55</v>
      </c>
      <c r="F144" s="1" t="s">
        <v>55</v>
      </c>
      <c r="G144" s="1" t="s">
        <v>56</v>
      </c>
      <c r="H144" s="1" t="s">
        <v>105</v>
      </c>
      <c r="I144" s="1" t="s">
        <v>105</v>
      </c>
      <c r="J144" s="16" t="s">
        <v>105</v>
      </c>
      <c r="K144" s="17">
        <v>1.7599999990189713E-2</v>
      </c>
      <c r="L144" s="17">
        <v>0</v>
      </c>
      <c r="M144" s="17">
        <v>4.0700000028983059E-2</v>
      </c>
      <c r="N144" s="17">
        <v>7.5000000349629229E-3</v>
      </c>
      <c r="O144" s="17">
        <v>6.3799999998883944E-2</v>
      </c>
      <c r="P144" s="17">
        <v>0</v>
      </c>
      <c r="Q144" s="17">
        <v>2.2700000013964501E-2</v>
      </c>
      <c r="R144" s="17">
        <v>3.3699999973386838E-2</v>
      </c>
      <c r="S144" s="17">
        <v>0.18030000001379912</v>
      </c>
      <c r="T144" s="17">
        <v>1.0199999978657115E-2</v>
      </c>
      <c r="U144" s="17">
        <v>1.0000000000688923E-2</v>
      </c>
      <c r="V144" s="17">
        <v>1.929999997515049E-2</v>
      </c>
      <c r="W144" s="17">
        <v>3.6399999985973493E-2</v>
      </c>
      <c r="X144" s="17">
        <v>1.1800000009080026E-2</v>
      </c>
      <c r="Y144" s="17">
        <v>5.2100000013234241E-2</v>
      </c>
      <c r="Z144" s="17">
        <v>4.9599999978615784E-2</v>
      </c>
      <c r="AA144" s="17">
        <v>7.2700000017409117E-2</v>
      </c>
      <c r="AB144" s="17">
        <v>8.1399999989073643E-2</v>
      </c>
      <c r="AC144" s="17">
        <v>4.8900000021280872E-2</v>
      </c>
      <c r="AD144" s="17">
        <v>4.7200000036320106E-2</v>
      </c>
      <c r="AE144" s="17">
        <v>4.1399999986317958E-2</v>
      </c>
      <c r="AF144" s="17">
        <v>0.12549999998797826</v>
      </c>
      <c r="AG144" s="17">
        <v>1.8699999972353453E-2</v>
      </c>
      <c r="AH144" s="17">
        <v>1.8000000083911016E-3</v>
      </c>
      <c r="AI144" s="17">
        <v>0</v>
      </c>
      <c r="AJ144" s="17">
        <v>6.6999999853052375E-3</v>
      </c>
      <c r="AK144" s="18">
        <v>-25547.0628</v>
      </c>
      <c r="AL144" s="18"/>
      <c r="AM144" s="18">
        <v>-59077.582800000004</v>
      </c>
      <c r="AN144" s="18">
        <v>-10886.532499999999</v>
      </c>
      <c r="AO144" s="18">
        <v>-92608.102700000003</v>
      </c>
      <c r="AP144" s="18"/>
      <c r="AQ144" s="18">
        <v>-32949.904900000001</v>
      </c>
      <c r="AR144" s="18">
        <v>-48916.819100000001</v>
      </c>
      <c r="AS144" s="18">
        <v>-261712.24009999997</v>
      </c>
      <c r="AT144" s="18">
        <v>-14805.6841</v>
      </c>
      <c r="AU144" s="18">
        <v>-14515.3766</v>
      </c>
      <c r="AV144" s="18">
        <v>-28014.676800000001</v>
      </c>
      <c r="AW144" s="18">
        <v>-52835.970799999996</v>
      </c>
      <c r="AX144" s="18">
        <v>-17128.144400000001</v>
      </c>
      <c r="AY144" s="18">
        <v>-75625.112099999998</v>
      </c>
      <c r="AZ144" s="18">
        <v>-71996.267900000006</v>
      </c>
      <c r="BA144" s="18">
        <v>-105526.7879</v>
      </c>
      <c r="BB144" s="18">
        <v>-118155.16549999999</v>
      </c>
      <c r="BC144" s="18">
        <v>-70980.191599999991</v>
      </c>
      <c r="BD144" s="18">
        <v>-68512.577600000004</v>
      </c>
      <c r="BE144" s="18">
        <v>-60093.659100000004</v>
      </c>
      <c r="BF144" s="18">
        <v>-182167.97629999998</v>
      </c>
      <c r="BG144" s="18">
        <v>-27143.754199999999</v>
      </c>
      <c r="BH144" s="18">
        <v>-2612.7678000000001</v>
      </c>
      <c r="BI144" s="18"/>
      <c r="BJ144" s="18">
        <v>-9725.3022999999994</v>
      </c>
      <c r="BK144" s="17">
        <v>1</v>
      </c>
      <c r="BL144" s="19">
        <v>-1451537.6599000001</v>
      </c>
      <c r="BM144" s="15" t="s">
        <v>501</v>
      </c>
      <c r="BN144" s="1" t="s">
        <v>105</v>
      </c>
      <c r="BO144" s="1" t="s">
        <v>502</v>
      </c>
      <c r="BP144" s="1" t="s">
        <v>69</v>
      </c>
      <c r="BQ144" s="20" t="s">
        <v>70</v>
      </c>
      <c r="BR144" s="15" t="b">
        <v>1</v>
      </c>
      <c r="BS144" s="16" t="b">
        <v>1</v>
      </c>
    </row>
    <row r="145" spans="2:71" x14ac:dyDescent="0.25">
      <c r="B145" s="15" t="s">
        <v>198</v>
      </c>
      <c r="C145" s="1" t="s">
        <v>503</v>
      </c>
      <c r="D145" s="1" t="s">
        <v>504</v>
      </c>
      <c r="E145" s="1" t="s">
        <v>55</v>
      </c>
      <c r="F145" s="1" t="s">
        <v>55</v>
      </c>
      <c r="G145" s="1" t="s">
        <v>56</v>
      </c>
      <c r="H145" s="1" t="s">
        <v>8</v>
      </c>
      <c r="I145" s="1" t="s">
        <v>43</v>
      </c>
      <c r="J145" s="16" t="s">
        <v>43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1</v>
      </c>
      <c r="AH145" s="17">
        <v>0</v>
      </c>
      <c r="AI145" s="17">
        <v>0</v>
      </c>
      <c r="AJ145" s="17">
        <v>0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>
        <v>-122630.6173</v>
      </c>
      <c r="BH145" s="18"/>
      <c r="BI145" s="18"/>
      <c r="BJ145" s="18"/>
      <c r="BK145" s="17">
        <v>1</v>
      </c>
      <c r="BL145" s="19">
        <v>-122630.6173</v>
      </c>
      <c r="BM145" s="15" t="s">
        <v>505</v>
      </c>
      <c r="BN145" s="1" t="s">
        <v>90</v>
      </c>
      <c r="BO145" s="1" t="s">
        <v>210</v>
      </c>
      <c r="BP145" s="1" t="s">
        <v>92</v>
      </c>
      <c r="BQ145" s="20" t="s">
        <v>70</v>
      </c>
      <c r="BR145" s="15" t="b">
        <v>1</v>
      </c>
      <c r="BS145" s="16" t="b">
        <v>1</v>
      </c>
    </row>
    <row r="146" spans="2:71" x14ac:dyDescent="0.25">
      <c r="B146" s="15" t="s">
        <v>198</v>
      </c>
      <c r="C146" s="1" t="s">
        <v>506</v>
      </c>
      <c r="D146" s="1" t="s">
        <v>507</v>
      </c>
      <c r="E146" s="1" t="s">
        <v>55</v>
      </c>
      <c r="F146" s="1" t="s">
        <v>55</v>
      </c>
      <c r="G146" s="1" t="s">
        <v>56</v>
      </c>
      <c r="H146" s="1" t="s">
        <v>98</v>
      </c>
      <c r="I146" s="1" t="s">
        <v>98</v>
      </c>
      <c r="J146" s="16" t="s">
        <v>98</v>
      </c>
      <c r="K146" s="17">
        <v>2.1000000332853023E-3</v>
      </c>
      <c r="L146" s="17">
        <v>0</v>
      </c>
      <c r="M146" s="17">
        <v>3.2000000127105246E-3</v>
      </c>
      <c r="N146" s="17">
        <v>7.3999999652513181E-3</v>
      </c>
      <c r="O146" s="17">
        <v>3.1800000009905398E-2</v>
      </c>
      <c r="P146" s="17">
        <v>0</v>
      </c>
      <c r="Q146" s="17">
        <v>1.1499999954217034E-2</v>
      </c>
      <c r="R146" s="17">
        <v>1.09999999843019E-2</v>
      </c>
      <c r="S146" s="17">
        <v>3.5000000022615926E-2</v>
      </c>
      <c r="T146" s="17">
        <v>2.5399999946474409E-2</v>
      </c>
      <c r="U146" s="17">
        <v>2.200000008263361E-2</v>
      </c>
      <c r="V146" s="17">
        <v>5.7999999779010242E-3</v>
      </c>
      <c r="W146" s="17">
        <v>1.2400000006492103E-2</v>
      </c>
      <c r="X146" s="17">
        <v>2.5699999989239393E-2</v>
      </c>
      <c r="Y146" s="17">
        <v>5.4499999913584417E-2</v>
      </c>
      <c r="Z146" s="17">
        <v>0.20069999998828922</v>
      </c>
      <c r="AA146" s="17">
        <v>0.24160000002840112</v>
      </c>
      <c r="AB146" s="17">
        <v>5.7800000041909765E-2</v>
      </c>
      <c r="AC146" s="17">
        <v>3.8700000005241583E-2</v>
      </c>
      <c r="AD146" s="17">
        <v>8.1000000029533739E-2</v>
      </c>
      <c r="AE146" s="17">
        <v>2.6799999968664608E-2</v>
      </c>
      <c r="AF146" s="17">
        <v>1.210000011576687E-2</v>
      </c>
      <c r="AG146" s="17">
        <v>9.1999999975825725E-2</v>
      </c>
      <c r="AH146" s="17">
        <v>1.4999999477553418E-3</v>
      </c>
      <c r="AI146" s="17">
        <v>0</v>
      </c>
      <c r="AJ146" s="17">
        <v>0</v>
      </c>
      <c r="AK146" s="18">
        <v>-5524.8710999999994</v>
      </c>
      <c r="AL146" s="18"/>
      <c r="AM146" s="18">
        <v>-8418.8511000000017</v>
      </c>
      <c r="AN146" s="18">
        <v>-19468.593000000001</v>
      </c>
      <c r="AO146" s="18">
        <v>-83662.33249999999</v>
      </c>
      <c r="AP146" s="18"/>
      <c r="AQ146" s="18">
        <v>-30255.245899999998</v>
      </c>
      <c r="AR146" s="18">
        <v>-28939.800500000001</v>
      </c>
      <c r="AS146" s="18">
        <v>-92081.183600000004</v>
      </c>
      <c r="AT146" s="18">
        <v>-66824.630199999985</v>
      </c>
      <c r="AU146" s="18">
        <v>-57879.601300000002</v>
      </c>
      <c r="AV146" s="18">
        <v>-15259.1675</v>
      </c>
      <c r="AW146" s="18">
        <v>-32623.047900000005</v>
      </c>
      <c r="AX146" s="18">
        <v>-67613.897599999997</v>
      </c>
      <c r="AY146" s="18">
        <v>-143383.55699999997</v>
      </c>
      <c r="AZ146" s="18">
        <v>-528019.81530000002</v>
      </c>
      <c r="BA146" s="18">
        <v>-635623.25560000003</v>
      </c>
      <c r="BB146" s="18">
        <v>-152065.49749999997</v>
      </c>
      <c r="BC146" s="18">
        <v>-101815.4801</v>
      </c>
      <c r="BD146" s="18">
        <v>-213102.16769999999</v>
      </c>
      <c r="BE146" s="18">
        <v>-70507.877599999978</v>
      </c>
      <c r="BF146" s="18">
        <v>-31833.780900000002</v>
      </c>
      <c r="BG146" s="18">
        <v>-242041.96810000003</v>
      </c>
      <c r="BH146" s="18">
        <v>-3946.3362999999999</v>
      </c>
      <c r="BI146" s="18"/>
      <c r="BJ146" s="18"/>
      <c r="BK146" s="17">
        <v>1</v>
      </c>
      <c r="BL146" s="19">
        <v>-2630890.9582999991</v>
      </c>
      <c r="BM146" s="15" t="s">
        <v>296</v>
      </c>
      <c r="BN146" s="1" t="s">
        <v>145</v>
      </c>
      <c r="BO146" s="1" t="s">
        <v>508</v>
      </c>
      <c r="BP146" s="1" t="s">
        <v>101</v>
      </c>
      <c r="BQ146" s="20" t="s">
        <v>284</v>
      </c>
      <c r="BR146" s="15" t="b">
        <v>0</v>
      </c>
      <c r="BS146" s="16" t="b">
        <v>0</v>
      </c>
    </row>
    <row r="147" spans="2:71" x14ac:dyDescent="0.25">
      <c r="B147" s="15" t="s">
        <v>198</v>
      </c>
      <c r="C147" s="1" t="s">
        <v>509</v>
      </c>
      <c r="D147" s="1" t="s">
        <v>510</v>
      </c>
      <c r="E147" s="1" t="s">
        <v>55</v>
      </c>
      <c r="F147" s="1" t="s">
        <v>55</v>
      </c>
      <c r="G147" s="1" t="s">
        <v>56</v>
      </c>
      <c r="H147" s="1" t="s">
        <v>57</v>
      </c>
      <c r="I147" s="1" t="s">
        <v>57</v>
      </c>
      <c r="J147" s="16" t="s">
        <v>57</v>
      </c>
      <c r="K147" s="17">
        <v>4.4989999754415332E-3</v>
      </c>
      <c r="L147" s="17">
        <v>0</v>
      </c>
      <c r="M147" s="17">
        <v>2.4294599972010701E-2</v>
      </c>
      <c r="N147" s="17">
        <v>4.4025359992709449E-2</v>
      </c>
      <c r="O147" s="17">
        <v>2.6127729980690222E-2</v>
      </c>
      <c r="P147" s="17">
        <v>0</v>
      </c>
      <c r="Q147" s="17">
        <v>9.4163220039996193E-2</v>
      </c>
      <c r="R147" s="17">
        <v>3.4594669995923345E-2</v>
      </c>
      <c r="S147" s="17">
        <v>8.213628995081744E-2</v>
      </c>
      <c r="T147" s="17">
        <v>7.869501997545926E-2</v>
      </c>
      <c r="U147" s="17">
        <v>2.2007589997236517E-2</v>
      </c>
      <c r="V147" s="17">
        <v>2.6094199965562365E-2</v>
      </c>
      <c r="W147" s="17">
        <v>2.1773579977055167E-2</v>
      </c>
      <c r="X147" s="17">
        <v>2.5705250038430556E-2</v>
      </c>
      <c r="Y147" s="17">
        <v>5.6771190037976552E-2</v>
      </c>
      <c r="Z147" s="17">
        <v>5.5153910008994139E-2</v>
      </c>
      <c r="AA147" s="17">
        <v>6.8663320045576418E-2</v>
      </c>
      <c r="AB147" s="17">
        <v>4.0068160039975487E-2</v>
      </c>
      <c r="AC147" s="17">
        <v>0.10777237995497979</v>
      </c>
      <c r="AD147" s="17">
        <v>5.7218459977218035E-2</v>
      </c>
      <c r="AE147" s="17">
        <v>6.1186400219512358E-3</v>
      </c>
      <c r="AF147" s="17">
        <v>3.9462420047938651E-2</v>
      </c>
      <c r="AG147" s="17">
        <v>8.4655010004057729E-2</v>
      </c>
      <c r="AH147" s="17">
        <v>0</v>
      </c>
      <c r="AI147" s="17">
        <v>0</v>
      </c>
      <c r="AJ147" s="17">
        <v>0</v>
      </c>
      <c r="AK147" s="18">
        <v>-26660.380199999992</v>
      </c>
      <c r="AL147" s="18"/>
      <c r="AM147" s="18">
        <v>-143966.05369999999</v>
      </c>
      <c r="AN147" s="18">
        <v>-260887.4954999999</v>
      </c>
      <c r="AO147" s="18">
        <v>-154828.89950000003</v>
      </c>
      <c r="AP147" s="18"/>
      <c r="AQ147" s="18">
        <v>-557996.72390000022</v>
      </c>
      <c r="AR147" s="18">
        <v>-205002.68060000002</v>
      </c>
      <c r="AS147" s="18">
        <v>-486726.99050000001</v>
      </c>
      <c r="AT147" s="18">
        <v>-466334.55519999989</v>
      </c>
      <c r="AU147" s="18">
        <v>-130413.5852</v>
      </c>
      <c r="AV147" s="18">
        <v>-154630.20580000003</v>
      </c>
      <c r="AW147" s="18">
        <v>-129026.87790000002</v>
      </c>
      <c r="AX147" s="18">
        <v>-152325.34849999999</v>
      </c>
      <c r="AY147" s="18">
        <v>-336417.31920000009</v>
      </c>
      <c r="AZ147" s="18">
        <v>-326833.56709999999</v>
      </c>
      <c r="BA147" s="18">
        <v>-406888.24809999985</v>
      </c>
      <c r="BB147" s="18">
        <v>-237437.73870000002</v>
      </c>
      <c r="BC147" s="18">
        <v>-638642.50729999994</v>
      </c>
      <c r="BD147" s="18">
        <v>-339067.77190000005</v>
      </c>
      <c r="BE147" s="18">
        <v>-36258.117400000003</v>
      </c>
      <c r="BF147" s="18">
        <v>-233848.2169</v>
      </c>
      <c r="BG147" s="18">
        <v>-501652.53719999979</v>
      </c>
      <c r="BH147" s="18"/>
      <c r="BI147" s="18"/>
      <c r="BJ147" s="18"/>
      <c r="BK147" s="17">
        <v>1</v>
      </c>
      <c r="BL147" s="19">
        <v>-5925845.8202999951</v>
      </c>
      <c r="BM147" s="15" t="s">
        <v>511</v>
      </c>
      <c r="BN147" s="1" t="s">
        <v>186</v>
      </c>
      <c r="BO147" s="1" t="s">
        <v>471</v>
      </c>
      <c r="BP147" s="1" t="s">
        <v>205</v>
      </c>
      <c r="BQ147" s="20" t="s">
        <v>512</v>
      </c>
      <c r="BR147" s="15" t="b">
        <v>0</v>
      </c>
      <c r="BS147" s="16" t="b">
        <v>0</v>
      </c>
    </row>
    <row r="148" spans="2:71" x14ac:dyDescent="0.25">
      <c r="B148" s="15" t="s">
        <v>198</v>
      </c>
      <c r="C148" s="1" t="s">
        <v>513</v>
      </c>
      <c r="D148" s="1" t="s">
        <v>514</v>
      </c>
      <c r="E148" s="1" t="s">
        <v>55</v>
      </c>
      <c r="F148" s="1" t="s">
        <v>55</v>
      </c>
      <c r="G148" s="1" t="s">
        <v>56</v>
      </c>
      <c r="H148" s="1" t="s">
        <v>57</v>
      </c>
      <c r="I148" s="1" t="s">
        <v>189</v>
      </c>
      <c r="J148" s="16" t="s">
        <v>189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5.57000000065302E-2</v>
      </c>
      <c r="T148" s="17">
        <v>5.57000000065302E-2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0.20159999996712608</v>
      </c>
      <c r="AA148" s="17">
        <v>6.7199999999218427E-2</v>
      </c>
      <c r="AB148" s="17">
        <v>6.7199999999218427E-2</v>
      </c>
      <c r="AC148" s="17">
        <v>0</v>
      </c>
      <c r="AD148" s="17">
        <v>0.41000000000213699</v>
      </c>
      <c r="AE148" s="17">
        <v>0</v>
      </c>
      <c r="AF148" s="17">
        <v>2.994599998877567E-2</v>
      </c>
      <c r="AG148" s="17">
        <v>0.11265400003046383</v>
      </c>
      <c r="AH148" s="17">
        <v>0</v>
      </c>
      <c r="AI148" s="17">
        <v>0</v>
      </c>
      <c r="AJ148" s="17">
        <v>0</v>
      </c>
      <c r="AK148" s="18"/>
      <c r="AL148" s="18"/>
      <c r="AM148" s="18"/>
      <c r="AN148" s="18"/>
      <c r="AO148" s="18"/>
      <c r="AP148" s="18"/>
      <c r="AQ148" s="18"/>
      <c r="AR148" s="18"/>
      <c r="AS148" s="18">
        <v>-182447.91039999999</v>
      </c>
      <c r="AT148" s="18">
        <v>-182447.91039999999</v>
      </c>
      <c r="AU148" s="18"/>
      <c r="AV148" s="18"/>
      <c r="AW148" s="18"/>
      <c r="AX148" s="18"/>
      <c r="AY148" s="18"/>
      <c r="AZ148" s="18">
        <v>-660350.06690000009</v>
      </c>
      <c r="BA148" s="18">
        <v>-220116.68899999995</v>
      </c>
      <c r="BB148" s="18">
        <v>-220116.68899999995</v>
      </c>
      <c r="BC148" s="18"/>
      <c r="BD148" s="18">
        <v>-1342973.8466</v>
      </c>
      <c r="BE148" s="18"/>
      <c r="BF148" s="18">
        <v>-98089.499500000005</v>
      </c>
      <c r="BG148" s="18">
        <v>-369003.35549999995</v>
      </c>
      <c r="BH148" s="18"/>
      <c r="BI148" s="18"/>
      <c r="BJ148" s="18"/>
      <c r="BK148" s="17">
        <v>1</v>
      </c>
      <c r="BL148" s="19">
        <v>-3275545.9673000006</v>
      </c>
      <c r="BM148" s="15" t="s">
        <v>515</v>
      </c>
      <c r="BN148" s="1" t="s">
        <v>189</v>
      </c>
      <c r="BO148" s="1" t="s">
        <v>471</v>
      </c>
      <c r="BP148" s="1" t="s">
        <v>205</v>
      </c>
      <c r="BQ148" s="20" t="s">
        <v>70</v>
      </c>
      <c r="BR148" s="15" t="b">
        <v>0</v>
      </c>
      <c r="BS148" s="16" t="b">
        <v>1</v>
      </c>
    </row>
    <row r="149" spans="2:71" x14ac:dyDescent="0.25">
      <c r="B149" s="15" t="s">
        <v>198</v>
      </c>
      <c r="C149" s="1" t="s">
        <v>516</v>
      </c>
      <c r="D149" s="1" t="s">
        <v>517</v>
      </c>
      <c r="E149" s="1" t="s">
        <v>55</v>
      </c>
      <c r="F149" s="1" t="s">
        <v>55</v>
      </c>
      <c r="G149" s="1" t="s">
        <v>56</v>
      </c>
      <c r="H149" s="1" t="s">
        <v>6</v>
      </c>
      <c r="I149" s="1" t="s">
        <v>6</v>
      </c>
      <c r="J149" s="16" t="s">
        <v>6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0.10029999843482038</v>
      </c>
      <c r="V149" s="17">
        <v>0</v>
      </c>
      <c r="W149" s="17">
        <v>2.6300000245260479E-2</v>
      </c>
      <c r="X149" s="17">
        <v>0.11730000000541585</v>
      </c>
      <c r="Y149" s="17">
        <v>7.7100001616243335E-2</v>
      </c>
      <c r="Z149" s="17">
        <v>9.6999995535795164E-3</v>
      </c>
      <c r="AA149" s="17">
        <v>0.58069999985531962</v>
      </c>
      <c r="AB149" s="17">
        <v>8.8600000289360936E-2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>
        <v>-5185.5235999999995</v>
      </c>
      <c r="AV149" s="18"/>
      <c r="AW149" s="18">
        <v>-1359.7136</v>
      </c>
      <c r="AX149" s="18">
        <v>-6064.4259999999995</v>
      </c>
      <c r="AY149" s="18">
        <v>-3986.0806000000002</v>
      </c>
      <c r="AZ149" s="18">
        <v>-501.49130000000008</v>
      </c>
      <c r="BA149" s="18">
        <v>-30022.269200000002</v>
      </c>
      <c r="BB149" s="18">
        <v>-4580.6320999999998</v>
      </c>
      <c r="BC149" s="18"/>
      <c r="BD149" s="18"/>
      <c r="BE149" s="18"/>
      <c r="BF149" s="18"/>
      <c r="BG149" s="18"/>
      <c r="BH149" s="18"/>
      <c r="BI149" s="18"/>
      <c r="BJ149" s="18"/>
      <c r="BK149" s="17">
        <v>1</v>
      </c>
      <c r="BL149" s="19">
        <v>-51700.136399999996</v>
      </c>
      <c r="BM149" s="15" t="s">
        <v>518</v>
      </c>
      <c r="BN149" s="1" t="s">
        <v>37</v>
      </c>
      <c r="BO149" s="1" t="s">
        <v>223</v>
      </c>
      <c r="BP149" s="1" t="s">
        <v>224</v>
      </c>
      <c r="BQ149" s="20" t="s">
        <v>494</v>
      </c>
      <c r="BR149" s="15" t="b">
        <v>0</v>
      </c>
      <c r="BS149" s="16" t="b">
        <v>0</v>
      </c>
    </row>
    <row r="150" spans="2:71" x14ac:dyDescent="0.25">
      <c r="B150" s="15" t="s">
        <v>198</v>
      </c>
      <c r="C150" s="1" t="s">
        <v>519</v>
      </c>
      <c r="D150" s="1" t="s">
        <v>520</v>
      </c>
      <c r="E150" s="1" t="s">
        <v>55</v>
      </c>
      <c r="F150" s="1" t="s">
        <v>55</v>
      </c>
      <c r="G150" s="1" t="s">
        <v>56</v>
      </c>
      <c r="H150" s="1" t="s">
        <v>6</v>
      </c>
      <c r="I150" s="1" t="s">
        <v>6</v>
      </c>
      <c r="J150" s="16" t="s">
        <v>6</v>
      </c>
      <c r="K150" s="17">
        <v>0</v>
      </c>
      <c r="L150" s="17">
        <v>0</v>
      </c>
      <c r="M150" s="17">
        <v>0</v>
      </c>
      <c r="N150" s="17">
        <v>0.12910000000196956</v>
      </c>
      <c r="O150" s="17">
        <v>6.6999999818291821E-3</v>
      </c>
      <c r="P150" s="17">
        <v>0</v>
      </c>
      <c r="Q150" s="17">
        <v>1.5799999996576924E-2</v>
      </c>
      <c r="R150" s="17">
        <v>3.8500000009466906E-2</v>
      </c>
      <c r="S150" s="17">
        <v>0.29419999999396235</v>
      </c>
      <c r="T150" s="17">
        <v>0.21089999998844683</v>
      </c>
      <c r="U150" s="17">
        <v>2.0200000005732979E-2</v>
      </c>
      <c r="V150" s="17">
        <v>0</v>
      </c>
      <c r="W150" s="17">
        <v>0</v>
      </c>
      <c r="X150" s="17">
        <v>2.3500000003384994E-2</v>
      </c>
      <c r="Y150" s="17">
        <v>2.1300000017237031E-2</v>
      </c>
      <c r="Z150" s="17">
        <v>1.3000000005271002E-2</v>
      </c>
      <c r="AA150" s="17">
        <v>1.2400000000113039E-2</v>
      </c>
      <c r="AB150" s="17">
        <v>3.389999997811368E-2</v>
      </c>
      <c r="AC150" s="17">
        <v>9.9999998811874994E-5</v>
      </c>
      <c r="AD150" s="17">
        <v>0</v>
      </c>
      <c r="AE150" s="17">
        <v>4.0399999999179252E-2</v>
      </c>
      <c r="AF150" s="17">
        <v>5.4800000012389924E-2</v>
      </c>
      <c r="AG150" s="17">
        <v>8.0799999998358504E-2</v>
      </c>
      <c r="AH150" s="17">
        <v>0</v>
      </c>
      <c r="AI150" s="17">
        <v>4.4000000091560581E-3</v>
      </c>
      <c r="AJ150" s="17">
        <v>0</v>
      </c>
      <c r="AK150" s="18"/>
      <c r="AL150" s="18"/>
      <c r="AM150" s="18"/>
      <c r="AN150" s="18">
        <v>-1050728.6458999999</v>
      </c>
      <c r="AO150" s="18">
        <v>-54530.456299999991</v>
      </c>
      <c r="AP150" s="18"/>
      <c r="AQ150" s="18">
        <v>-128594.2107</v>
      </c>
      <c r="AR150" s="18">
        <v>-313346.65279999992</v>
      </c>
      <c r="AS150" s="18">
        <v>-2394456.7591999997</v>
      </c>
      <c r="AT150" s="18">
        <v>-1716488.5469</v>
      </c>
      <c r="AU150" s="18">
        <v>-164405.25679999997</v>
      </c>
      <c r="AV150" s="18"/>
      <c r="AW150" s="18"/>
      <c r="AX150" s="18">
        <v>-191263.54130000001</v>
      </c>
      <c r="AY150" s="18">
        <v>-173358.0184</v>
      </c>
      <c r="AZ150" s="18">
        <v>-105805.3633</v>
      </c>
      <c r="BA150" s="18">
        <v>-100922.03879999999</v>
      </c>
      <c r="BB150" s="18">
        <v>-275907.83169999998</v>
      </c>
      <c r="BC150" s="18">
        <v>-813.88740000000007</v>
      </c>
      <c r="BD150" s="18"/>
      <c r="BE150" s="18">
        <v>-328810.5135</v>
      </c>
      <c r="BF150" s="18">
        <v>-446010.30059999996</v>
      </c>
      <c r="BG150" s="18">
        <v>-657621.027</v>
      </c>
      <c r="BH150" s="18"/>
      <c r="BI150" s="18">
        <v>-35811.0461</v>
      </c>
      <c r="BJ150" s="18"/>
      <c r="BK150" s="17">
        <v>1</v>
      </c>
      <c r="BL150" s="19">
        <v>-8138874.0966999987</v>
      </c>
      <c r="BM150" s="15" t="s">
        <v>521</v>
      </c>
      <c r="BN150" s="1" t="s">
        <v>521</v>
      </c>
      <c r="BO150" s="1" t="s">
        <v>522</v>
      </c>
      <c r="BP150" s="1" t="s">
        <v>134</v>
      </c>
      <c r="BQ150" s="20" t="s">
        <v>523</v>
      </c>
      <c r="BR150" s="15" t="b">
        <v>0</v>
      </c>
      <c r="BS150" s="16" t="b">
        <v>0</v>
      </c>
    </row>
    <row r="151" spans="2:71" x14ac:dyDescent="0.25">
      <c r="B151" s="15" t="s">
        <v>198</v>
      </c>
      <c r="C151" s="1" t="s">
        <v>524</v>
      </c>
      <c r="D151" s="1" t="s">
        <v>525</v>
      </c>
      <c r="E151" s="1" t="s">
        <v>55</v>
      </c>
      <c r="F151" s="1" t="s">
        <v>55</v>
      </c>
      <c r="G151" s="1" t="s">
        <v>56</v>
      </c>
      <c r="H151" s="1" t="s">
        <v>6</v>
      </c>
      <c r="I151" s="1" t="s">
        <v>6</v>
      </c>
      <c r="J151" s="16" t="s">
        <v>6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0.99930000000138752</v>
      </c>
      <c r="R151" s="17">
        <v>6.9999999861234611E-4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8"/>
      <c r="AL151" s="18"/>
      <c r="AM151" s="18"/>
      <c r="AN151" s="18"/>
      <c r="AO151" s="18"/>
      <c r="AP151" s="18"/>
      <c r="AQ151" s="18">
        <v>-10434777.559800003</v>
      </c>
      <c r="AR151" s="18">
        <v>-7309.4609</v>
      </c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7">
        <v>1</v>
      </c>
      <c r="BL151" s="19">
        <v>-10442087.020700004</v>
      </c>
      <c r="BM151" s="15" t="s">
        <v>526</v>
      </c>
      <c r="BN151" s="1" t="s">
        <v>526</v>
      </c>
      <c r="BO151" s="1" t="s">
        <v>210</v>
      </c>
      <c r="BP151" s="1" t="s">
        <v>92</v>
      </c>
      <c r="BQ151" s="20" t="s">
        <v>527</v>
      </c>
      <c r="BR151" s="15" t="b">
        <v>0</v>
      </c>
      <c r="BS151" s="16" t="b">
        <v>0</v>
      </c>
    </row>
    <row r="152" spans="2:71" x14ac:dyDescent="0.25">
      <c r="B152" s="15" t="s">
        <v>198</v>
      </c>
      <c r="C152" s="1" t="s">
        <v>528</v>
      </c>
      <c r="D152" s="1" t="s">
        <v>529</v>
      </c>
      <c r="E152" s="1" t="s">
        <v>55</v>
      </c>
      <c r="F152" s="1" t="s">
        <v>55</v>
      </c>
      <c r="G152" s="1" t="s">
        <v>56</v>
      </c>
      <c r="H152" s="1" t="s">
        <v>7</v>
      </c>
      <c r="I152" s="1" t="s">
        <v>407</v>
      </c>
      <c r="J152" s="16" t="s">
        <v>530</v>
      </c>
      <c r="K152" s="17">
        <v>0</v>
      </c>
      <c r="L152" s="17">
        <v>0</v>
      </c>
      <c r="M152" s="17">
        <v>0</v>
      </c>
      <c r="N152" s="17">
        <v>0.10999999996418051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6.7700000082435832E-2</v>
      </c>
      <c r="V152" s="17">
        <v>0</v>
      </c>
      <c r="W152" s="17">
        <v>0</v>
      </c>
      <c r="X152" s="17">
        <v>7.9299999928309911E-2</v>
      </c>
      <c r="Y152" s="17">
        <v>5.0000000588462093E-3</v>
      </c>
      <c r="Z152" s="17">
        <v>0</v>
      </c>
      <c r="AA152" s="17">
        <v>0.73799999996622689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8"/>
      <c r="AL152" s="18"/>
      <c r="AM152" s="18"/>
      <c r="AN152" s="18">
        <v>-214967.11020000002</v>
      </c>
      <c r="AO152" s="18"/>
      <c r="AP152" s="18"/>
      <c r="AQ152" s="18"/>
      <c r="AR152" s="18"/>
      <c r="AS152" s="18"/>
      <c r="AT152" s="18"/>
      <c r="AU152" s="18">
        <v>-132302.4853</v>
      </c>
      <c r="AV152" s="18"/>
      <c r="AW152" s="18"/>
      <c r="AX152" s="18">
        <v>-154971.74389999997</v>
      </c>
      <c r="AY152" s="18">
        <v>-9771.2324000000008</v>
      </c>
      <c r="AZ152" s="18"/>
      <c r="BA152" s="18">
        <v>-1442233.8851999999</v>
      </c>
      <c r="BB152" s="18"/>
      <c r="BC152" s="18"/>
      <c r="BD152" s="18"/>
      <c r="BE152" s="18"/>
      <c r="BF152" s="18"/>
      <c r="BG152" s="18"/>
      <c r="BH152" s="18"/>
      <c r="BI152" s="18"/>
      <c r="BJ152" s="18"/>
      <c r="BK152" s="17">
        <v>1</v>
      </c>
      <c r="BL152" s="19">
        <v>-1954246.4570000011</v>
      </c>
      <c r="BM152" s="15" t="s">
        <v>531</v>
      </c>
      <c r="BN152" s="1" t="s">
        <v>498</v>
      </c>
      <c r="BO152" s="1" t="s">
        <v>223</v>
      </c>
      <c r="BP152" s="1" t="s">
        <v>224</v>
      </c>
      <c r="BQ152" s="20" t="s">
        <v>499</v>
      </c>
      <c r="BR152" s="15" t="b">
        <v>0</v>
      </c>
      <c r="BS152" s="16" t="b">
        <v>0</v>
      </c>
    </row>
    <row r="153" spans="2:71" x14ac:dyDescent="0.25">
      <c r="B153" s="15" t="s">
        <v>198</v>
      </c>
      <c r="C153" s="1" t="s">
        <v>532</v>
      </c>
      <c r="D153" s="1" t="s">
        <v>533</v>
      </c>
      <c r="E153" s="1" t="s">
        <v>55</v>
      </c>
      <c r="F153" s="1" t="s">
        <v>55</v>
      </c>
      <c r="G153" s="1" t="s">
        <v>56</v>
      </c>
      <c r="H153" s="1" t="s">
        <v>7</v>
      </c>
      <c r="I153" s="1" t="s">
        <v>36</v>
      </c>
      <c r="J153" s="16" t="s">
        <v>36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0.98410000007358611</v>
      </c>
      <c r="AA153" s="17">
        <v>1.5899999926413916E-2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>
        <v>-817117.94060000009</v>
      </c>
      <c r="BA153" s="18">
        <v>-13202.088400000001</v>
      </c>
      <c r="BB153" s="18"/>
      <c r="BC153" s="18"/>
      <c r="BD153" s="18"/>
      <c r="BE153" s="18"/>
      <c r="BF153" s="18"/>
      <c r="BG153" s="18"/>
      <c r="BH153" s="18"/>
      <c r="BI153" s="18"/>
      <c r="BJ153" s="18"/>
      <c r="BK153" s="17">
        <v>1</v>
      </c>
      <c r="BL153" s="19">
        <v>-830320.0290000001</v>
      </c>
      <c r="BM153" s="15" t="s">
        <v>534</v>
      </c>
      <c r="BN153" s="1" t="s">
        <v>498</v>
      </c>
      <c r="BO153" s="1" t="s">
        <v>223</v>
      </c>
      <c r="BP153" s="1" t="s">
        <v>224</v>
      </c>
      <c r="BQ153" s="20" t="s">
        <v>499</v>
      </c>
      <c r="BR153" s="15" t="b">
        <v>0</v>
      </c>
      <c r="BS153" s="16" t="b">
        <v>0</v>
      </c>
    </row>
    <row r="154" spans="2:71" x14ac:dyDescent="0.25">
      <c r="B154" s="15" t="s">
        <v>198</v>
      </c>
      <c r="C154" s="1" t="s">
        <v>535</v>
      </c>
      <c r="D154" s="1" t="s">
        <v>536</v>
      </c>
      <c r="E154" s="1" t="s">
        <v>55</v>
      </c>
      <c r="F154" s="1" t="s">
        <v>55</v>
      </c>
      <c r="G154" s="1" t="s">
        <v>56</v>
      </c>
      <c r="H154" s="1" t="s">
        <v>6</v>
      </c>
      <c r="I154" s="1" t="s">
        <v>521</v>
      </c>
      <c r="J154" s="16" t="s">
        <v>521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0.8499999998494483</v>
      </c>
      <c r="X154" s="17">
        <v>0</v>
      </c>
      <c r="Y154" s="17">
        <v>5.0000000050183693E-2</v>
      </c>
      <c r="Z154" s="17">
        <v>5.0000000050183693E-2</v>
      </c>
      <c r="AA154" s="17">
        <v>5.0000000050183693E-2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>
        <v>-1355021.1642</v>
      </c>
      <c r="AX154" s="18"/>
      <c r="AY154" s="18">
        <v>-79707.127400000012</v>
      </c>
      <c r="AZ154" s="18">
        <v>-79707.127400000012</v>
      </c>
      <c r="BA154" s="18">
        <v>-79707.127400000012</v>
      </c>
      <c r="BB154" s="18"/>
      <c r="BC154" s="18"/>
      <c r="BD154" s="18"/>
      <c r="BE154" s="18"/>
      <c r="BF154" s="18"/>
      <c r="BG154" s="18"/>
      <c r="BH154" s="18"/>
      <c r="BI154" s="18"/>
      <c r="BJ154" s="18"/>
      <c r="BK154" s="17">
        <v>1</v>
      </c>
      <c r="BL154" s="19">
        <v>-1594142.546400001</v>
      </c>
      <c r="BM154" s="15" t="s">
        <v>537</v>
      </c>
      <c r="BN154" s="1" t="s">
        <v>521</v>
      </c>
      <c r="BO154" s="1" t="s">
        <v>538</v>
      </c>
      <c r="BP154" s="1" t="s">
        <v>205</v>
      </c>
      <c r="BQ154" s="20" t="s">
        <v>70</v>
      </c>
      <c r="BR154" s="15" t="b">
        <v>0</v>
      </c>
      <c r="BS154" s="16" t="b">
        <v>1</v>
      </c>
    </row>
    <row r="155" spans="2:71" x14ac:dyDescent="0.25">
      <c r="B155" s="15" t="s">
        <v>198</v>
      </c>
      <c r="C155" s="1" t="s">
        <v>539</v>
      </c>
      <c r="D155" s="1" t="s">
        <v>540</v>
      </c>
      <c r="E155" s="1" t="s">
        <v>55</v>
      </c>
      <c r="F155" s="1" t="s">
        <v>55</v>
      </c>
      <c r="G155" s="1" t="s">
        <v>56</v>
      </c>
      <c r="H155" s="1" t="s">
        <v>98</v>
      </c>
      <c r="I155" s="1" t="s">
        <v>98</v>
      </c>
      <c r="J155" s="16" t="s">
        <v>98</v>
      </c>
      <c r="K155" s="17">
        <v>3.5809201632319705E-3</v>
      </c>
      <c r="L155" s="17">
        <v>0</v>
      </c>
      <c r="M155" s="17">
        <v>4.231569718488446E-3</v>
      </c>
      <c r="N155" s="17">
        <v>8.2817699180561324E-2</v>
      </c>
      <c r="O155" s="17">
        <v>2.4272570151357541E-2</v>
      </c>
      <c r="P155" s="17">
        <v>0</v>
      </c>
      <c r="Q155" s="17">
        <v>5.9127429637592412E-2</v>
      </c>
      <c r="R155" s="17">
        <v>5.0735500651694403E-2</v>
      </c>
      <c r="S155" s="17">
        <v>9.3722030548347268E-2</v>
      </c>
      <c r="T155" s="17">
        <v>5.1391480360797381E-2</v>
      </c>
      <c r="U155" s="17">
        <v>3.8855371078578962E-2</v>
      </c>
      <c r="V155" s="17">
        <v>8.7889602524686312E-3</v>
      </c>
      <c r="W155" s="17">
        <v>6.7162403072112443E-3</v>
      </c>
      <c r="X155" s="17">
        <v>4.5474039078685247E-2</v>
      </c>
      <c r="Y155" s="17">
        <v>2.2393871175362057E-2</v>
      </c>
      <c r="Z155" s="17">
        <v>5.8254301078024213E-2</v>
      </c>
      <c r="AA155" s="17">
        <v>0.15833386942596617</v>
      </c>
      <c r="AB155" s="17">
        <v>4.4910739862294262E-2</v>
      </c>
      <c r="AC155" s="17">
        <v>6.1780909601575805E-2</v>
      </c>
      <c r="AD155" s="17">
        <v>4.9318240371768671E-2</v>
      </c>
      <c r="AE155" s="17">
        <v>4.0119897855276608E-3</v>
      </c>
      <c r="AF155" s="17">
        <v>2.1493109710122613E-2</v>
      </c>
      <c r="AG155" s="17">
        <v>8.4253968264835236E-2</v>
      </c>
      <c r="AH155" s="17">
        <v>1.837724900770828E-2</v>
      </c>
      <c r="AI155" s="17">
        <v>1.2467017584139782E-4</v>
      </c>
      <c r="AJ155" s="17">
        <v>7.0332704119565517E-3</v>
      </c>
      <c r="AK155" s="18">
        <v>-2125.648099999999</v>
      </c>
      <c r="AL155" s="18"/>
      <c r="AM155" s="18">
        <v>-2511.8761999999983</v>
      </c>
      <c r="AN155" s="18">
        <v>-49160.907499999958</v>
      </c>
      <c r="AO155" s="18">
        <v>-14408.291799999995</v>
      </c>
      <c r="AP155" s="18"/>
      <c r="AQ155" s="18">
        <v>-35098.271599999971</v>
      </c>
      <c r="AR155" s="18">
        <v>-30116.789999999983</v>
      </c>
      <c r="AS155" s="18">
        <v>-55633.76089999995</v>
      </c>
      <c r="AT155" s="18">
        <v>-30506.182099999998</v>
      </c>
      <c r="AU155" s="18">
        <v>-23064.699000000004</v>
      </c>
      <c r="AV155" s="18">
        <v>-5217.1609000000008</v>
      </c>
      <c r="AW155" s="18">
        <v>-3986.786300000002</v>
      </c>
      <c r="AX155" s="18">
        <v>-26993.56600000001</v>
      </c>
      <c r="AY155" s="18">
        <v>-13293.088800000007</v>
      </c>
      <c r="AZ155" s="18">
        <v>-34579.979099999982</v>
      </c>
      <c r="BA155" s="18">
        <v>-93987.599099999978</v>
      </c>
      <c r="BB155" s="18">
        <v>-26659.189399999999</v>
      </c>
      <c r="BC155" s="18">
        <v>-36673.387599999995</v>
      </c>
      <c r="BD155" s="18">
        <v>-29275.49879999999</v>
      </c>
      <c r="BE155" s="18">
        <v>-2381.5327000000002</v>
      </c>
      <c r="BF155" s="18">
        <v>-12758.393299999994</v>
      </c>
      <c r="BG155" s="18">
        <v>-50013.482399999986</v>
      </c>
      <c r="BH155" s="18">
        <v>-10908.806300000007</v>
      </c>
      <c r="BI155" s="18">
        <v>-74.004700000000014</v>
      </c>
      <c r="BJ155" s="18">
        <v>-4174.9765999999991</v>
      </c>
      <c r="BK155" s="17">
        <v>1</v>
      </c>
      <c r="BL155" s="19">
        <v>-593603.87920000113</v>
      </c>
      <c r="BM155" s="15" t="s">
        <v>540</v>
      </c>
      <c r="BN155" s="1" t="s">
        <v>57</v>
      </c>
      <c r="BO155" s="1" t="s">
        <v>288</v>
      </c>
      <c r="BP155" s="1" t="s">
        <v>205</v>
      </c>
      <c r="BQ155" s="20" t="s">
        <v>541</v>
      </c>
      <c r="BR155" s="15" t="b">
        <v>1</v>
      </c>
      <c r="BS155" s="16" t="b">
        <v>0</v>
      </c>
    </row>
    <row r="156" spans="2:71" x14ac:dyDescent="0.25">
      <c r="B156" s="15" t="s">
        <v>198</v>
      </c>
      <c r="C156" s="1" t="s">
        <v>542</v>
      </c>
      <c r="D156" s="1" t="s">
        <v>543</v>
      </c>
      <c r="E156" s="1" t="s">
        <v>55</v>
      </c>
      <c r="F156" s="1" t="s">
        <v>55</v>
      </c>
      <c r="G156" s="1" t="s">
        <v>56</v>
      </c>
      <c r="H156" s="1" t="s">
        <v>6</v>
      </c>
      <c r="I156" s="1" t="s">
        <v>6</v>
      </c>
      <c r="J156" s="16" t="s">
        <v>6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1</v>
      </c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>
        <v>-33148.818299999999</v>
      </c>
      <c r="BK156" s="17">
        <v>1</v>
      </c>
      <c r="BL156" s="19">
        <v>-33148.818299999999</v>
      </c>
      <c r="BM156" s="15" t="s">
        <v>544</v>
      </c>
      <c r="BN156" s="1" t="s">
        <v>11</v>
      </c>
      <c r="BO156" s="1" t="s">
        <v>210</v>
      </c>
      <c r="BP156" s="1" t="s">
        <v>92</v>
      </c>
      <c r="BQ156" s="20" t="s">
        <v>545</v>
      </c>
      <c r="BR156" s="15" t="b">
        <v>0</v>
      </c>
      <c r="BS156" s="16" t="b">
        <v>0</v>
      </c>
    </row>
    <row r="157" spans="2:71" x14ac:dyDescent="0.25">
      <c r="B157" s="15" t="s">
        <v>198</v>
      </c>
      <c r="C157" s="1" t="s">
        <v>546</v>
      </c>
      <c r="D157" s="1" t="s">
        <v>547</v>
      </c>
      <c r="E157" s="1" t="s">
        <v>55</v>
      </c>
      <c r="F157" s="1" t="s">
        <v>55</v>
      </c>
      <c r="G157" s="1" t="s">
        <v>56</v>
      </c>
      <c r="H157" s="1" t="s">
        <v>6</v>
      </c>
      <c r="I157" s="1" t="s">
        <v>131</v>
      </c>
      <c r="J157" s="16" t="s">
        <v>24</v>
      </c>
      <c r="K157" s="17">
        <v>0</v>
      </c>
      <c r="L157" s="17">
        <v>0</v>
      </c>
      <c r="M157" s="17">
        <v>0</v>
      </c>
      <c r="N157" s="17">
        <v>1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8"/>
      <c r="AL157" s="18"/>
      <c r="AM157" s="18"/>
      <c r="AN157" s="18">
        <v>-4682430.2625999991</v>
      </c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7">
        <v>1</v>
      </c>
      <c r="BL157" s="19">
        <v>-4682430.2625999991</v>
      </c>
      <c r="BM157" s="15" t="s">
        <v>548</v>
      </c>
      <c r="BN157" s="1" t="s">
        <v>24</v>
      </c>
      <c r="BO157" s="1" t="s">
        <v>210</v>
      </c>
      <c r="BP157" s="1" t="s">
        <v>92</v>
      </c>
      <c r="BQ157" s="20" t="s">
        <v>70</v>
      </c>
      <c r="BR157" s="15" t="b">
        <v>0</v>
      </c>
      <c r="BS157" s="16" t="b">
        <v>1</v>
      </c>
    </row>
    <row r="158" spans="2:71" x14ac:dyDescent="0.25">
      <c r="B158" s="15" t="s">
        <v>198</v>
      </c>
      <c r="C158" s="1" t="s">
        <v>549</v>
      </c>
      <c r="D158" s="1" t="s">
        <v>550</v>
      </c>
      <c r="E158" s="1" t="s">
        <v>55</v>
      </c>
      <c r="F158" s="1" t="s">
        <v>55</v>
      </c>
      <c r="G158" s="1" t="s">
        <v>56</v>
      </c>
      <c r="H158" s="1" t="s">
        <v>7</v>
      </c>
      <c r="I158" s="1" t="s">
        <v>7</v>
      </c>
      <c r="J158" s="16" t="s">
        <v>7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0.12910000000129723</v>
      </c>
      <c r="V158" s="17">
        <v>0</v>
      </c>
      <c r="W158" s="17">
        <v>1.600000007914154E-3</v>
      </c>
      <c r="X158" s="17">
        <v>0.15119999998857989</v>
      </c>
      <c r="Y158" s="17">
        <v>2.5100000007545323E-2</v>
      </c>
      <c r="Z158" s="17">
        <v>0.14969999997844857</v>
      </c>
      <c r="AA158" s="17">
        <v>0.43739999993442141</v>
      </c>
      <c r="AB158" s="17">
        <v>0.10540000004948941</v>
      </c>
      <c r="AC158" s="17">
        <v>5.0000003230311809E-4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>
        <v>-297540.77870000002</v>
      </c>
      <c r="AV158" s="18"/>
      <c r="AW158" s="18">
        <v>-3687.5697</v>
      </c>
      <c r="AX158" s="18">
        <v>-348475.33490000002</v>
      </c>
      <c r="AY158" s="18">
        <v>-57848.749399999993</v>
      </c>
      <c r="AZ158" s="18">
        <v>-345018.23830000008</v>
      </c>
      <c r="BA158" s="18">
        <v>-1008089.3615999999</v>
      </c>
      <c r="BB158" s="18">
        <v>-242918.65289999999</v>
      </c>
      <c r="BC158" s="18">
        <v>-1152.3656000000003</v>
      </c>
      <c r="BD158" s="18"/>
      <c r="BE158" s="18"/>
      <c r="BF158" s="18"/>
      <c r="BG158" s="18"/>
      <c r="BH158" s="18"/>
      <c r="BI158" s="18"/>
      <c r="BJ158" s="18"/>
      <c r="BK158" s="17">
        <v>1</v>
      </c>
      <c r="BL158" s="19">
        <v>-2304731.0511000021</v>
      </c>
      <c r="BM158" s="15" t="s">
        <v>551</v>
      </c>
      <c r="BN158" s="1" t="s">
        <v>349</v>
      </c>
      <c r="BO158" s="1" t="s">
        <v>552</v>
      </c>
      <c r="BP158" s="1" t="s">
        <v>205</v>
      </c>
      <c r="BQ158" s="20" t="s">
        <v>70</v>
      </c>
      <c r="BR158" s="15" t="b">
        <v>1</v>
      </c>
      <c r="BS158" s="16" t="b">
        <v>0</v>
      </c>
    </row>
    <row r="159" spans="2:71" x14ac:dyDescent="0.25">
      <c r="B159" s="15" t="s">
        <v>198</v>
      </c>
      <c r="C159" s="1" t="s">
        <v>553</v>
      </c>
      <c r="D159" s="1" t="s">
        <v>554</v>
      </c>
      <c r="E159" s="1" t="s">
        <v>55</v>
      </c>
      <c r="F159" s="1" t="s">
        <v>55</v>
      </c>
      <c r="G159" s="1" t="s">
        <v>56</v>
      </c>
      <c r="H159" s="1" t="s">
        <v>56</v>
      </c>
      <c r="I159" s="1" t="s">
        <v>56</v>
      </c>
      <c r="J159" s="16" t="s">
        <v>56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1</v>
      </c>
      <c r="AJ159" s="17">
        <v>0</v>
      </c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>
        <v>-946.24839999999995</v>
      </c>
      <c r="BJ159" s="18"/>
      <c r="BK159" s="17">
        <v>1</v>
      </c>
      <c r="BL159" s="19">
        <v>-946.24839999999995</v>
      </c>
      <c r="BM159" s="15">
        <v>0</v>
      </c>
      <c r="BN159" s="1">
        <v>0</v>
      </c>
      <c r="BO159" s="1">
        <v>0</v>
      </c>
      <c r="BP159" s="1">
        <v>0</v>
      </c>
      <c r="BQ159" s="20" t="s">
        <v>63</v>
      </c>
      <c r="BR159" s="15" t="b">
        <v>0</v>
      </c>
      <c r="BS159" s="16" t="b">
        <v>0</v>
      </c>
    </row>
    <row r="160" spans="2:71" x14ac:dyDescent="0.25">
      <c r="B160" s="15" t="s">
        <v>198</v>
      </c>
      <c r="C160" s="1" t="s">
        <v>555</v>
      </c>
      <c r="D160" s="1" t="s">
        <v>556</v>
      </c>
      <c r="E160" s="1" t="s">
        <v>55</v>
      </c>
      <c r="F160" s="1" t="s">
        <v>55</v>
      </c>
      <c r="G160" s="1" t="s">
        <v>56</v>
      </c>
      <c r="H160" s="1" t="s">
        <v>57</v>
      </c>
      <c r="I160" s="1" t="s">
        <v>189</v>
      </c>
      <c r="J160" s="16" t="s">
        <v>189</v>
      </c>
      <c r="K160" s="17">
        <v>0</v>
      </c>
      <c r="L160" s="17">
        <v>0</v>
      </c>
      <c r="M160" s="17">
        <v>0</v>
      </c>
      <c r="N160" s="17">
        <v>2.4599997974648538E-4</v>
      </c>
      <c r="O160" s="17">
        <v>0</v>
      </c>
      <c r="P160" s="17">
        <v>0</v>
      </c>
      <c r="Q160" s="17">
        <v>4.7766539988941661E-2</v>
      </c>
      <c r="R160" s="17">
        <v>4.8446000848233515E-4</v>
      </c>
      <c r="S160" s="17">
        <v>7.4245999964673126E-2</v>
      </c>
      <c r="T160" s="17">
        <v>1.2300002387333444E-4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0.15439999999605605</v>
      </c>
      <c r="AA160" s="17">
        <v>0.33250399999788438</v>
      </c>
      <c r="AB160" s="17">
        <v>0.13239999999594268</v>
      </c>
      <c r="AC160" s="17">
        <v>0</v>
      </c>
      <c r="AD160" s="17">
        <v>8.2500000003258384E-2</v>
      </c>
      <c r="AE160" s="17">
        <v>0</v>
      </c>
      <c r="AF160" s="17">
        <v>3.1542000002590928E-2</v>
      </c>
      <c r="AG160" s="17">
        <v>0.11976500002006663</v>
      </c>
      <c r="AH160" s="17">
        <v>2.3899999994610989E-2</v>
      </c>
      <c r="AI160" s="17">
        <v>1.2300002387333444E-4</v>
      </c>
      <c r="AJ160" s="17">
        <v>0</v>
      </c>
      <c r="AK160" s="18"/>
      <c r="AL160" s="18"/>
      <c r="AM160" s="18"/>
      <c r="AN160" s="18">
        <v>-2170.5821999999998</v>
      </c>
      <c r="AO160" s="18"/>
      <c r="AP160" s="18"/>
      <c r="AQ160" s="18">
        <v>-421468.3333</v>
      </c>
      <c r="AR160" s="18">
        <v>-4274.6356000000005</v>
      </c>
      <c r="AS160" s="18">
        <v>-655109.99679999996</v>
      </c>
      <c r="AT160" s="18">
        <v>-1085.2913999999998</v>
      </c>
      <c r="AU160" s="18"/>
      <c r="AV160" s="18"/>
      <c r="AW160" s="18"/>
      <c r="AX160" s="18"/>
      <c r="AY160" s="18"/>
      <c r="AZ160" s="18">
        <v>-1362349.2653000001</v>
      </c>
      <c r="BA160" s="18">
        <v>-2933850.9075000002</v>
      </c>
      <c r="BB160" s="18">
        <v>-1168232.142</v>
      </c>
      <c r="BC160" s="18"/>
      <c r="BD160" s="18">
        <v>-727939.21240000019</v>
      </c>
      <c r="BE160" s="18"/>
      <c r="BF160" s="18">
        <v>-278311.01380000002</v>
      </c>
      <c r="BG160" s="18">
        <v>-1056747.1489000001</v>
      </c>
      <c r="BH160" s="18">
        <v>-210881.78389999998</v>
      </c>
      <c r="BI160" s="18">
        <v>-1085.2913999999998</v>
      </c>
      <c r="BJ160" s="18"/>
      <c r="BK160" s="17">
        <v>1</v>
      </c>
      <c r="BL160" s="19">
        <v>-8823505.6044999976</v>
      </c>
      <c r="BM160" s="15" t="s">
        <v>557</v>
      </c>
      <c r="BN160" s="1" t="s">
        <v>189</v>
      </c>
      <c r="BO160" s="1" t="s">
        <v>204</v>
      </c>
      <c r="BP160" s="1" t="s">
        <v>205</v>
      </c>
      <c r="BQ160" s="20" t="s">
        <v>70</v>
      </c>
      <c r="BR160" s="15" t="b">
        <v>0</v>
      </c>
      <c r="BS160" s="16" t="b">
        <v>1</v>
      </c>
    </row>
    <row r="161" spans="2:71" x14ac:dyDescent="0.25">
      <c r="B161" s="15" t="s">
        <v>198</v>
      </c>
      <c r="C161" s="1" t="s">
        <v>558</v>
      </c>
      <c r="D161" s="1" t="s">
        <v>559</v>
      </c>
      <c r="E161" s="1" t="s">
        <v>55</v>
      </c>
      <c r="F161" s="1" t="s">
        <v>55</v>
      </c>
      <c r="G161" s="1" t="s">
        <v>56</v>
      </c>
      <c r="H161" s="1" t="s">
        <v>6</v>
      </c>
      <c r="I161" s="1" t="s">
        <v>6</v>
      </c>
      <c r="J161" s="16" t="s">
        <v>6</v>
      </c>
      <c r="K161" s="17">
        <v>1.569999998617097E-2</v>
      </c>
      <c r="L161" s="17">
        <v>0</v>
      </c>
      <c r="M161" s="17">
        <v>0</v>
      </c>
      <c r="N161" s="17">
        <v>0.54569999997068719</v>
      </c>
      <c r="O161" s="17">
        <v>0</v>
      </c>
      <c r="P161" s="17">
        <v>0</v>
      </c>
      <c r="Q161" s="17">
        <v>1.6900000031035461E-2</v>
      </c>
      <c r="R161" s="17">
        <v>3.9999998269678392E-4</v>
      </c>
      <c r="S161" s="17">
        <v>0.24780000002258704</v>
      </c>
      <c r="T161" s="17">
        <v>0.13680000000971612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3.659999998933549E-2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1.0000000777096332E-4</v>
      </c>
      <c r="AJ161" s="17">
        <v>0</v>
      </c>
      <c r="AK161" s="18">
        <v>-64893.370099999993</v>
      </c>
      <c r="AL161" s="18"/>
      <c r="AM161" s="18"/>
      <c r="AN161" s="18">
        <v>-2255561.2798000006</v>
      </c>
      <c r="AO161" s="18"/>
      <c r="AP161" s="18"/>
      <c r="AQ161" s="18">
        <v>-69853.373099999997</v>
      </c>
      <c r="AR161" s="18">
        <v>-1653.3342</v>
      </c>
      <c r="AS161" s="18">
        <v>-1024240.5813</v>
      </c>
      <c r="AT161" s="18">
        <v>-565440.32090000005</v>
      </c>
      <c r="AU161" s="18"/>
      <c r="AV161" s="18"/>
      <c r="AW161" s="18"/>
      <c r="AX161" s="18"/>
      <c r="AY161" s="18"/>
      <c r="AZ161" s="18"/>
      <c r="BA161" s="18"/>
      <c r="BB161" s="18"/>
      <c r="BC161" s="18">
        <v>-151280.08580000003</v>
      </c>
      <c r="BD161" s="18"/>
      <c r="BE161" s="18"/>
      <c r="BF161" s="18"/>
      <c r="BG161" s="18"/>
      <c r="BH161" s="18"/>
      <c r="BI161" s="18">
        <v>-413.33360000000005</v>
      </c>
      <c r="BJ161" s="18"/>
      <c r="BK161" s="17">
        <v>1</v>
      </c>
      <c r="BL161" s="19">
        <v>-4133335.6788000008</v>
      </c>
      <c r="BM161" s="15" t="s">
        <v>560</v>
      </c>
      <c r="BN161" s="1" t="s">
        <v>24</v>
      </c>
      <c r="BO161" s="1" t="s">
        <v>223</v>
      </c>
      <c r="BP161" s="1" t="s">
        <v>224</v>
      </c>
      <c r="BQ161" s="20" t="s">
        <v>561</v>
      </c>
      <c r="BR161" s="15" t="b">
        <v>0</v>
      </c>
      <c r="BS161" s="16" t="b">
        <v>0</v>
      </c>
    </row>
    <row r="162" spans="2:71" x14ac:dyDescent="0.25">
      <c r="B162" s="15" t="s">
        <v>198</v>
      </c>
      <c r="C162" s="1" t="s">
        <v>562</v>
      </c>
      <c r="D162" s="1" t="s">
        <v>563</v>
      </c>
      <c r="E162" s="1" t="s">
        <v>55</v>
      </c>
      <c r="F162" s="1" t="s">
        <v>55</v>
      </c>
      <c r="G162" s="1" t="s">
        <v>56</v>
      </c>
      <c r="H162" s="1" t="s">
        <v>57</v>
      </c>
      <c r="I162" s="1" t="s">
        <v>57</v>
      </c>
      <c r="J162" s="16" t="s">
        <v>57</v>
      </c>
      <c r="K162" s="17">
        <v>1.2420099953650622E-3</v>
      </c>
      <c r="L162" s="17">
        <v>0</v>
      </c>
      <c r="M162" s="17">
        <v>9.0929999976074763E-4</v>
      </c>
      <c r="N162" s="17">
        <v>1.1636750007816608E-2</v>
      </c>
      <c r="O162" s="17">
        <v>2.7585100096416018E-3</v>
      </c>
      <c r="P162" s="17">
        <v>0</v>
      </c>
      <c r="Q162" s="17">
        <v>9.0184699945212738E-3</v>
      </c>
      <c r="R162" s="17">
        <v>7.7484200054240959E-3</v>
      </c>
      <c r="S162" s="17">
        <v>1.7629690015757482E-2</v>
      </c>
      <c r="T162" s="17">
        <v>1.1872880004613118E-2</v>
      </c>
      <c r="U162" s="17">
        <v>1.872601000945864E-2</v>
      </c>
      <c r="V162" s="17">
        <v>0.22945803998767519</v>
      </c>
      <c r="W162" s="17">
        <v>6.5407000512571678E-4</v>
      </c>
      <c r="X162" s="17">
        <v>2.1920280015796295E-2</v>
      </c>
      <c r="Y162" s="17">
        <v>3.6598299989662551E-3</v>
      </c>
      <c r="Z162" s="17">
        <v>2.5922470014986702E-2</v>
      </c>
      <c r="AA162" s="17">
        <v>0.30962492996050328</v>
      </c>
      <c r="AB162" s="17">
        <v>0.17034847998030489</v>
      </c>
      <c r="AC162" s="17">
        <v>1.2281990003116189E-2</v>
      </c>
      <c r="AD162" s="17">
        <v>4.4746700001295867E-2</v>
      </c>
      <c r="AE162" s="17">
        <v>2.3844001014692489E-4</v>
      </c>
      <c r="AF162" s="17">
        <v>1.5477139996123225E-2</v>
      </c>
      <c r="AG162" s="17">
        <v>7.0663729989015711E-2</v>
      </c>
      <c r="AH162" s="17">
        <v>1.1932189994377375E-2</v>
      </c>
      <c r="AI162" s="17">
        <v>2.0001140114974972E-8</v>
      </c>
      <c r="AJ162" s="17">
        <v>1.5296499990677733E-3</v>
      </c>
      <c r="AK162" s="18">
        <v>-21516.596599999993</v>
      </c>
      <c r="AL162" s="18"/>
      <c r="AM162" s="18">
        <v>-15752.724499999998</v>
      </c>
      <c r="AN162" s="18">
        <v>-201595.20179999998</v>
      </c>
      <c r="AO162" s="18">
        <v>-47788.461699999993</v>
      </c>
      <c r="AP162" s="18"/>
      <c r="AQ162" s="18">
        <v>-156236.08629999997</v>
      </c>
      <c r="AR162" s="18">
        <v>-134233.72450000001</v>
      </c>
      <c r="AS162" s="18">
        <v>-305416.96899999998</v>
      </c>
      <c r="AT162" s="18">
        <v>-205685.92079999999</v>
      </c>
      <c r="AU162" s="18">
        <v>-324409.63020000007</v>
      </c>
      <c r="AV162" s="18">
        <v>-3975133.9373000003</v>
      </c>
      <c r="AW162" s="18">
        <v>-11331.116899999999</v>
      </c>
      <c r="AX162" s="18">
        <v>-379747.20350000006</v>
      </c>
      <c r="AY162" s="18">
        <v>-63402.940399999999</v>
      </c>
      <c r="AZ162" s="18">
        <v>-449081.19280000008</v>
      </c>
      <c r="BA162" s="18">
        <v>-5363946.1358000003</v>
      </c>
      <c r="BB162" s="18">
        <v>-2951119.1849000002</v>
      </c>
      <c r="BC162" s="18">
        <v>-212773.34749999997</v>
      </c>
      <c r="BD162" s="18">
        <v>-775192.38709999993</v>
      </c>
      <c r="BE162" s="18">
        <v>-4130.7377000000006</v>
      </c>
      <c r="BF162" s="18">
        <v>-268126.16570000001</v>
      </c>
      <c r="BG162" s="18">
        <v>-1224179.3368000002</v>
      </c>
      <c r="BH162" s="18">
        <v>-206713.40779999999</v>
      </c>
      <c r="BI162" s="18">
        <v>-0.34649999999999997</v>
      </c>
      <c r="BJ162" s="18">
        <v>-26499.675599999995</v>
      </c>
      <c r="BK162" s="17">
        <v>1</v>
      </c>
      <c r="BL162" s="19">
        <v>-17324012.431699999</v>
      </c>
      <c r="BM162" s="15" t="s">
        <v>563</v>
      </c>
      <c r="BN162" s="1" t="s">
        <v>57</v>
      </c>
      <c r="BO162" s="1" t="s">
        <v>564</v>
      </c>
      <c r="BP162" s="1" t="s">
        <v>267</v>
      </c>
      <c r="BQ162" s="20" t="s">
        <v>70</v>
      </c>
      <c r="BR162" s="15" t="b">
        <v>1</v>
      </c>
      <c r="BS162" s="16" t="b">
        <v>1</v>
      </c>
    </row>
    <row r="163" spans="2:71" x14ac:dyDescent="0.25">
      <c r="B163" s="15" t="s">
        <v>198</v>
      </c>
      <c r="C163" s="1" t="s">
        <v>565</v>
      </c>
      <c r="D163" s="1" t="s">
        <v>566</v>
      </c>
      <c r="E163" s="1" t="s">
        <v>55</v>
      </c>
      <c r="F163" s="1" t="s">
        <v>55</v>
      </c>
      <c r="G163" s="1" t="s">
        <v>56</v>
      </c>
      <c r="H163" s="1" t="s">
        <v>57</v>
      </c>
      <c r="I163" s="1" t="s">
        <v>58</v>
      </c>
      <c r="J163" s="16" t="s">
        <v>58</v>
      </c>
      <c r="K163" s="17">
        <v>1.3602400034024959E-3</v>
      </c>
      <c r="L163" s="17">
        <v>0</v>
      </c>
      <c r="M163" s="17">
        <v>1.5930600025346503E-3</v>
      </c>
      <c r="N163" s="17">
        <v>4.7319100011741749E-2</v>
      </c>
      <c r="O163" s="17">
        <v>1.0348830010502207E-2</v>
      </c>
      <c r="P163" s="17">
        <v>0</v>
      </c>
      <c r="Q163" s="17">
        <v>2.3821179996536157E-2</v>
      </c>
      <c r="R163" s="17">
        <v>2.1737169993382693E-2</v>
      </c>
      <c r="S163" s="17">
        <v>4.6410719982386155E-2</v>
      </c>
      <c r="T163" s="17">
        <v>2.1960959994654018E-2</v>
      </c>
      <c r="U163" s="17">
        <v>5.9981230001808307E-2</v>
      </c>
      <c r="V163" s="17">
        <v>1.1104610001753432E-2</v>
      </c>
      <c r="W163" s="17">
        <v>3.116740003160401E-3</v>
      </c>
      <c r="X163" s="17">
        <v>7.0208499999221366E-2</v>
      </c>
      <c r="Y163" s="17">
        <v>2.2738280007625362E-2</v>
      </c>
      <c r="Z163" s="17">
        <v>0.12509023000100744</v>
      </c>
      <c r="AA163" s="17">
        <v>0.34869976000608383</v>
      </c>
      <c r="AB163" s="17">
        <v>4.0547639993760889E-2</v>
      </c>
      <c r="AC163" s="17">
        <v>3.3438219996351631E-2</v>
      </c>
      <c r="AD163" s="17">
        <v>3.3900799995860757E-2</v>
      </c>
      <c r="AE163" s="17">
        <v>1.5138700077656499E-3</v>
      </c>
      <c r="AF163" s="17">
        <v>1.1766959992225736E-2</v>
      </c>
      <c r="AG163" s="17">
        <v>5.167103999568972E-2</v>
      </c>
      <c r="AH163" s="17">
        <v>8.5866100014299496E-3</v>
      </c>
      <c r="AI163" s="17">
        <v>4.7080001586787007E-5</v>
      </c>
      <c r="AJ163" s="17">
        <v>3.0371699995290608E-3</v>
      </c>
      <c r="AK163" s="18">
        <v>-66060.304900000003</v>
      </c>
      <c r="AL163" s="18"/>
      <c r="AM163" s="18">
        <v>-77367.250800000009</v>
      </c>
      <c r="AN163" s="18">
        <v>-2298060.7587999995</v>
      </c>
      <c r="AO163" s="18">
        <v>-502592.82489999995</v>
      </c>
      <c r="AP163" s="18"/>
      <c r="AQ163" s="18">
        <v>-1156879.9695000001</v>
      </c>
      <c r="AR163" s="18">
        <v>-1055669.642</v>
      </c>
      <c r="AS163" s="18">
        <v>-2253945.1163000008</v>
      </c>
      <c r="AT163" s="18">
        <v>-1066538.0443999995</v>
      </c>
      <c r="AU163" s="18">
        <v>-2912999.4208999998</v>
      </c>
      <c r="AV163" s="18">
        <v>-539297.41859999998</v>
      </c>
      <c r="AW163" s="18">
        <v>-151365.04910000006</v>
      </c>
      <c r="AX163" s="18">
        <v>-3409688.6615000009</v>
      </c>
      <c r="AY163" s="18">
        <v>-1104288.7331999999</v>
      </c>
      <c r="AZ163" s="18">
        <v>-6075029.9308999982</v>
      </c>
      <c r="BA163" s="18">
        <v>-16934667.710799996</v>
      </c>
      <c r="BB163" s="18">
        <v>-1969203.5627999995</v>
      </c>
      <c r="BC163" s="18">
        <v>-1623933.2784999995</v>
      </c>
      <c r="BD163" s="18">
        <v>-1646398.5608999999</v>
      </c>
      <c r="BE163" s="18">
        <v>-73521.37420000002</v>
      </c>
      <c r="BF163" s="18">
        <v>-571464.56719999993</v>
      </c>
      <c r="BG163" s="18">
        <v>-2509413.5212000003</v>
      </c>
      <c r="BH163" s="18">
        <v>-417010.28740000003</v>
      </c>
      <c r="BI163" s="18">
        <v>-2286.4489000000003</v>
      </c>
      <c r="BJ163" s="18">
        <v>-147500.71730000002</v>
      </c>
      <c r="BK163" s="17">
        <v>1</v>
      </c>
      <c r="BL163" s="19">
        <v>-48565183.154999971</v>
      </c>
      <c r="BM163" s="15" t="s">
        <v>566</v>
      </c>
      <c r="BN163" s="1" t="s">
        <v>58</v>
      </c>
      <c r="BO163" s="1" t="s">
        <v>567</v>
      </c>
      <c r="BP163" s="1" t="s">
        <v>267</v>
      </c>
      <c r="BQ163" s="20" t="s">
        <v>70</v>
      </c>
      <c r="BR163" s="15" t="b">
        <v>1</v>
      </c>
      <c r="BS163" s="16" t="b">
        <v>1</v>
      </c>
    </row>
    <row r="164" spans="2:71" x14ac:dyDescent="0.25">
      <c r="B164" s="15" t="s">
        <v>198</v>
      </c>
      <c r="C164" s="1" t="s">
        <v>568</v>
      </c>
      <c r="D164" s="1" t="s">
        <v>569</v>
      </c>
      <c r="E164" s="1" t="s">
        <v>55</v>
      </c>
      <c r="F164" s="1" t="s">
        <v>55</v>
      </c>
      <c r="G164" s="1" t="s">
        <v>56</v>
      </c>
      <c r="H164" s="1" t="s">
        <v>7</v>
      </c>
      <c r="I164" s="1" t="s">
        <v>570</v>
      </c>
      <c r="J164" s="16" t="s">
        <v>34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0.46070000006418976</v>
      </c>
      <c r="V164" s="17">
        <v>0</v>
      </c>
      <c r="W164" s="17">
        <v>0</v>
      </c>
      <c r="X164" s="17">
        <v>0.53929999993581001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>
        <v>-1096954.3415999997</v>
      </c>
      <c r="AV164" s="18"/>
      <c r="AW164" s="18"/>
      <c r="AX164" s="18">
        <v>-1284105.6571999998</v>
      </c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7">
        <v>1</v>
      </c>
      <c r="BL164" s="19">
        <v>-2381059.9988000002</v>
      </c>
      <c r="BM164" s="15" t="s">
        <v>571</v>
      </c>
      <c r="BN164" s="1" t="s">
        <v>572</v>
      </c>
      <c r="BO164" s="1" t="s">
        <v>210</v>
      </c>
      <c r="BP164" s="1" t="s">
        <v>92</v>
      </c>
      <c r="BQ164" s="20" t="s">
        <v>573</v>
      </c>
      <c r="BR164" s="15" t="b">
        <v>0</v>
      </c>
      <c r="BS164" s="16" t="b">
        <v>0</v>
      </c>
    </row>
    <row r="165" spans="2:71" x14ac:dyDescent="0.25">
      <c r="B165" s="15" t="s">
        <v>198</v>
      </c>
      <c r="C165" s="1" t="s">
        <v>574</v>
      </c>
      <c r="D165" s="1" t="s">
        <v>575</v>
      </c>
      <c r="E165" s="1" t="s">
        <v>55</v>
      </c>
      <c r="F165" s="1" t="s">
        <v>55</v>
      </c>
      <c r="G165" s="1" t="s">
        <v>56</v>
      </c>
      <c r="H165" s="1" t="s">
        <v>7</v>
      </c>
      <c r="I165" s="1" t="s">
        <v>176</v>
      </c>
      <c r="J165" s="16" t="s">
        <v>181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8.7399999994243693E-2</v>
      </c>
      <c r="Z165" s="17">
        <v>0</v>
      </c>
      <c r="AA165" s="17">
        <v>0.78149999999303965</v>
      </c>
      <c r="AB165" s="17">
        <v>0.13110000001271682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>
        <v>-204671.57549999998</v>
      </c>
      <c r="AZ165" s="18"/>
      <c r="BA165" s="18">
        <v>-1830101.1014</v>
      </c>
      <c r="BB165" s="18">
        <v>-307007.36329999997</v>
      </c>
      <c r="BC165" s="18"/>
      <c r="BD165" s="18"/>
      <c r="BE165" s="18"/>
      <c r="BF165" s="18"/>
      <c r="BG165" s="18"/>
      <c r="BH165" s="18"/>
      <c r="BI165" s="18"/>
      <c r="BJ165" s="18"/>
      <c r="BK165" s="17">
        <v>1</v>
      </c>
      <c r="BL165" s="19">
        <v>-2341780.0401999997</v>
      </c>
      <c r="BM165" s="15" t="s">
        <v>576</v>
      </c>
      <c r="BN165" s="1" t="s">
        <v>577</v>
      </c>
      <c r="BO165" s="1" t="s">
        <v>210</v>
      </c>
      <c r="BP165" s="1" t="s">
        <v>92</v>
      </c>
      <c r="BQ165" s="20" t="s">
        <v>578</v>
      </c>
      <c r="BR165" s="15" t="b">
        <v>0</v>
      </c>
      <c r="BS165" s="16" t="b">
        <v>0</v>
      </c>
    </row>
    <row r="166" spans="2:71" x14ac:dyDescent="0.25">
      <c r="B166" s="15" t="s">
        <v>198</v>
      </c>
      <c r="C166" s="1" t="s">
        <v>579</v>
      </c>
      <c r="D166" s="1" t="s">
        <v>580</v>
      </c>
      <c r="E166" s="1" t="s">
        <v>55</v>
      </c>
      <c r="F166" s="1" t="s">
        <v>55</v>
      </c>
      <c r="G166" s="1" t="s">
        <v>56</v>
      </c>
      <c r="H166" s="1" t="s">
        <v>7</v>
      </c>
      <c r="I166" s="1" t="s">
        <v>176</v>
      </c>
      <c r="J166" s="16" t="s">
        <v>181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1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>
        <v>-958787.48809999996</v>
      </c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7">
        <v>1</v>
      </c>
      <c r="BL166" s="19">
        <v>-958787.48809999996</v>
      </c>
      <c r="BM166" s="15" t="s">
        <v>581</v>
      </c>
      <c r="BN166" s="1" t="s">
        <v>36</v>
      </c>
      <c r="BO166" s="1" t="s">
        <v>210</v>
      </c>
      <c r="BP166" s="1" t="s">
        <v>92</v>
      </c>
      <c r="BQ166" s="20" t="s">
        <v>302</v>
      </c>
      <c r="BR166" s="15" t="b">
        <v>0</v>
      </c>
      <c r="BS166" s="16" t="b">
        <v>0</v>
      </c>
    </row>
    <row r="167" spans="2:71" x14ac:dyDescent="0.25">
      <c r="B167" s="15" t="s">
        <v>198</v>
      </c>
      <c r="C167" s="1" t="s">
        <v>582</v>
      </c>
      <c r="D167" s="1" t="s">
        <v>583</v>
      </c>
      <c r="E167" s="1" t="s">
        <v>55</v>
      </c>
      <c r="F167" s="1" t="s">
        <v>55</v>
      </c>
      <c r="G167" s="1" t="s">
        <v>56</v>
      </c>
      <c r="H167" s="1" t="s">
        <v>7</v>
      </c>
      <c r="I167" s="1" t="s">
        <v>570</v>
      </c>
      <c r="J167" s="16" t="s">
        <v>34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0.46070000001791894</v>
      </c>
      <c r="V167" s="17">
        <v>0</v>
      </c>
      <c r="W167" s="17">
        <v>0</v>
      </c>
      <c r="X167" s="17">
        <v>0.53929999998208078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>
        <v>-2073245.1091999996</v>
      </c>
      <c r="AV167" s="18"/>
      <c r="AW167" s="18"/>
      <c r="AX167" s="18">
        <v>-2426961.3356000008</v>
      </c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7">
        <v>1</v>
      </c>
      <c r="BL167" s="19">
        <v>-4500206.4448000016</v>
      </c>
      <c r="BM167" s="15" t="s">
        <v>584</v>
      </c>
      <c r="BN167" s="1" t="s">
        <v>34</v>
      </c>
      <c r="BO167" s="1" t="s">
        <v>210</v>
      </c>
      <c r="BP167" s="1" t="s">
        <v>92</v>
      </c>
      <c r="BQ167" s="20" t="s">
        <v>70</v>
      </c>
      <c r="BR167" s="15" t="b">
        <v>0</v>
      </c>
      <c r="BS167" s="16" t="b">
        <v>1</v>
      </c>
    </row>
    <row r="168" spans="2:71" x14ac:dyDescent="0.25">
      <c r="B168" s="15" t="s">
        <v>198</v>
      </c>
      <c r="C168" s="1" t="s">
        <v>585</v>
      </c>
      <c r="D168" s="1" t="s">
        <v>586</v>
      </c>
      <c r="E168" s="1" t="s">
        <v>55</v>
      </c>
      <c r="F168" s="1" t="s">
        <v>55</v>
      </c>
      <c r="G168" s="1" t="s">
        <v>56</v>
      </c>
      <c r="H168" s="1" t="s">
        <v>7</v>
      </c>
      <c r="I168" s="1" t="s">
        <v>570</v>
      </c>
      <c r="J168" s="16" t="s">
        <v>34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0.46069999999274208</v>
      </c>
      <c r="V168" s="17">
        <v>0</v>
      </c>
      <c r="W168" s="17">
        <v>0</v>
      </c>
      <c r="X168" s="17">
        <v>0.53930000000725786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>
        <v>-2454608.2262000004</v>
      </c>
      <c r="AV168" s="18"/>
      <c r="AW168" s="18"/>
      <c r="AX168" s="18">
        <v>-2873388.7919000005</v>
      </c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7">
        <v>1</v>
      </c>
      <c r="BL168" s="19">
        <v>-5327997.0181000009</v>
      </c>
      <c r="BM168" s="15" t="s">
        <v>587</v>
      </c>
      <c r="BN168" s="1" t="s">
        <v>34</v>
      </c>
      <c r="BO168" s="1" t="s">
        <v>210</v>
      </c>
      <c r="BP168" s="1" t="s">
        <v>92</v>
      </c>
      <c r="BQ168" s="20" t="s">
        <v>70</v>
      </c>
      <c r="BR168" s="15" t="b">
        <v>0</v>
      </c>
      <c r="BS168" s="16" t="b">
        <v>1</v>
      </c>
    </row>
    <row r="169" spans="2:71" x14ac:dyDescent="0.25">
      <c r="B169" s="15" t="s">
        <v>198</v>
      </c>
      <c r="C169" s="1" t="s">
        <v>588</v>
      </c>
      <c r="D169" s="1" t="s">
        <v>589</v>
      </c>
      <c r="E169" s="1" t="s">
        <v>55</v>
      </c>
      <c r="F169" s="1" t="s">
        <v>55</v>
      </c>
      <c r="G169" s="1" t="s">
        <v>56</v>
      </c>
      <c r="H169" s="1" t="s">
        <v>56</v>
      </c>
      <c r="I169" s="1" t="s">
        <v>56</v>
      </c>
      <c r="J169" s="16" t="s">
        <v>56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1</v>
      </c>
      <c r="AJ169" s="17">
        <v>0</v>
      </c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>
        <v>165208.84159999993</v>
      </c>
      <c r="BJ169" s="18"/>
      <c r="BK169" s="17">
        <v>1</v>
      </c>
      <c r="BL169" s="19">
        <v>165208.84159999993</v>
      </c>
      <c r="BM169" s="15" t="s">
        <v>589</v>
      </c>
      <c r="BN169" s="1" t="s">
        <v>56</v>
      </c>
      <c r="BO169" s="1" t="s">
        <v>502</v>
      </c>
      <c r="BP169" s="1" t="s">
        <v>69</v>
      </c>
      <c r="BQ169" s="20" t="s">
        <v>70</v>
      </c>
      <c r="BR169" s="15" t="b">
        <v>1</v>
      </c>
      <c r="BS169" s="16" t="b">
        <v>1</v>
      </c>
    </row>
    <row r="170" spans="2:71" x14ac:dyDescent="0.25">
      <c r="B170" s="15" t="s">
        <v>198</v>
      </c>
      <c r="C170" s="1" t="s">
        <v>590</v>
      </c>
      <c r="D170" s="1" t="s">
        <v>591</v>
      </c>
      <c r="E170" s="1" t="s">
        <v>55</v>
      </c>
      <c r="F170" s="1" t="s">
        <v>55</v>
      </c>
      <c r="G170" s="1" t="s">
        <v>56</v>
      </c>
      <c r="H170" s="1" t="s">
        <v>7</v>
      </c>
      <c r="I170" s="1" t="s">
        <v>592</v>
      </c>
      <c r="J170" s="16" t="s">
        <v>592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1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>
        <v>-10806893.355099997</v>
      </c>
      <c r="BB170" s="18"/>
      <c r="BC170" s="18"/>
      <c r="BD170" s="18"/>
      <c r="BE170" s="18"/>
      <c r="BF170" s="18"/>
      <c r="BG170" s="18"/>
      <c r="BH170" s="18"/>
      <c r="BI170" s="18"/>
      <c r="BJ170" s="18"/>
      <c r="BK170" s="17">
        <v>1</v>
      </c>
      <c r="BL170" s="19">
        <v>-10806893.355099997</v>
      </c>
      <c r="BM170" s="15" t="s">
        <v>593</v>
      </c>
      <c r="BN170" s="1" t="s">
        <v>37</v>
      </c>
      <c r="BO170" s="1" t="s">
        <v>210</v>
      </c>
      <c r="BP170" s="1" t="s">
        <v>92</v>
      </c>
      <c r="BQ170" s="20" t="s">
        <v>70</v>
      </c>
      <c r="BR170" s="15" t="b">
        <v>0</v>
      </c>
      <c r="BS170" s="16" t="b">
        <v>0</v>
      </c>
    </row>
    <row r="171" spans="2:71" x14ac:dyDescent="0.25">
      <c r="B171" s="15" t="s">
        <v>198</v>
      </c>
      <c r="C171" s="1" t="s">
        <v>594</v>
      </c>
      <c r="D171" s="1" t="s">
        <v>595</v>
      </c>
      <c r="E171" s="1" t="s">
        <v>55</v>
      </c>
      <c r="F171" s="1" t="s">
        <v>55</v>
      </c>
      <c r="G171" s="1" t="s">
        <v>56</v>
      </c>
      <c r="H171" s="1" t="s">
        <v>57</v>
      </c>
      <c r="I171" s="1" t="s">
        <v>201</v>
      </c>
      <c r="J171" s="16" t="s">
        <v>201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4.6392639958587077E-2</v>
      </c>
      <c r="V171" s="17">
        <v>0</v>
      </c>
      <c r="W171" s="17">
        <v>6.1607993092905266E-4</v>
      </c>
      <c r="X171" s="17">
        <v>5.4308829893289313E-2</v>
      </c>
      <c r="Y171" s="17">
        <v>4.1223002043946883E-4</v>
      </c>
      <c r="Z171" s="17">
        <v>2.9837229961902991E-2</v>
      </c>
      <c r="AA171" s="17">
        <v>0.59698260018661631</v>
      </c>
      <c r="AB171" s="17">
        <v>0.2352503899997519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1.8100000024242169E-2</v>
      </c>
      <c r="AI171" s="17">
        <v>0</v>
      </c>
      <c r="AJ171" s="17">
        <v>1.8100000024242169E-2</v>
      </c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>
        <v>-63458.855300000003</v>
      </c>
      <c r="AV171" s="18"/>
      <c r="AW171" s="18">
        <v>-842.71399999999994</v>
      </c>
      <c r="AX171" s="18">
        <v>-74287.132200000007</v>
      </c>
      <c r="AY171" s="18">
        <v>-563.87490000000003</v>
      </c>
      <c r="AZ171" s="18">
        <v>-40813.294100000006</v>
      </c>
      <c r="BA171" s="18">
        <v>-816591.43510000024</v>
      </c>
      <c r="BB171" s="18">
        <v>-321790.70799999993</v>
      </c>
      <c r="BC171" s="18"/>
      <c r="BD171" s="18"/>
      <c r="BE171" s="18"/>
      <c r="BF171" s="18"/>
      <c r="BG171" s="18"/>
      <c r="BH171" s="18">
        <v>-24758.3514</v>
      </c>
      <c r="BI171" s="18"/>
      <c r="BJ171" s="18">
        <v>-24758.3514</v>
      </c>
      <c r="BK171" s="17">
        <v>1</v>
      </c>
      <c r="BL171" s="19">
        <v>-1367864.7163999996</v>
      </c>
      <c r="BM171" s="15" t="s">
        <v>596</v>
      </c>
      <c r="BN171" s="1" t="s">
        <v>201</v>
      </c>
      <c r="BO171" s="1" t="s">
        <v>204</v>
      </c>
      <c r="BP171" s="1" t="s">
        <v>205</v>
      </c>
      <c r="BQ171" s="20" t="s">
        <v>70</v>
      </c>
      <c r="BR171" s="15" t="b">
        <v>0</v>
      </c>
      <c r="BS171" s="16" t="b">
        <v>1</v>
      </c>
    </row>
    <row r="172" spans="2:71" x14ac:dyDescent="0.25">
      <c r="B172" s="15" t="s">
        <v>198</v>
      </c>
      <c r="C172" s="1" t="s">
        <v>597</v>
      </c>
      <c r="D172" s="1" t="s">
        <v>598</v>
      </c>
      <c r="E172" s="1" t="s">
        <v>55</v>
      </c>
      <c r="F172" s="1" t="s">
        <v>55</v>
      </c>
      <c r="G172" s="1" t="s">
        <v>56</v>
      </c>
      <c r="H172" s="1" t="s">
        <v>57</v>
      </c>
      <c r="I172" s="1" t="s">
        <v>58</v>
      </c>
      <c r="J172" s="16" t="s">
        <v>58</v>
      </c>
      <c r="K172" s="17">
        <v>3.5809199151007605E-3</v>
      </c>
      <c r="L172" s="17">
        <v>0</v>
      </c>
      <c r="M172" s="17">
        <v>4.2315699734100142E-3</v>
      </c>
      <c r="N172" s="17">
        <v>8.2817700216080647E-2</v>
      </c>
      <c r="O172" s="17">
        <v>2.4272570329188448E-2</v>
      </c>
      <c r="P172" s="17">
        <v>0</v>
      </c>
      <c r="Q172" s="17">
        <v>5.9127430108768281E-2</v>
      </c>
      <c r="R172" s="17">
        <v>5.0735500035834845E-2</v>
      </c>
      <c r="S172" s="17">
        <v>9.3722029776193344E-2</v>
      </c>
      <c r="T172" s="17">
        <v>5.1391480223447819E-2</v>
      </c>
      <c r="U172" s="17">
        <v>3.885536985975345E-2</v>
      </c>
      <c r="V172" s="17">
        <v>8.7889600813581149E-3</v>
      </c>
      <c r="W172" s="17">
        <v>6.7162398656076911E-3</v>
      </c>
      <c r="X172" s="17">
        <v>4.5474040127144892E-2</v>
      </c>
      <c r="Y172" s="17">
        <v>2.2393870013340159E-2</v>
      </c>
      <c r="Z172" s="17">
        <v>5.8254299989063195E-2</v>
      </c>
      <c r="AA172" s="17">
        <v>0.15833386963184989</v>
      </c>
      <c r="AB172" s="17">
        <v>4.4910739870950012E-2</v>
      </c>
      <c r="AC172" s="17">
        <v>6.1780910073080508E-2</v>
      </c>
      <c r="AD172" s="17">
        <v>4.9318239947758954E-2</v>
      </c>
      <c r="AE172" s="17">
        <v>4.0119899702620986E-3</v>
      </c>
      <c r="AF172" s="17">
        <v>2.1493109883107146E-2</v>
      </c>
      <c r="AG172" s="17">
        <v>8.4253969901010195E-2</v>
      </c>
      <c r="AH172" s="17">
        <v>1.837724995040475E-2</v>
      </c>
      <c r="AI172" s="17">
        <v>1.2466998776321551E-4</v>
      </c>
      <c r="AJ172" s="17">
        <v>7.0332702695238645E-3</v>
      </c>
      <c r="AK172" s="18">
        <v>-15318.373800000003</v>
      </c>
      <c r="AL172" s="18"/>
      <c r="AM172" s="18">
        <v>-18101.7091</v>
      </c>
      <c r="AN172" s="18">
        <v>-354275.58259999997</v>
      </c>
      <c r="AO172" s="18">
        <v>-103832.62240000012</v>
      </c>
      <c r="AP172" s="18"/>
      <c r="AQ172" s="18">
        <v>-252933.91019999998</v>
      </c>
      <c r="AR172" s="18">
        <v>-217035.1118999999</v>
      </c>
      <c r="AS172" s="18">
        <v>-400921.86350000044</v>
      </c>
      <c r="AT172" s="18">
        <v>-219841.24830000004</v>
      </c>
      <c r="AU172" s="18">
        <v>-166214.57439999998</v>
      </c>
      <c r="AV172" s="18">
        <v>-37597.20380000001</v>
      </c>
      <c r="AW172" s="18">
        <v>-28730.5707</v>
      </c>
      <c r="AX172" s="18">
        <v>-194527.76420000009</v>
      </c>
      <c r="AY172" s="18">
        <v>-95795.963000000003</v>
      </c>
      <c r="AZ172" s="18">
        <v>-249198.85499999981</v>
      </c>
      <c r="BA172" s="18">
        <v>-677316.85090000078</v>
      </c>
      <c r="BB172" s="18">
        <v>-192118.09179999999</v>
      </c>
      <c r="BC172" s="18">
        <v>-264284.90350000001</v>
      </c>
      <c r="BD172" s="18">
        <v>-210972.39049999992</v>
      </c>
      <c r="BE172" s="18">
        <v>-17162.395</v>
      </c>
      <c r="BF172" s="18">
        <v>-91942.712800000008</v>
      </c>
      <c r="BG172" s="18">
        <v>-360419.62279999978</v>
      </c>
      <c r="BH172" s="18">
        <v>-78613.761500000008</v>
      </c>
      <c r="BI172" s="18">
        <v>-533.3103000000001</v>
      </c>
      <c r="BJ172" s="18">
        <v>-30086.755800000003</v>
      </c>
      <c r="BK172" s="17">
        <v>1</v>
      </c>
      <c r="BL172" s="19">
        <v>-4277776.1477999911</v>
      </c>
      <c r="BM172" s="15" t="s">
        <v>599</v>
      </c>
      <c r="BN172" s="1" t="s">
        <v>58</v>
      </c>
      <c r="BO172" s="1" t="s">
        <v>288</v>
      </c>
      <c r="BP172" s="1" t="s">
        <v>205</v>
      </c>
      <c r="BQ172" s="20" t="s">
        <v>70</v>
      </c>
      <c r="BR172" s="15" t="b">
        <v>0</v>
      </c>
      <c r="BS172" s="16" t="b">
        <v>1</v>
      </c>
    </row>
    <row r="173" spans="2:71" x14ac:dyDescent="0.25">
      <c r="B173" s="15" t="s">
        <v>198</v>
      </c>
      <c r="C173" s="1" t="s">
        <v>600</v>
      </c>
      <c r="D173" s="1" t="s">
        <v>601</v>
      </c>
      <c r="E173" s="1" t="s">
        <v>55</v>
      </c>
      <c r="F173" s="1" t="s">
        <v>55</v>
      </c>
      <c r="G173" s="1" t="s">
        <v>56</v>
      </c>
      <c r="H173" s="1" t="s">
        <v>57</v>
      </c>
      <c r="I173" s="1" t="s">
        <v>186</v>
      </c>
      <c r="J173" s="16" t="s">
        <v>186</v>
      </c>
      <c r="K173" s="17">
        <v>3.580920023105809E-3</v>
      </c>
      <c r="L173" s="17">
        <v>0</v>
      </c>
      <c r="M173" s="17">
        <v>4.2315700160144628E-3</v>
      </c>
      <c r="N173" s="17">
        <v>8.2817699787897617E-2</v>
      </c>
      <c r="O173" s="17">
        <v>2.4272570036472031E-2</v>
      </c>
      <c r="P173" s="17">
        <v>0</v>
      </c>
      <c r="Q173" s="17">
        <v>5.9127430216355942E-2</v>
      </c>
      <c r="R173" s="17">
        <v>5.0735500116363443E-2</v>
      </c>
      <c r="S173" s="17">
        <v>9.3722029722771133E-2</v>
      </c>
      <c r="T173" s="17">
        <v>5.1391480154528331E-2</v>
      </c>
      <c r="U173" s="17">
        <v>3.8855370048480088E-2</v>
      </c>
      <c r="V173" s="17">
        <v>8.7889600288501186E-3</v>
      </c>
      <c r="W173" s="17">
        <v>6.7162398168398255E-3</v>
      </c>
      <c r="X173" s="17">
        <v>4.5474039758055369E-2</v>
      </c>
      <c r="Y173" s="17">
        <v>2.2393870177171107E-2</v>
      </c>
      <c r="Z173" s="17">
        <v>5.8254300082387973E-2</v>
      </c>
      <c r="AA173" s="17">
        <v>0.15833386994634918</v>
      </c>
      <c r="AB173" s="17">
        <v>4.4910740350181465E-2</v>
      </c>
      <c r="AC173" s="17">
        <v>6.1780910044589368E-2</v>
      </c>
      <c r="AD173" s="17">
        <v>4.9318239790412784E-2</v>
      </c>
      <c r="AE173" s="17">
        <v>4.0119901233514003E-3</v>
      </c>
      <c r="AF173" s="17">
        <v>2.1493109803486198E-2</v>
      </c>
      <c r="AG173" s="17">
        <v>8.425396989996034E-2</v>
      </c>
      <c r="AH173" s="17">
        <v>1.8377249853390676E-2</v>
      </c>
      <c r="AI173" s="17">
        <v>1.2467005029809643E-4</v>
      </c>
      <c r="AJ173" s="17">
        <v>7.0332701526863751E-3</v>
      </c>
      <c r="AK173" s="18">
        <v>-13660.657200000007</v>
      </c>
      <c r="AL173" s="18"/>
      <c r="AM173" s="18">
        <v>-16142.786499999995</v>
      </c>
      <c r="AN173" s="18">
        <v>-315936.74240000016</v>
      </c>
      <c r="AO173" s="18">
        <v>-92596.108400000026</v>
      </c>
      <c r="AP173" s="18"/>
      <c r="AQ173" s="18">
        <v>-225562.02039999995</v>
      </c>
      <c r="AR173" s="18">
        <v>-193548.1023</v>
      </c>
      <c r="AS173" s="18">
        <v>-357535.07809999969</v>
      </c>
      <c r="AT173" s="18">
        <v>-196050.5649</v>
      </c>
      <c r="AU173" s="18">
        <v>-148227.23969999998</v>
      </c>
      <c r="AV173" s="18">
        <v>-33528.525999999983</v>
      </c>
      <c r="AW173" s="18">
        <v>-25621.418300000027</v>
      </c>
      <c r="AX173" s="18">
        <v>-173476.44310000003</v>
      </c>
      <c r="AY173" s="18">
        <v>-85429.158400000029</v>
      </c>
      <c r="AZ173" s="18">
        <v>-222231.16369999986</v>
      </c>
      <c r="BA173" s="18">
        <v>-604019.27620000043</v>
      </c>
      <c r="BB173" s="18">
        <v>-171327.54279999994</v>
      </c>
      <c r="BC173" s="18">
        <v>-235684.6364000001</v>
      </c>
      <c r="BD173" s="18">
        <v>-188141.47290000008</v>
      </c>
      <c r="BE173" s="18">
        <v>-15305.123099999992</v>
      </c>
      <c r="BF173" s="18">
        <v>-81992.89660000008</v>
      </c>
      <c r="BG173" s="18">
        <v>-321415.89119999972</v>
      </c>
      <c r="BH173" s="18">
        <v>-70106.371799999994</v>
      </c>
      <c r="BI173" s="18">
        <v>-475.59700000000021</v>
      </c>
      <c r="BJ173" s="18">
        <v>-26830.840100000005</v>
      </c>
      <c r="BK173" s="17">
        <v>1</v>
      </c>
      <c r="BL173" s="19">
        <v>-3814845.6575000035</v>
      </c>
      <c r="BM173" s="15" t="s">
        <v>602</v>
      </c>
      <c r="BN173" s="1" t="s">
        <v>186</v>
      </c>
      <c r="BO173" s="1" t="s">
        <v>204</v>
      </c>
      <c r="BP173" s="1" t="s">
        <v>205</v>
      </c>
      <c r="BQ173" s="20" t="s">
        <v>70</v>
      </c>
      <c r="BR173" s="15" t="b">
        <v>0</v>
      </c>
      <c r="BS173" s="16" t="b">
        <v>1</v>
      </c>
    </row>
    <row r="174" spans="2:71" x14ac:dyDescent="0.25">
      <c r="B174" s="15" t="s">
        <v>198</v>
      </c>
      <c r="C174" s="1" t="s">
        <v>603</v>
      </c>
      <c r="D174" s="1" t="s">
        <v>604</v>
      </c>
      <c r="E174" s="1" t="s">
        <v>55</v>
      </c>
      <c r="F174" s="1" t="s">
        <v>55</v>
      </c>
      <c r="G174" s="1" t="s">
        <v>56</v>
      </c>
      <c r="H174" s="1" t="s">
        <v>57</v>
      </c>
      <c r="I174" s="1" t="s">
        <v>57</v>
      </c>
      <c r="J174" s="16" t="s">
        <v>57</v>
      </c>
      <c r="K174" s="17">
        <v>5.3407001366750943E-3</v>
      </c>
      <c r="L174" s="17">
        <v>0</v>
      </c>
      <c r="M174" s="17">
        <v>4.3134600736832555E-3</v>
      </c>
      <c r="N174" s="17">
        <v>3.3930169710704006E-2</v>
      </c>
      <c r="O174" s="17">
        <v>1.4046179801378466E-2</v>
      </c>
      <c r="P174" s="17">
        <v>0</v>
      </c>
      <c r="Q174" s="17">
        <v>3.5680880065676768E-2</v>
      </c>
      <c r="R174" s="17">
        <v>4.120075973827609E-2</v>
      </c>
      <c r="S174" s="17">
        <v>5.1465219665954673E-2</v>
      </c>
      <c r="T174" s="17">
        <v>4.515875994400554E-2</v>
      </c>
      <c r="U174" s="17">
        <v>6.4055380438559975E-2</v>
      </c>
      <c r="V174" s="17">
        <v>3.9700997296849335E-3</v>
      </c>
      <c r="W174" s="17">
        <v>3.8289299921490561E-3</v>
      </c>
      <c r="X174" s="17">
        <v>7.4976140242405023E-2</v>
      </c>
      <c r="Y174" s="17">
        <v>1.3912490508635201E-2</v>
      </c>
      <c r="Z174" s="17">
        <v>6.9210749762673732E-2</v>
      </c>
      <c r="AA174" s="17">
        <v>0.20634978068659099</v>
      </c>
      <c r="AB174" s="17">
        <v>6.4012780318090032E-2</v>
      </c>
      <c r="AC174" s="17">
        <v>3.8616499866869249E-2</v>
      </c>
      <c r="AD174" s="17">
        <v>6.0032139712672808E-2</v>
      </c>
      <c r="AE174" s="17">
        <v>9.309198406842813E-4</v>
      </c>
      <c r="AF174" s="17">
        <v>2.7177260048745315E-2</v>
      </c>
      <c r="AG174" s="17">
        <v>0.10279973955038642</v>
      </c>
      <c r="AH174" s="17">
        <v>3.3743960041376135E-2</v>
      </c>
      <c r="AI174" s="17">
        <v>0</v>
      </c>
      <c r="AJ174" s="17">
        <v>5.247000124122189E-3</v>
      </c>
      <c r="AK174" s="18">
        <v>-7410.1377999999986</v>
      </c>
      <c r="AL174" s="18"/>
      <c r="AM174" s="18">
        <v>-5984.8582999999999</v>
      </c>
      <c r="AN174" s="18">
        <v>-47077.579100000039</v>
      </c>
      <c r="AO174" s="18">
        <v>-19488.854500000001</v>
      </c>
      <c r="AP174" s="18"/>
      <c r="AQ174" s="18">
        <v>-49506.662300000018</v>
      </c>
      <c r="AR174" s="18">
        <v>-57165.408900000002</v>
      </c>
      <c r="AS174" s="18">
        <v>-71407.186300000016</v>
      </c>
      <c r="AT174" s="18">
        <v>-62657.072200000002</v>
      </c>
      <c r="AU174" s="18">
        <v>-88875.837200000053</v>
      </c>
      <c r="AV174" s="18">
        <v>-5508.4512000000022</v>
      </c>
      <c r="AW174" s="18">
        <v>-5312.580399999998</v>
      </c>
      <c r="AX174" s="18">
        <v>-104028.22039999993</v>
      </c>
      <c r="AY174" s="18">
        <v>-19303.362699999998</v>
      </c>
      <c r="AZ174" s="18">
        <v>-96028.831399999981</v>
      </c>
      <c r="BA174" s="18">
        <v>-286307.08909999981</v>
      </c>
      <c r="BB174" s="18">
        <v>-88816.730199999976</v>
      </c>
      <c r="BC174" s="18">
        <v>-53579.788800000002</v>
      </c>
      <c r="BD174" s="18">
        <v>-83293.653699999966</v>
      </c>
      <c r="BE174" s="18">
        <v>-1291.6367000000002</v>
      </c>
      <c r="BF174" s="18">
        <v>-37708.02269999998</v>
      </c>
      <c r="BG174" s="18">
        <v>-142633.02870000011</v>
      </c>
      <c r="BH174" s="18">
        <v>-46819.216100000005</v>
      </c>
      <c r="BI174" s="18"/>
      <c r="BJ174" s="18">
        <v>-7280.1304999999984</v>
      </c>
      <c r="BK174" s="17">
        <v>1</v>
      </c>
      <c r="BL174" s="19">
        <v>-1387484.339200001</v>
      </c>
      <c r="BM174" s="15" t="s">
        <v>605</v>
      </c>
      <c r="BN174" s="1" t="s">
        <v>401</v>
      </c>
      <c r="BO174" s="1" t="s">
        <v>244</v>
      </c>
      <c r="BP174" s="1" t="s">
        <v>205</v>
      </c>
      <c r="BQ174" s="20" t="s">
        <v>606</v>
      </c>
      <c r="BR174" s="15" t="b">
        <v>0</v>
      </c>
      <c r="BS174" s="16" t="b">
        <v>0</v>
      </c>
    </row>
    <row r="175" spans="2:71" x14ac:dyDescent="0.25">
      <c r="B175" s="15" t="s">
        <v>198</v>
      </c>
      <c r="C175" s="1" t="s">
        <v>607</v>
      </c>
      <c r="D175" s="1" t="s">
        <v>608</v>
      </c>
      <c r="E175" s="1" t="s">
        <v>55</v>
      </c>
      <c r="F175" s="1" t="s">
        <v>55</v>
      </c>
      <c r="G175" s="1" t="s">
        <v>56</v>
      </c>
      <c r="H175" s="1" t="s">
        <v>57</v>
      </c>
      <c r="I175" s="1" t="s">
        <v>186</v>
      </c>
      <c r="J175" s="16" t="s">
        <v>186</v>
      </c>
      <c r="K175" s="17">
        <v>3.5809199478118235E-3</v>
      </c>
      <c r="L175" s="17">
        <v>0</v>
      </c>
      <c r="M175" s="17">
        <v>4.2315701386189961E-3</v>
      </c>
      <c r="N175" s="17">
        <v>8.281770007363215E-2</v>
      </c>
      <c r="O175" s="17">
        <v>2.4272569797246367E-2</v>
      </c>
      <c r="P175" s="17">
        <v>0</v>
      </c>
      <c r="Q175" s="17">
        <v>5.9127430085325228E-2</v>
      </c>
      <c r="R175" s="17">
        <v>5.0735499791640153E-2</v>
      </c>
      <c r="S175" s="17">
        <v>9.3722029915792648E-2</v>
      </c>
      <c r="T175" s="17">
        <v>5.1391480145741276E-2</v>
      </c>
      <c r="U175" s="17">
        <v>3.8855370181726474E-2</v>
      </c>
      <c r="V175" s="17">
        <v>8.7889598536820008E-3</v>
      </c>
      <c r="W175" s="17">
        <v>6.7162400752725192E-3</v>
      </c>
      <c r="X175" s="17">
        <v>4.547404028381212E-2</v>
      </c>
      <c r="Y175" s="17">
        <v>2.2393870087058957E-2</v>
      </c>
      <c r="Z175" s="17">
        <v>5.8254299962996525E-2</v>
      </c>
      <c r="AA175" s="17">
        <v>0.1583338698290962</v>
      </c>
      <c r="AB175" s="17">
        <v>4.491073975084376E-2</v>
      </c>
      <c r="AC175" s="17">
        <v>6.1780909916159046E-2</v>
      </c>
      <c r="AD175" s="17">
        <v>4.9318239971236209E-2</v>
      </c>
      <c r="AE175" s="17">
        <v>4.0119900326353736E-3</v>
      </c>
      <c r="AF175" s="17">
        <v>2.1493110074543478E-2</v>
      </c>
      <c r="AG175" s="17">
        <v>8.4253970147766949E-2</v>
      </c>
      <c r="AH175" s="17">
        <v>1.8377249974717649E-2</v>
      </c>
      <c r="AI175" s="17">
        <v>1.2466999791277482E-4</v>
      </c>
      <c r="AJ175" s="17">
        <v>7.0332699647329107E-3</v>
      </c>
      <c r="AK175" s="18">
        <v>-17092.759199999997</v>
      </c>
      <c r="AL175" s="18"/>
      <c r="AM175" s="18">
        <v>-20198.49939999999</v>
      </c>
      <c r="AN175" s="18">
        <v>-395312.66419999988</v>
      </c>
      <c r="AO175" s="18">
        <v>-115859.94570000005</v>
      </c>
      <c r="AP175" s="18"/>
      <c r="AQ175" s="18">
        <v>-282232.20269999985</v>
      </c>
      <c r="AR175" s="18">
        <v>-242175.10960000014</v>
      </c>
      <c r="AS175" s="18">
        <v>-447362.16179999977</v>
      </c>
      <c r="AT175" s="18">
        <v>-245306.29220000014</v>
      </c>
      <c r="AU175" s="18">
        <v>-185467.83949999974</v>
      </c>
      <c r="AV175" s="18">
        <v>-41952.229199999994</v>
      </c>
      <c r="AW175" s="18">
        <v>-32058.542499999974</v>
      </c>
      <c r="AX175" s="18">
        <v>-217060.65249999994</v>
      </c>
      <c r="AY175" s="18">
        <v>-106892.37249999992</v>
      </c>
      <c r="AZ175" s="18">
        <v>-278064.50189999992</v>
      </c>
      <c r="BA175" s="18">
        <v>-755773.02750000055</v>
      </c>
      <c r="BB175" s="18">
        <v>-214371.85730000015</v>
      </c>
      <c r="BC175" s="18">
        <v>-294898.0239000002</v>
      </c>
      <c r="BD175" s="18">
        <v>-235410.12150000007</v>
      </c>
      <c r="BE175" s="18">
        <v>-19150.380500000003</v>
      </c>
      <c r="BF175" s="18">
        <v>-102592.78630000002</v>
      </c>
      <c r="BG175" s="18">
        <v>-402168.39369999996</v>
      </c>
      <c r="BH175" s="18">
        <v>-87719.891299999988</v>
      </c>
      <c r="BI175" s="18">
        <v>-595.08569999999986</v>
      </c>
      <c r="BJ175" s="18">
        <v>-33571.817200000012</v>
      </c>
      <c r="BK175" s="17">
        <v>1</v>
      </c>
      <c r="BL175" s="19">
        <v>-4773287.1577999927</v>
      </c>
      <c r="BM175" s="15" t="s">
        <v>609</v>
      </c>
      <c r="BN175" s="1" t="s">
        <v>186</v>
      </c>
      <c r="BO175" s="1" t="s">
        <v>610</v>
      </c>
      <c r="BP175" s="1" t="s">
        <v>205</v>
      </c>
      <c r="BQ175" s="20" t="s">
        <v>70</v>
      </c>
      <c r="BR175" s="15" t="b">
        <v>0</v>
      </c>
      <c r="BS175" s="16" t="b">
        <v>1</v>
      </c>
    </row>
    <row r="176" spans="2:71" x14ac:dyDescent="0.25">
      <c r="B176" s="15" t="s">
        <v>198</v>
      </c>
      <c r="C176" s="1" t="s">
        <v>611</v>
      </c>
      <c r="D176" s="1" t="s">
        <v>612</v>
      </c>
      <c r="E176" s="1" t="s">
        <v>55</v>
      </c>
      <c r="F176" s="1" t="s">
        <v>55</v>
      </c>
      <c r="G176" s="1" t="s">
        <v>56</v>
      </c>
      <c r="H176" s="1" t="s">
        <v>6</v>
      </c>
      <c r="I176" s="1" t="s">
        <v>131</v>
      </c>
      <c r="J176" s="16" t="s">
        <v>24</v>
      </c>
      <c r="K176" s="17">
        <v>0</v>
      </c>
      <c r="L176" s="17">
        <v>0</v>
      </c>
      <c r="M176" s="17">
        <v>0</v>
      </c>
      <c r="N176" s="17">
        <v>1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8"/>
      <c r="AL176" s="18"/>
      <c r="AM176" s="18"/>
      <c r="AN176" s="18">
        <v>-2941772.2791999993</v>
      </c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7">
        <v>1</v>
      </c>
      <c r="BL176" s="19">
        <v>-2941772.2791999993</v>
      </c>
      <c r="BM176" s="15" t="s">
        <v>613</v>
      </c>
      <c r="BN176" s="1" t="s">
        <v>24</v>
      </c>
      <c r="BO176" s="1" t="s">
        <v>210</v>
      </c>
      <c r="BP176" s="1" t="s">
        <v>92</v>
      </c>
      <c r="BQ176" s="20" t="s">
        <v>70</v>
      </c>
      <c r="BR176" s="15" t="b">
        <v>0</v>
      </c>
      <c r="BS176" s="16" t="b">
        <v>1</v>
      </c>
    </row>
    <row r="177" spans="2:71" x14ac:dyDescent="0.25">
      <c r="B177" s="15" t="s">
        <v>198</v>
      </c>
      <c r="C177" s="1" t="s">
        <v>614</v>
      </c>
      <c r="D177" s="1" t="s">
        <v>615</v>
      </c>
      <c r="E177" s="1" t="s">
        <v>55</v>
      </c>
      <c r="F177" s="1" t="s">
        <v>55</v>
      </c>
      <c r="G177" s="1" t="s">
        <v>56</v>
      </c>
      <c r="H177" s="1" t="s">
        <v>6</v>
      </c>
      <c r="I177" s="1" t="s">
        <v>131</v>
      </c>
      <c r="J177" s="16" t="s">
        <v>24</v>
      </c>
      <c r="K177" s="17">
        <v>0</v>
      </c>
      <c r="L177" s="17">
        <v>0</v>
      </c>
      <c r="M177" s="17">
        <v>0</v>
      </c>
      <c r="N177" s="17">
        <v>1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8"/>
      <c r="AL177" s="18"/>
      <c r="AM177" s="18"/>
      <c r="AN177" s="18">
        <v>-3314951.2755</v>
      </c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7">
        <v>1</v>
      </c>
      <c r="BL177" s="19">
        <v>-3314951.2755</v>
      </c>
      <c r="BM177" s="15" t="s">
        <v>616</v>
      </c>
      <c r="BN177" s="1" t="s">
        <v>24</v>
      </c>
      <c r="BO177" s="1" t="s">
        <v>210</v>
      </c>
      <c r="BP177" s="1" t="s">
        <v>92</v>
      </c>
      <c r="BQ177" s="20" t="s">
        <v>70</v>
      </c>
      <c r="BR177" s="15" t="b">
        <v>0</v>
      </c>
      <c r="BS177" s="16" t="b">
        <v>1</v>
      </c>
    </row>
    <row r="178" spans="2:71" x14ac:dyDescent="0.25">
      <c r="B178" s="15" t="s">
        <v>198</v>
      </c>
      <c r="C178" s="1" t="s">
        <v>617</v>
      </c>
      <c r="D178" s="1" t="s">
        <v>618</v>
      </c>
      <c r="E178" s="1" t="s">
        <v>55</v>
      </c>
      <c r="F178" s="1" t="s">
        <v>55</v>
      </c>
      <c r="G178" s="1" t="s">
        <v>56</v>
      </c>
      <c r="H178" s="1" t="s">
        <v>6</v>
      </c>
      <c r="I178" s="1" t="s">
        <v>131</v>
      </c>
      <c r="J178" s="16" t="s">
        <v>24</v>
      </c>
      <c r="K178" s="17">
        <v>0</v>
      </c>
      <c r="L178" s="17">
        <v>0</v>
      </c>
      <c r="M178" s="17">
        <v>0</v>
      </c>
      <c r="N178" s="17">
        <v>1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8"/>
      <c r="AL178" s="18"/>
      <c r="AM178" s="18"/>
      <c r="AN178" s="18">
        <v>-3236296.4723000005</v>
      </c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7">
        <v>1</v>
      </c>
      <c r="BL178" s="19">
        <v>-3236296.4723000005</v>
      </c>
      <c r="BM178" s="15" t="s">
        <v>619</v>
      </c>
      <c r="BN178" s="1" t="s">
        <v>24</v>
      </c>
      <c r="BO178" s="1" t="s">
        <v>210</v>
      </c>
      <c r="BP178" s="1" t="s">
        <v>92</v>
      </c>
      <c r="BQ178" s="20" t="s">
        <v>70</v>
      </c>
      <c r="BR178" s="15" t="b">
        <v>0</v>
      </c>
      <c r="BS178" s="16" t="b">
        <v>1</v>
      </c>
    </row>
    <row r="179" spans="2:71" x14ac:dyDescent="0.25">
      <c r="B179" s="15" t="s">
        <v>198</v>
      </c>
      <c r="C179" s="1" t="s">
        <v>620</v>
      </c>
      <c r="D179" s="1" t="s">
        <v>621</v>
      </c>
      <c r="E179" s="1" t="s">
        <v>55</v>
      </c>
      <c r="F179" s="1" t="s">
        <v>55</v>
      </c>
      <c r="G179" s="1" t="s">
        <v>56</v>
      </c>
      <c r="H179" s="1" t="s">
        <v>6</v>
      </c>
      <c r="I179" s="1" t="s">
        <v>131</v>
      </c>
      <c r="J179" s="16" t="s">
        <v>24</v>
      </c>
      <c r="K179" s="17">
        <v>0</v>
      </c>
      <c r="L179" s="17">
        <v>0</v>
      </c>
      <c r="M179" s="17">
        <v>0</v>
      </c>
      <c r="N179" s="17">
        <v>1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8"/>
      <c r="AL179" s="18"/>
      <c r="AM179" s="18"/>
      <c r="AN179" s="18">
        <v>-2484518.1939000003</v>
      </c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7">
        <v>1</v>
      </c>
      <c r="BL179" s="19">
        <v>-2484518.1939000003</v>
      </c>
      <c r="BM179" s="15" t="s">
        <v>622</v>
      </c>
      <c r="BN179" s="1" t="s">
        <v>24</v>
      </c>
      <c r="BO179" s="1" t="s">
        <v>210</v>
      </c>
      <c r="BP179" s="1" t="s">
        <v>92</v>
      </c>
      <c r="BQ179" s="20" t="s">
        <v>70</v>
      </c>
      <c r="BR179" s="15" t="b">
        <v>0</v>
      </c>
      <c r="BS179" s="16" t="b">
        <v>1</v>
      </c>
    </row>
    <row r="180" spans="2:71" x14ac:dyDescent="0.25">
      <c r="B180" s="15" t="s">
        <v>198</v>
      </c>
      <c r="C180" s="1" t="s">
        <v>623</v>
      </c>
      <c r="D180" s="1" t="s">
        <v>624</v>
      </c>
      <c r="E180" s="1" t="s">
        <v>55</v>
      </c>
      <c r="F180" s="1" t="s">
        <v>55</v>
      </c>
      <c r="G180" s="1" t="s">
        <v>56</v>
      </c>
      <c r="H180" s="1" t="s">
        <v>6</v>
      </c>
      <c r="I180" s="1" t="s">
        <v>131</v>
      </c>
      <c r="J180" s="16" t="s">
        <v>24</v>
      </c>
      <c r="K180" s="17">
        <v>0</v>
      </c>
      <c r="L180" s="17">
        <v>0</v>
      </c>
      <c r="M180" s="17">
        <v>0</v>
      </c>
      <c r="N180" s="17">
        <v>1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8"/>
      <c r="AL180" s="18"/>
      <c r="AM180" s="18"/>
      <c r="AN180" s="18">
        <v>-55341.634900000005</v>
      </c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7">
        <v>1</v>
      </c>
      <c r="BL180" s="19">
        <v>-55341.634900000005</v>
      </c>
      <c r="BM180" s="15" t="s">
        <v>625</v>
      </c>
      <c r="BN180" s="1" t="s">
        <v>24</v>
      </c>
      <c r="BO180" s="1" t="s">
        <v>210</v>
      </c>
      <c r="BP180" s="1" t="s">
        <v>92</v>
      </c>
      <c r="BQ180" s="20" t="s">
        <v>70</v>
      </c>
      <c r="BR180" s="15" t="b">
        <v>0</v>
      </c>
      <c r="BS180" s="16" t="b">
        <v>1</v>
      </c>
    </row>
    <row r="181" spans="2:71" x14ac:dyDescent="0.25">
      <c r="B181" s="15" t="s">
        <v>198</v>
      </c>
      <c r="C181" s="1" t="s">
        <v>626</v>
      </c>
      <c r="D181" s="1" t="s">
        <v>627</v>
      </c>
      <c r="E181" s="1" t="s">
        <v>55</v>
      </c>
      <c r="F181" s="1" t="s">
        <v>55</v>
      </c>
      <c r="G181" s="1" t="s">
        <v>56</v>
      </c>
      <c r="H181" s="1" t="s">
        <v>6</v>
      </c>
      <c r="I181" s="1" t="s">
        <v>628</v>
      </c>
      <c r="J181" s="16" t="s">
        <v>628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1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8"/>
      <c r="AL181" s="18"/>
      <c r="AM181" s="18"/>
      <c r="AN181" s="18"/>
      <c r="AO181" s="18"/>
      <c r="AP181" s="18"/>
      <c r="AQ181" s="18"/>
      <c r="AR181" s="18"/>
      <c r="AS181" s="18">
        <v>-11442126.544000003</v>
      </c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7">
        <v>1</v>
      </c>
      <c r="BL181" s="19">
        <v>-11442126.544000003</v>
      </c>
      <c r="BM181" s="15" t="s">
        <v>629</v>
      </c>
      <c r="BN181" s="1" t="s">
        <v>630</v>
      </c>
      <c r="BO181" s="1" t="s">
        <v>210</v>
      </c>
      <c r="BP181" s="1" t="s">
        <v>92</v>
      </c>
      <c r="BQ181" s="20" t="s">
        <v>631</v>
      </c>
      <c r="BR181" s="15" t="b">
        <v>0</v>
      </c>
      <c r="BS181" s="16" t="b">
        <v>0</v>
      </c>
    </row>
    <row r="182" spans="2:71" x14ac:dyDescent="0.25">
      <c r="B182" s="15" t="s">
        <v>198</v>
      </c>
      <c r="C182" s="1" t="s">
        <v>632</v>
      </c>
      <c r="D182" s="1" t="s">
        <v>633</v>
      </c>
      <c r="E182" s="1" t="s">
        <v>55</v>
      </c>
      <c r="F182" s="1" t="s">
        <v>55</v>
      </c>
      <c r="G182" s="1" t="s">
        <v>56</v>
      </c>
      <c r="H182" s="1" t="s">
        <v>7</v>
      </c>
      <c r="I182" s="1" t="s">
        <v>176</v>
      </c>
      <c r="J182" s="16" t="s">
        <v>181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6.3000000088010892E-3</v>
      </c>
      <c r="V182" s="17">
        <v>0</v>
      </c>
      <c r="W182" s="17">
        <v>1.3599999972671823E-2</v>
      </c>
      <c r="X182" s="17">
        <v>7.3000000460854723E-3</v>
      </c>
      <c r="Y182" s="17">
        <v>9.1000000309826232E-3</v>
      </c>
      <c r="Z182" s="17">
        <v>0.25909999995904476</v>
      </c>
      <c r="AA182" s="17">
        <v>0.6545999999474732</v>
      </c>
      <c r="AB182" s="17">
        <v>5.0000000034941275E-2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>
        <v>-30651.439300000002</v>
      </c>
      <c r="AV182" s="18"/>
      <c r="AW182" s="18">
        <v>-66168.186199999996</v>
      </c>
      <c r="AX182" s="18">
        <v>-35516.747300000003</v>
      </c>
      <c r="AY182" s="18">
        <v>-44274.301299999992</v>
      </c>
      <c r="AZ182" s="18">
        <v>-1260601.2555999998</v>
      </c>
      <c r="BA182" s="18">
        <v>-3184830.4978</v>
      </c>
      <c r="BB182" s="18">
        <v>-243265.39110000001</v>
      </c>
      <c r="BC182" s="18"/>
      <c r="BD182" s="18"/>
      <c r="BE182" s="18"/>
      <c r="BF182" s="18"/>
      <c r="BG182" s="18"/>
      <c r="BH182" s="18"/>
      <c r="BI182" s="18"/>
      <c r="BJ182" s="18"/>
      <c r="BK182" s="17">
        <v>1</v>
      </c>
      <c r="BL182" s="19">
        <v>-4865307.818599999</v>
      </c>
      <c r="BM182" s="15" t="s">
        <v>634</v>
      </c>
      <c r="BN182" s="1" t="s">
        <v>181</v>
      </c>
      <c r="BO182" s="1" t="s">
        <v>210</v>
      </c>
      <c r="BP182" s="1" t="s">
        <v>92</v>
      </c>
      <c r="BQ182" s="20" t="s">
        <v>70</v>
      </c>
      <c r="BR182" s="15" t="b">
        <v>0</v>
      </c>
      <c r="BS182" s="16" t="b">
        <v>1</v>
      </c>
    </row>
    <row r="183" spans="2:71" x14ac:dyDescent="0.25">
      <c r="B183" s="15" t="s">
        <v>198</v>
      </c>
      <c r="C183" s="1" t="s">
        <v>635</v>
      </c>
      <c r="D183" s="1" t="s">
        <v>636</v>
      </c>
      <c r="E183" s="1" t="s">
        <v>55</v>
      </c>
      <c r="F183" s="1" t="s">
        <v>55</v>
      </c>
      <c r="G183" s="1" t="s">
        <v>56</v>
      </c>
      <c r="H183" s="1" t="s">
        <v>7</v>
      </c>
      <c r="I183" s="1" t="s">
        <v>176</v>
      </c>
      <c r="J183" s="16" t="s">
        <v>181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1</v>
      </c>
      <c r="AJ183" s="17">
        <v>0</v>
      </c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>
        <v>-857.23390000000006</v>
      </c>
      <c r="BJ183" s="18"/>
      <c r="BK183" s="17">
        <v>1</v>
      </c>
      <c r="BL183" s="19">
        <v>-857.23390000000006</v>
      </c>
      <c r="BM183" s="15" t="s">
        <v>636</v>
      </c>
      <c r="BN183" s="1" t="s">
        <v>181</v>
      </c>
      <c r="BO183" s="1" t="s">
        <v>210</v>
      </c>
      <c r="BP183" s="1" t="s">
        <v>92</v>
      </c>
      <c r="BQ183" s="20" t="s">
        <v>70</v>
      </c>
      <c r="BR183" s="15" t="b">
        <v>1</v>
      </c>
      <c r="BS183" s="16" t="b">
        <v>1</v>
      </c>
    </row>
    <row r="184" spans="2:71" x14ac:dyDescent="0.25">
      <c r="B184" s="15" t="s">
        <v>198</v>
      </c>
      <c r="C184" s="1" t="s">
        <v>637</v>
      </c>
      <c r="D184" s="1" t="s">
        <v>638</v>
      </c>
      <c r="E184" s="1" t="s">
        <v>55</v>
      </c>
      <c r="F184" s="1" t="s">
        <v>55</v>
      </c>
      <c r="G184" s="1" t="s">
        <v>56</v>
      </c>
      <c r="H184" s="1" t="s">
        <v>7</v>
      </c>
      <c r="I184" s="1" t="s">
        <v>176</v>
      </c>
      <c r="J184" s="16" t="s">
        <v>181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1</v>
      </c>
      <c r="AJ184" s="17">
        <v>0</v>
      </c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>
        <v>-2571.7016000000003</v>
      </c>
      <c r="BJ184" s="18"/>
      <c r="BK184" s="17">
        <v>1</v>
      </c>
      <c r="BL184" s="19">
        <v>-2571.7016000000003</v>
      </c>
      <c r="BM184" s="15" t="s">
        <v>638</v>
      </c>
      <c r="BN184" s="1" t="s">
        <v>181</v>
      </c>
      <c r="BO184" s="1" t="s">
        <v>210</v>
      </c>
      <c r="BP184" s="1" t="s">
        <v>92</v>
      </c>
      <c r="BQ184" s="20" t="s">
        <v>70</v>
      </c>
      <c r="BR184" s="15" t="b">
        <v>1</v>
      </c>
      <c r="BS184" s="16" t="b">
        <v>1</v>
      </c>
    </row>
    <row r="185" spans="2:71" x14ac:dyDescent="0.25">
      <c r="B185" s="15" t="s">
        <v>198</v>
      </c>
      <c r="C185" s="1" t="s">
        <v>639</v>
      </c>
      <c r="D185" s="1" t="s">
        <v>640</v>
      </c>
      <c r="E185" s="1" t="s">
        <v>55</v>
      </c>
      <c r="F185" s="1" t="s">
        <v>55</v>
      </c>
      <c r="G185" s="1" t="s">
        <v>56</v>
      </c>
      <c r="H185" s="1" t="s">
        <v>7</v>
      </c>
      <c r="I185" s="1" t="s">
        <v>176</v>
      </c>
      <c r="J185" s="16" t="s">
        <v>177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9.2100000031854409E-2</v>
      </c>
      <c r="V185" s="17">
        <v>0</v>
      </c>
      <c r="W185" s="17">
        <v>0</v>
      </c>
      <c r="X185" s="17">
        <v>0.10790000003729566</v>
      </c>
      <c r="Y185" s="17">
        <v>0</v>
      </c>
      <c r="Z185" s="17">
        <v>0.31499999999168016</v>
      </c>
      <c r="AA185" s="17">
        <v>0.47499999997785003</v>
      </c>
      <c r="AB185" s="17">
        <v>9.9999999613191136E-3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>
        <v>-426202.81279999996</v>
      </c>
      <c r="AV185" s="18"/>
      <c r="AW185" s="18"/>
      <c r="AX185" s="18">
        <v>-499319.03909999999</v>
      </c>
      <c r="AY185" s="18"/>
      <c r="AZ185" s="18">
        <v>-1457696.9161999999</v>
      </c>
      <c r="BA185" s="18">
        <v>-2198114.3973999997</v>
      </c>
      <c r="BB185" s="18">
        <v>-46276.092399999994</v>
      </c>
      <c r="BC185" s="18"/>
      <c r="BD185" s="18"/>
      <c r="BE185" s="18"/>
      <c r="BF185" s="18"/>
      <c r="BG185" s="18"/>
      <c r="BH185" s="18"/>
      <c r="BI185" s="18"/>
      <c r="BJ185" s="18"/>
      <c r="BK185" s="17">
        <v>1</v>
      </c>
      <c r="BL185" s="19">
        <v>-4627609.2579000024</v>
      </c>
      <c r="BM185" s="15" t="s">
        <v>641</v>
      </c>
      <c r="BN185" s="1" t="s">
        <v>177</v>
      </c>
      <c r="BO185" s="1" t="s">
        <v>210</v>
      </c>
      <c r="BP185" s="1" t="s">
        <v>92</v>
      </c>
      <c r="BQ185" s="20" t="s">
        <v>70</v>
      </c>
      <c r="BR185" s="15" t="b">
        <v>0</v>
      </c>
      <c r="BS185" s="16" t="b">
        <v>1</v>
      </c>
    </row>
    <row r="186" spans="2:71" x14ac:dyDescent="0.25">
      <c r="B186" s="15" t="s">
        <v>198</v>
      </c>
      <c r="C186" s="1" t="s">
        <v>642</v>
      </c>
      <c r="D186" s="1" t="s">
        <v>643</v>
      </c>
      <c r="E186" s="1" t="s">
        <v>55</v>
      </c>
      <c r="F186" s="1" t="s">
        <v>55</v>
      </c>
      <c r="G186" s="1" t="s">
        <v>56</v>
      </c>
      <c r="H186" s="1" t="s">
        <v>7</v>
      </c>
      <c r="I186" s="1" t="s">
        <v>176</v>
      </c>
      <c r="J186" s="16" t="s">
        <v>177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0.46069999997012911</v>
      </c>
      <c r="V186" s="17">
        <v>0</v>
      </c>
      <c r="W186" s="17">
        <v>0</v>
      </c>
      <c r="X186" s="17">
        <v>0.53930000002987111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>
        <v>-1474899.6443999999</v>
      </c>
      <c r="AV186" s="18"/>
      <c r="AW186" s="18"/>
      <c r="AX186" s="18">
        <v>-1726532.1864999998</v>
      </c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7">
        <v>1</v>
      </c>
      <c r="BL186" s="19">
        <v>-3201431.830899999</v>
      </c>
      <c r="BM186" s="15" t="s">
        <v>644</v>
      </c>
      <c r="BN186" s="1" t="s">
        <v>177</v>
      </c>
      <c r="BO186" s="1" t="s">
        <v>210</v>
      </c>
      <c r="BP186" s="1" t="s">
        <v>92</v>
      </c>
      <c r="BQ186" s="20" t="s">
        <v>70</v>
      </c>
      <c r="BR186" s="15" t="b">
        <v>0</v>
      </c>
      <c r="BS186" s="16" t="b">
        <v>1</v>
      </c>
    </row>
    <row r="187" spans="2:71" x14ac:dyDescent="0.25">
      <c r="B187" s="15" t="s">
        <v>198</v>
      </c>
      <c r="C187" s="1" t="s">
        <v>645</v>
      </c>
      <c r="D187" s="1" t="s">
        <v>646</v>
      </c>
      <c r="E187" s="1" t="s">
        <v>55</v>
      </c>
      <c r="F187" s="1" t="s">
        <v>55</v>
      </c>
      <c r="G187" s="1" t="s">
        <v>56</v>
      </c>
      <c r="H187" s="1" t="s">
        <v>7</v>
      </c>
      <c r="I187" s="1" t="s">
        <v>176</v>
      </c>
      <c r="J187" s="16" t="s">
        <v>177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0.57140000000486113</v>
      </c>
      <c r="AB187" s="17">
        <v>0.42859999999513892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>
        <v>-1640953.3703000003</v>
      </c>
      <c r="BB187" s="18">
        <v>-1230858.6183</v>
      </c>
      <c r="BC187" s="18"/>
      <c r="BD187" s="18"/>
      <c r="BE187" s="18"/>
      <c r="BF187" s="18"/>
      <c r="BG187" s="18"/>
      <c r="BH187" s="18"/>
      <c r="BI187" s="18"/>
      <c r="BJ187" s="18"/>
      <c r="BK187" s="17">
        <v>1</v>
      </c>
      <c r="BL187" s="19">
        <v>-2871811.9886000003</v>
      </c>
      <c r="BM187" s="15" t="s">
        <v>647</v>
      </c>
      <c r="BN187" s="1" t="s">
        <v>37</v>
      </c>
      <c r="BO187" s="1" t="s">
        <v>210</v>
      </c>
      <c r="BP187" s="1" t="s">
        <v>92</v>
      </c>
      <c r="BQ187" s="20" t="s">
        <v>494</v>
      </c>
      <c r="BR187" s="15" t="b">
        <v>0</v>
      </c>
      <c r="BS187" s="16" t="b">
        <v>0</v>
      </c>
    </row>
    <row r="188" spans="2:71" x14ac:dyDescent="0.25">
      <c r="B188" s="15" t="s">
        <v>198</v>
      </c>
      <c r="C188" s="1" t="s">
        <v>648</v>
      </c>
      <c r="D188" s="1" t="s">
        <v>649</v>
      </c>
      <c r="E188" s="1" t="s">
        <v>55</v>
      </c>
      <c r="F188" s="1" t="s">
        <v>55</v>
      </c>
      <c r="G188" s="1" t="s">
        <v>56</v>
      </c>
      <c r="H188" s="1" t="s">
        <v>6</v>
      </c>
      <c r="I188" s="1" t="s">
        <v>77</v>
      </c>
      <c r="J188" s="16" t="s">
        <v>80</v>
      </c>
      <c r="K188" s="17">
        <v>5.0000000254351818E-3</v>
      </c>
      <c r="L188" s="17">
        <v>0</v>
      </c>
      <c r="M188" s="17">
        <v>2.7000000007578649E-2</v>
      </c>
      <c r="N188" s="17">
        <v>3.7700000059414512E-2</v>
      </c>
      <c r="O188" s="17">
        <v>2.9000000017752717E-2</v>
      </c>
      <c r="P188" s="17">
        <v>0</v>
      </c>
      <c r="Q188" s="17">
        <v>0.10449999994762431</v>
      </c>
      <c r="R188" s="17">
        <v>3.840000000847147E-2</v>
      </c>
      <c r="S188" s="17">
        <v>8.5599999973464361E-2</v>
      </c>
      <c r="T188" s="17">
        <v>8.7400000024147856E-2</v>
      </c>
      <c r="U188" s="17">
        <v>2.4399999937252972E-2</v>
      </c>
      <c r="V188" s="17">
        <v>2.9000000017752717E-2</v>
      </c>
      <c r="W188" s="17">
        <v>2.410000001099423E-2</v>
      </c>
      <c r="X188" s="17">
        <v>2.8499999976277807E-2</v>
      </c>
      <c r="Y188" s="17">
        <v>6.2599999986233862E-2</v>
      </c>
      <c r="Z188" s="17">
        <v>5.1200000011295294E-2</v>
      </c>
      <c r="AA188" s="17">
        <v>5.0700000047683179E-2</v>
      </c>
      <c r="AB188" s="17">
        <v>4.3499999974720552E-2</v>
      </c>
      <c r="AC188" s="17">
        <v>7.3600000042191263E-2</v>
      </c>
      <c r="AD188" s="17">
        <v>5.7699999979475371E-2</v>
      </c>
      <c r="AE188" s="17">
        <v>6.7999999463473435E-3</v>
      </c>
      <c r="AF188" s="17">
        <v>4.2899999992431735E-2</v>
      </c>
      <c r="AG188" s="17">
        <v>9.0400000013454704E-2</v>
      </c>
      <c r="AH188" s="17">
        <v>0</v>
      </c>
      <c r="AI188" s="17">
        <v>0</v>
      </c>
      <c r="AJ188" s="17">
        <v>0</v>
      </c>
      <c r="AK188" s="18">
        <v>-19264.656500000005</v>
      </c>
      <c r="AL188" s="18"/>
      <c r="AM188" s="18">
        <v>-104029.1446</v>
      </c>
      <c r="AN188" s="18">
        <v>-145255.50950000001</v>
      </c>
      <c r="AO188" s="18">
        <v>-111735.00719999999</v>
      </c>
      <c r="AP188" s="18"/>
      <c r="AQ188" s="18">
        <v>-402631.3186</v>
      </c>
      <c r="AR188" s="18">
        <v>-147952.56119999997</v>
      </c>
      <c r="AS188" s="18">
        <v>-329810.91749999998</v>
      </c>
      <c r="AT188" s="18">
        <v>-336746.19400000002</v>
      </c>
      <c r="AU188" s="18">
        <v>-94011.523000000001</v>
      </c>
      <c r="AV188" s="18">
        <v>-111735.00719999999</v>
      </c>
      <c r="AW188" s="18">
        <v>-92855.643899999995</v>
      </c>
      <c r="AX188" s="18">
        <v>-109808.5414</v>
      </c>
      <c r="AY188" s="18">
        <v>-241193.49809999997</v>
      </c>
      <c r="AZ188" s="18">
        <v>-197270.08159999998</v>
      </c>
      <c r="BA188" s="18">
        <v>-195343.61609999998</v>
      </c>
      <c r="BB188" s="18">
        <v>-167602.51060000001</v>
      </c>
      <c r="BC188" s="18">
        <v>-283575.74239999999</v>
      </c>
      <c r="BD188" s="18">
        <v>-222314.1348</v>
      </c>
      <c r="BE188" s="18">
        <v>-26199.932499999999</v>
      </c>
      <c r="BF188" s="18">
        <v>-165290.75189999997</v>
      </c>
      <c r="BG188" s="18">
        <v>-348304.9878</v>
      </c>
      <c r="BH188" s="18"/>
      <c r="BI188" s="18"/>
      <c r="BJ188" s="18"/>
      <c r="BK188" s="17">
        <v>1</v>
      </c>
      <c r="BL188" s="19">
        <v>-3852931.2803999996</v>
      </c>
      <c r="BM188" s="15" t="s">
        <v>650</v>
      </c>
      <c r="BN188" s="1" t="s">
        <v>80</v>
      </c>
      <c r="BO188" s="1" t="s">
        <v>251</v>
      </c>
      <c r="BP188" s="1" t="s">
        <v>82</v>
      </c>
      <c r="BQ188" s="20" t="s">
        <v>70</v>
      </c>
      <c r="BR188" s="15" t="b">
        <v>0</v>
      </c>
      <c r="BS188" s="16" t="b">
        <v>1</v>
      </c>
    </row>
    <row r="189" spans="2:71" x14ac:dyDescent="0.25">
      <c r="B189" s="15" t="s">
        <v>198</v>
      </c>
      <c r="C189" s="1" t="s">
        <v>651</v>
      </c>
      <c r="D189" s="1" t="s">
        <v>652</v>
      </c>
      <c r="E189" s="1" t="s">
        <v>55</v>
      </c>
      <c r="F189" s="1" t="s">
        <v>55</v>
      </c>
      <c r="G189" s="1" t="s">
        <v>56</v>
      </c>
      <c r="H189" s="1" t="s">
        <v>7</v>
      </c>
      <c r="I189" s="1" t="s">
        <v>38</v>
      </c>
      <c r="J189" s="16" t="s">
        <v>38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>
        <v>-4348475.3929000013</v>
      </c>
      <c r="BC189" s="18"/>
      <c r="BD189" s="18"/>
      <c r="BE189" s="18"/>
      <c r="BF189" s="18"/>
      <c r="BG189" s="18"/>
      <c r="BH189" s="18"/>
      <c r="BI189" s="18"/>
      <c r="BJ189" s="18"/>
      <c r="BK189" s="17">
        <v>1</v>
      </c>
      <c r="BL189" s="19">
        <v>-4348475.3929000013</v>
      </c>
      <c r="BM189" s="15" t="s">
        <v>653</v>
      </c>
      <c r="BN189" s="1" t="s">
        <v>37</v>
      </c>
      <c r="BO189" s="1" t="s">
        <v>210</v>
      </c>
      <c r="BP189" s="1" t="s">
        <v>92</v>
      </c>
      <c r="BQ189" s="20" t="s">
        <v>494</v>
      </c>
      <c r="BR189" s="15" t="b">
        <v>0</v>
      </c>
      <c r="BS189" s="16" t="b">
        <v>0</v>
      </c>
    </row>
    <row r="190" spans="2:71" x14ac:dyDescent="0.25">
      <c r="B190" s="15" t="s">
        <v>198</v>
      </c>
      <c r="C190" s="1" t="s">
        <v>654</v>
      </c>
      <c r="D190" s="1" t="s">
        <v>655</v>
      </c>
      <c r="E190" s="1" t="s">
        <v>55</v>
      </c>
      <c r="F190" s="1" t="s">
        <v>55</v>
      </c>
      <c r="G190" s="1" t="s">
        <v>56</v>
      </c>
      <c r="H190" s="1" t="s">
        <v>146</v>
      </c>
      <c r="I190" s="1" t="s">
        <v>482</v>
      </c>
      <c r="J190" s="16" t="s">
        <v>482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7.0000000385948983E-3</v>
      </c>
      <c r="R190" s="17">
        <v>0</v>
      </c>
      <c r="S190" s="17">
        <v>4.9699999985111605E-2</v>
      </c>
      <c r="T190" s="17">
        <v>3.8000000043525252E-2</v>
      </c>
      <c r="U190" s="17">
        <v>4.5499999968235373E-2</v>
      </c>
      <c r="V190" s="17">
        <v>0</v>
      </c>
      <c r="W190" s="17">
        <v>0</v>
      </c>
      <c r="X190" s="17">
        <v>5.3300000013035601E-2</v>
      </c>
      <c r="Y190" s="17">
        <v>5.5200000019922396E-2</v>
      </c>
      <c r="Z190" s="17">
        <v>4.4800000002060074E-2</v>
      </c>
      <c r="AA190" s="17">
        <v>0.29319999998179858</v>
      </c>
      <c r="AB190" s="17">
        <v>0.15429999999566948</v>
      </c>
      <c r="AC190" s="17">
        <v>3.0999999942123362E-2</v>
      </c>
      <c r="AD190" s="17">
        <v>0</v>
      </c>
      <c r="AE190" s="17">
        <v>0</v>
      </c>
      <c r="AF190" s="17">
        <v>1.6299999992968758E-2</v>
      </c>
      <c r="AG190" s="17">
        <v>0.11170000002637583</v>
      </c>
      <c r="AH190" s="17">
        <v>3.4600000001450845E-2</v>
      </c>
      <c r="AI190" s="17">
        <v>0</v>
      </c>
      <c r="AJ190" s="17">
        <v>6.5399999989128127E-2</v>
      </c>
      <c r="AK190" s="18"/>
      <c r="AL190" s="18"/>
      <c r="AM190" s="18"/>
      <c r="AN190" s="18"/>
      <c r="AO190" s="18"/>
      <c r="AP190" s="18"/>
      <c r="AQ190" s="18">
        <v>-22290.511199999997</v>
      </c>
      <c r="AR190" s="18"/>
      <c r="AS190" s="18">
        <v>-158262.6286</v>
      </c>
      <c r="AT190" s="18">
        <v>-121005.6317</v>
      </c>
      <c r="AU190" s="18">
        <v>-144888.32190000001</v>
      </c>
      <c r="AV190" s="18"/>
      <c r="AW190" s="18"/>
      <c r="AX190" s="18">
        <v>-169726.32010000001</v>
      </c>
      <c r="AY190" s="18">
        <v>-175776.60170000003</v>
      </c>
      <c r="AZ190" s="18">
        <v>-142659.2709</v>
      </c>
      <c r="BA190" s="18">
        <v>-933653.97820000001</v>
      </c>
      <c r="BB190" s="18">
        <v>-491346.55130000005</v>
      </c>
      <c r="BC190" s="18">
        <v>-98715.12030000001</v>
      </c>
      <c r="BD190" s="18"/>
      <c r="BE190" s="18"/>
      <c r="BF190" s="18">
        <v>-51905.047200000001</v>
      </c>
      <c r="BG190" s="18">
        <v>-355692.86970000004</v>
      </c>
      <c r="BH190" s="18">
        <v>-110178.8119</v>
      </c>
      <c r="BI190" s="18"/>
      <c r="BJ190" s="18">
        <v>-208257.06060000003</v>
      </c>
      <c r="BK190" s="17">
        <v>1</v>
      </c>
      <c r="BL190" s="19">
        <v>-3184358.7252999996</v>
      </c>
      <c r="BM190" s="15" t="s">
        <v>656</v>
      </c>
      <c r="BN190" s="1" t="s">
        <v>482</v>
      </c>
      <c r="BO190" s="1" t="s">
        <v>204</v>
      </c>
      <c r="BP190" s="1" t="s">
        <v>205</v>
      </c>
      <c r="BQ190" s="20" t="s">
        <v>70</v>
      </c>
      <c r="BR190" s="15" t="b">
        <v>0</v>
      </c>
      <c r="BS190" s="16" t="b">
        <v>1</v>
      </c>
    </row>
    <row r="191" spans="2:71" x14ac:dyDescent="0.25">
      <c r="B191" s="15" t="s">
        <v>198</v>
      </c>
      <c r="C191" s="1" t="s">
        <v>657</v>
      </c>
      <c r="D191" s="1" t="s">
        <v>658</v>
      </c>
      <c r="E191" s="1" t="s">
        <v>55</v>
      </c>
      <c r="F191" s="1" t="s">
        <v>55</v>
      </c>
      <c r="G191" s="1" t="s">
        <v>56</v>
      </c>
      <c r="H191" s="1" t="s">
        <v>7</v>
      </c>
      <c r="I191" s="1" t="s">
        <v>165</v>
      </c>
      <c r="J191" s="16" t="s">
        <v>165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0.31559999999582716</v>
      </c>
      <c r="T191" s="17">
        <v>0.19220000003765023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3.9899999967897719E-2</v>
      </c>
      <c r="AG191" s="17">
        <v>0.4522999999986248</v>
      </c>
      <c r="AH191" s="17">
        <v>0</v>
      </c>
      <c r="AI191" s="17">
        <v>0</v>
      </c>
      <c r="AJ191" s="17">
        <v>0</v>
      </c>
      <c r="AK191" s="18"/>
      <c r="AL191" s="18"/>
      <c r="AM191" s="18"/>
      <c r="AN191" s="18"/>
      <c r="AO191" s="18"/>
      <c r="AP191" s="18"/>
      <c r="AQ191" s="18"/>
      <c r="AR191" s="18"/>
      <c r="AS191" s="18">
        <v>-1331127.9109</v>
      </c>
      <c r="AT191" s="18">
        <v>-810655.2108</v>
      </c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>
        <v>-168288.98480000001</v>
      </c>
      <c r="BG191" s="18">
        <v>-1907696.9394999999</v>
      </c>
      <c r="BH191" s="18"/>
      <c r="BI191" s="18"/>
      <c r="BJ191" s="18"/>
      <c r="BK191" s="17">
        <v>1</v>
      </c>
      <c r="BL191" s="19">
        <v>-4217769.0460000001</v>
      </c>
      <c r="BM191" s="15" t="s">
        <v>659</v>
      </c>
      <c r="BN191" s="1" t="s">
        <v>165</v>
      </c>
      <c r="BO191" s="1" t="s">
        <v>223</v>
      </c>
      <c r="BP191" s="1" t="s">
        <v>224</v>
      </c>
      <c r="BQ191" s="20" t="s">
        <v>70</v>
      </c>
      <c r="BR191" s="15" t="b">
        <v>0</v>
      </c>
      <c r="BS191" s="16" t="b">
        <v>1</v>
      </c>
    </row>
    <row r="192" spans="2:71" x14ac:dyDescent="0.25">
      <c r="B192" s="15" t="s">
        <v>198</v>
      </c>
      <c r="C192" s="1" t="s">
        <v>660</v>
      </c>
      <c r="D192" s="1" t="s">
        <v>661</v>
      </c>
      <c r="E192" s="1" t="s">
        <v>55</v>
      </c>
      <c r="F192" s="1" t="s">
        <v>55</v>
      </c>
      <c r="G192" s="1" t="s">
        <v>56</v>
      </c>
      <c r="H192" s="1" t="s">
        <v>105</v>
      </c>
      <c r="I192" s="1" t="s">
        <v>115</v>
      </c>
      <c r="J192" s="16" t="s">
        <v>662</v>
      </c>
      <c r="K192" s="17">
        <v>5.2000000555032814E-3</v>
      </c>
      <c r="L192" s="17">
        <v>0</v>
      </c>
      <c r="M192" s="17">
        <v>3.7999999530706802E-3</v>
      </c>
      <c r="N192" s="17">
        <v>3.3000000789679407E-3</v>
      </c>
      <c r="O192" s="17">
        <v>1.3999999274537818E-3</v>
      </c>
      <c r="P192" s="17">
        <v>0</v>
      </c>
      <c r="Q192" s="17">
        <v>5.3999999701486142E-3</v>
      </c>
      <c r="R192" s="17">
        <v>1.3000000576205248E-3</v>
      </c>
      <c r="S192" s="17">
        <v>1.8000000017147924E-2</v>
      </c>
      <c r="T192" s="17">
        <v>1.3800000059807759E-2</v>
      </c>
      <c r="U192" s="17">
        <v>7.3999999914960302E-3</v>
      </c>
      <c r="V192" s="17">
        <v>1.8999999765353401E-3</v>
      </c>
      <c r="W192" s="17">
        <v>0</v>
      </c>
      <c r="X192" s="17">
        <v>8.6000000043044804E-3</v>
      </c>
      <c r="Y192" s="17">
        <v>2.6999999850743071E-3</v>
      </c>
      <c r="Z192" s="17">
        <v>2.100000066159491E-3</v>
      </c>
      <c r="AA192" s="17">
        <v>6.4000000683117307E-3</v>
      </c>
      <c r="AB192" s="17">
        <v>1.2099999997917754E-2</v>
      </c>
      <c r="AC192" s="17">
        <v>1.3000000576205248E-3</v>
      </c>
      <c r="AD192" s="17">
        <v>5.7999999744180958E-3</v>
      </c>
      <c r="AE192" s="17">
        <v>3.3999999488011977E-3</v>
      </c>
      <c r="AF192" s="17">
        <v>8.7999999189498097E-3</v>
      </c>
      <c r="AG192" s="17">
        <v>0.88429999994615904</v>
      </c>
      <c r="AH192" s="17">
        <v>2.5999999402622318E-3</v>
      </c>
      <c r="AI192" s="17">
        <v>1.0000004481207541E-4</v>
      </c>
      <c r="AJ192" s="17">
        <v>2.9999995945740774E-4</v>
      </c>
      <c r="AK192" s="18">
        <v>-2971.7883000000002</v>
      </c>
      <c r="AL192" s="18"/>
      <c r="AM192" s="18">
        <v>-2171.6913999999997</v>
      </c>
      <c r="AN192" s="18">
        <v>-1885.9425999999999</v>
      </c>
      <c r="AO192" s="18">
        <v>-800.09680000000003</v>
      </c>
      <c r="AP192" s="18"/>
      <c r="AQ192" s="18">
        <v>-3086.0878000000002</v>
      </c>
      <c r="AR192" s="18">
        <v>-742.94709999999998</v>
      </c>
      <c r="AS192" s="18">
        <v>-10286.9594</v>
      </c>
      <c r="AT192" s="18">
        <v>-7886.6688999999997</v>
      </c>
      <c r="AU192" s="18">
        <v>-4229.0833000000002</v>
      </c>
      <c r="AV192" s="18">
        <v>-1085.8456999999999</v>
      </c>
      <c r="AW192" s="18"/>
      <c r="AX192" s="18">
        <v>-4914.8806000000004</v>
      </c>
      <c r="AY192" s="18">
        <v>-1543.0439000000001</v>
      </c>
      <c r="AZ192" s="18">
        <v>-1200.1452999999999</v>
      </c>
      <c r="BA192" s="18">
        <v>-3657.5855999999999</v>
      </c>
      <c r="BB192" s="18">
        <v>-6915.1227000000008</v>
      </c>
      <c r="BC192" s="18">
        <v>-742.94709999999998</v>
      </c>
      <c r="BD192" s="18">
        <v>-3314.6868999999997</v>
      </c>
      <c r="BE192" s="18">
        <v>-1943.0923</v>
      </c>
      <c r="BF192" s="18">
        <v>-5029.1800999999996</v>
      </c>
      <c r="BG192" s="18">
        <v>-505375.45490000001</v>
      </c>
      <c r="BH192" s="18">
        <v>-1485.8941000000002</v>
      </c>
      <c r="BI192" s="18">
        <v>-57.149799999999999</v>
      </c>
      <c r="BJ192" s="18">
        <v>-171.44929999999999</v>
      </c>
      <c r="BK192" s="17">
        <v>1</v>
      </c>
      <c r="BL192" s="19">
        <v>-571497.7439</v>
      </c>
      <c r="BM192" s="15" t="s">
        <v>661</v>
      </c>
      <c r="BN192" s="1" t="s">
        <v>662</v>
      </c>
      <c r="BO192" s="1" t="s">
        <v>398</v>
      </c>
      <c r="BP192" s="1" t="s">
        <v>60</v>
      </c>
      <c r="BQ192" s="20" t="s">
        <v>70</v>
      </c>
      <c r="BR192" s="15" t="b">
        <v>1</v>
      </c>
      <c r="BS192" s="16" t="b">
        <v>1</v>
      </c>
    </row>
    <row r="193" spans="2:71" x14ac:dyDescent="0.25">
      <c r="B193" s="15" t="s">
        <v>198</v>
      </c>
      <c r="C193" s="1" t="s">
        <v>663</v>
      </c>
      <c r="D193" s="1" t="s">
        <v>664</v>
      </c>
      <c r="E193" s="1" t="s">
        <v>55</v>
      </c>
      <c r="F193" s="1" t="s">
        <v>55</v>
      </c>
      <c r="G193" s="1" t="s">
        <v>56</v>
      </c>
      <c r="H193" s="1" t="s">
        <v>6</v>
      </c>
      <c r="I193" s="1" t="s">
        <v>6</v>
      </c>
      <c r="J193" s="16" t="s">
        <v>6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1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0</v>
      </c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>
        <v>-2509356.3977999995</v>
      </c>
      <c r="BE193" s="18"/>
      <c r="BF193" s="18"/>
      <c r="BG193" s="18"/>
      <c r="BH193" s="18"/>
      <c r="BI193" s="18"/>
      <c r="BJ193" s="18"/>
      <c r="BK193" s="17">
        <v>1</v>
      </c>
      <c r="BL193" s="19">
        <v>-2509356.3977999995</v>
      </c>
      <c r="BM193" s="15" t="s">
        <v>665</v>
      </c>
      <c r="BN193" s="1" t="s">
        <v>127</v>
      </c>
      <c r="BO193" s="1" t="s">
        <v>233</v>
      </c>
      <c r="BP193" s="1" t="s">
        <v>69</v>
      </c>
      <c r="BQ193" s="20" t="s">
        <v>666</v>
      </c>
      <c r="BR193" s="15" t="b">
        <v>0</v>
      </c>
      <c r="BS193" s="16" t="b">
        <v>0</v>
      </c>
    </row>
    <row r="194" spans="2:71" x14ac:dyDescent="0.25">
      <c r="B194" s="15" t="s">
        <v>198</v>
      </c>
      <c r="C194" s="1" t="s">
        <v>667</v>
      </c>
      <c r="D194" s="1" t="s">
        <v>668</v>
      </c>
      <c r="E194" s="1" t="s">
        <v>55</v>
      </c>
      <c r="F194" s="1" t="s">
        <v>55</v>
      </c>
      <c r="G194" s="1" t="s">
        <v>56</v>
      </c>
      <c r="H194" s="1" t="s">
        <v>6</v>
      </c>
      <c r="I194" s="1" t="s">
        <v>6</v>
      </c>
      <c r="J194" s="16" t="s">
        <v>6</v>
      </c>
      <c r="K194" s="17">
        <v>3.5809202587444413E-3</v>
      </c>
      <c r="L194" s="17">
        <v>0</v>
      </c>
      <c r="M194" s="17">
        <v>4.2315709373478916E-3</v>
      </c>
      <c r="N194" s="17">
        <v>8.2817702074766797E-2</v>
      </c>
      <c r="O194" s="17">
        <v>2.4272572444239287E-2</v>
      </c>
      <c r="P194" s="17">
        <v>0</v>
      </c>
      <c r="Q194" s="17">
        <v>5.9127430808251308E-2</v>
      </c>
      <c r="R194" s="17">
        <v>5.0735497621687838E-2</v>
      </c>
      <c r="S194" s="17">
        <v>9.3722028504568594E-2</v>
      </c>
      <c r="T194" s="17">
        <v>5.1391479667467835E-2</v>
      </c>
      <c r="U194" s="17">
        <v>3.8855370295897994E-2</v>
      </c>
      <c r="V194" s="17">
        <v>8.788961099630524E-3</v>
      </c>
      <c r="W194" s="17">
        <v>6.7162394422279016E-3</v>
      </c>
      <c r="X194" s="17">
        <v>4.5474040523477074E-2</v>
      </c>
      <c r="Y194" s="17">
        <v>2.2393870020877702E-2</v>
      </c>
      <c r="Z194" s="17">
        <v>5.8254297365100106E-2</v>
      </c>
      <c r="AA194" s="17">
        <v>0.1583338687356651</v>
      </c>
      <c r="AB194" s="17">
        <v>4.4910739688514847E-2</v>
      </c>
      <c r="AC194" s="17">
        <v>6.1780906714764751E-2</v>
      </c>
      <c r="AD194" s="17">
        <v>4.9318239578745482E-2</v>
      </c>
      <c r="AE194" s="17">
        <v>4.0119907277684453E-3</v>
      </c>
      <c r="AF194" s="17">
        <v>2.1493110242255479E-2</v>
      </c>
      <c r="AG194" s="17">
        <v>8.4253972127927124E-2</v>
      </c>
      <c r="AH194" s="17">
        <v>1.8377250394867501E-2</v>
      </c>
      <c r="AI194" s="17">
        <v>1.2466985415750533E-4</v>
      </c>
      <c r="AJ194" s="17">
        <v>7.0332708710475235E-3</v>
      </c>
      <c r="AK194" s="18">
        <v>-1626.6507999999997</v>
      </c>
      <c r="AL194" s="18"/>
      <c r="AM194" s="18">
        <v>-1922.2121</v>
      </c>
      <c r="AN194" s="18">
        <v>-37620.352200000008</v>
      </c>
      <c r="AO194" s="18">
        <v>-11025.936500000002</v>
      </c>
      <c r="AP194" s="18"/>
      <c r="AQ194" s="18">
        <v>-26858.928900000017</v>
      </c>
      <c r="AR194" s="18">
        <v>-23046.851599999962</v>
      </c>
      <c r="AS194" s="18">
        <v>-42573.696599999981</v>
      </c>
      <c r="AT194" s="18">
        <v>-23344.834700000018</v>
      </c>
      <c r="AU194" s="18">
        <v>-17650.244799999989</v>
      </c>
      <c r="AV194" s="18">
        <v>-3992.4292000000014</v>
      </c>
      <c r="AW194" s="18">
        <v>-3050.8851000000018</v>
      </c>
      <c r="AX194" s="18">
        <v>-20656.808599999997</v>
      </c>
      <c r="AY194" s="18">
        <v>-10172.526600000003</v>
      </c>
      <c r="AZ194" s="18">
        <v>-26462.303699999993</v>
      </c>
      <c r="BA194" s="18">
        <v>-71923.945699999837</v>
      </c>
      <c r="BB194" s="18">
        <v>-20400.926400000029</v>
      </c>
      <c r="BC194" s="18">
        <v>-28064.283500000023</v>
      </c>
      <c r="BD194" s="18">
        <v>-22403.055100000001</v>
      </c>
      <c r="BE194" s="18">
        <v>-1822.4666999999986</v>
      </c>
      <c r="BF194" s="18">
        <v>-9763.3520000000008</v>
      </c>
      <c r="BG194" s="18">
        <v>-38272.784999999989</v>
      </c>
      <c r="BH194" s="18">
        <v>-8347.9572000000026</v>
      </c>
      <c r="BI194" s="18">
        <v>-56.631900000000002</v>
      </c>
      <c r="BJ194" s="18">
        <v>-3194.8981999999996</v>
      </c>
      <c r="BK194" s="17">
        <v>1</v>
      </c>
      <c r="BL194" s="19">
        <v>-454254.96310000028</v>
      </c>
      <c r="BM194" s="15" t="s">
        <v>669</v>
      </c>
      <c r="BN194" s="1" t="s">
        <v>57</v>
      </c>
      <c r="BO194" s="1" t="s">
        <v>403</v>
      </c>
      <c r="BP194" s="1" t="s">
        <v>205</v>
      </c>
      <c r="BQ194" s="20" t="s">
        <v>670</v>
      </c>
      <c r="BR194" s="15" t="b">
        <v>0</v>
      </c>
      <c r="BS194" s="16" t="b">
        <v>0</v>
      </c>
    </row>
    <row r="195" spans="2:71" x14ac:dyDescent="0.25">
      <c r="B195" s="15" t="s">
        <v>198</v>
      </c>
      <c r="C195" s="1" t="s">
        <v>671</v>
      </c>
      <c r="D195" s="1" t="s">
        <v>672</v>
      </c>
      <c r="E195" s="1" t="s">
        <v>55</v>
      </c>
      <c r="F195" s="1" t="s">
        <v>55</v>
      </c>
      <c r="G195" s="1" t="s">
        <v>56</v>
      </c>
      <c r="H195" s="1" t="s">
        <v>7</v>
      </c>
      <c r="I195" s="1" t="s">
        <v>570</v>
      </c>
      <c r="J195" s="16" t="s">
        <v>34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1</v>
      </c>
      <c r="AJ195" s="17">
        <v>0</v>
      </c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>
        <v>10655.373600000001</v>
      </c>
      <c r="BJ195" s="18"/>
      <c r="BK195" s="17">
        <v>1</v>
      </c>
      <c r="BL195" s="19">
        <v>10655.373600000001</v>
      </c>
      <c r="BM195" s="15" t="s">
        <v>673</v>
      </c>
      <c r="BN195" s="1" t="s">
        <v>34</v>
      </c>
      <c r="BO195" s="1" t="s">
        <v>210</v>
      </c>
      <c r="BP195" s="1" t="s">
        <v>92</v>
      </c>
      <c r="BQ195" s="20" t="s">
        <v>70</v>
      </c>
      <c r="BR195" s="15" t="b">
        <v>0</v>
      </c>
      <c r="BS195" s="16" t="b">
        <v>1</v>
      </c>
    </row>
    <row r="196" spans="2:71" x14ac:dyDescent="0.25">
      <c r="B196" s="15" t="s">
        <v>198</v>
      </c>
      <c r="C196" s="1" t="s">
        <v>674</v>
      </c>
      <c r="D196" s="1" t="s">
        <v>675</v>
      </c>
      <c r="E196" s="1" t="s">
        <v>55</v>
      </c>
      <c r="F196" s="1" t="s">
        <v>55</v>
      </c>
      <c r="G196" s="1" t="s">
        <v>56</v>
      </c>
      <c r="H196" s="1" t="s">
        <v>56</v>
      </c>
      <c r="I196" s="1" t="s">
        <v>56</v>
      </c>
      <c r="J196" s="16" t="s">
        <v>56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1</v>
      </c>
      <c r="AJ196" s="17">
        <v>0</v>
      </c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>
        <v>8233544</v>
      </c>
      <c r="BJ196" s="18"/>
      <c r="BK196" s="17">
        <v>1</v>
      </c>
      <c r="BL196" s="19">
        <v>8233544</v>
      </c>
      <c r="BM196" s="15">
        <v>0</v>
      </c>
      <c r="BN196" s="1">
        <v>0</v>
      </c>
      <c r="BO196" s="1">
        <v>0</v>
      </c>
      <c r="BP196" s="1">
        <v>0</v>
      </c>
      <c r="BQ196" s="20" t="s">
        <v>63</v>
      </c>
      <c r="BR196" s="15" t="b">
        <v>0</v>
      </c>
      <c r="BS196" s="16" t="b">
        <v>0</v>
      </c>
    </row>
    <row r="197" spans="2:71" x14ac:dyDescent="0.25">
      <c r="B197" s="15" t="s">
        <v>198</v>
      </c>
      <c r="C197" s="1" t="s">
        <v>676</v>
      </c>
      <c r="D197" s="1" t="s">
        <v>677</v>
      </c>
      <c r="E197" s="1" t="s">
        <v>55</v>
      </c>
      <c r="F197" s="1" t="s">
        <v>55</v>
      </c>
      <c r="G197" s="1" t="s">
        <v>56</v>
      </c>
      <c r="H197" s="1" t="s">
        <v>56</v>
      </c>
      <c r="I197" s="1" t="s">
        <v>56</v>
      </c>
      <c r="J197" s="16" t="s">
        <v>56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1</v>
      </c>
      <c r="AJ197" s="17">
        <v>0</v>
      </c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>
        <v>-74209.925199999998</v>
      </c>
      <c r="BJ197" s="18"/>
      <c r="BK197" s="17">
        <v>1</v>
      </c>
      <c r="BL197" s="19">
        <v>-74209.925199999998</v>
      </c>
      <c r="BM197" s="15" t="s">
        <v>677</v>
      </c>
      <c r="BN197" s="1" t="s">
        <v>56</v>
      </c>
      <c r="BO197" s="1" t="s">
        <v>502</v>
      </c>
      <c r="BP197" s="1" t="s">
        <v>69</v>
      </c>
      <c r="BQ197" s="20" t="s">
        <v>70</v>
      </c>
      <c r="BR197" s="15" t="b">
        <v>1</v>
      </c>
      <c r="BS197" s="16" t="b">
        <v>1</v>
      </c>
    </row>
    <row r="198" spans="2:71" x14ac:dyDescent="0.25">
      <c r="B198" s="15" t="s">
        <v>198</v>
      </c>
      <c r="C198" s="1" t="s">
        <v>678</v>
      </c>
      <c r="D198" s="1" t="s">
        <v>679</v>
      </c>
      <c r="E198" s="1" t="s">
        <v>55</v>
      </c>
      <c r="F198" s="1" t="s">
        <v>55</v>
      </c>
      <c r="G198" s="1" t="s">
        <v>56</v>
      </c>
      <c r="H198" s="1" t="s">
        <v>9</v>
      </c>
      <c r="I198" s="1" t="s">
        <v>680</v>
      </c>
      <c r="J198" s="16" t="s">
        <v>680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3.0300000018882143E-2</v>
      </c>
      <c r="R198" s="17">
        <v>0</v>
      </c>
      <c r="S198" s="17">
        <v>0.18180000003686242</v>
      </c>
      <c r="T198" s="17">
        <v>0.13129999996717695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0.1010000000247253</v>
      </c>
      <c r="AC198" s="17">
        <v>0.1010000000247253</v>
      </c>
      <c r="AD198" s="17">
        <v>0</v>
      </c>
      <c r="AE198" s="17">
        <v>0</v>
      </c>
      <c r="AF198" s="17">
        <v>7.0700000044058339E-2</v>
      </c>
      <c r="AG198" s="17">
        <v>0.38389999988356982</v>
      </c>
      <c r="AH198" s="17">
        <v>0</v>
      </c>
      <c r="AI198" s="17">
        <v>0</v>
      </c>
      <c r="AJ198" s="17">
        <v>0</v>
      </c>
      <c r="AK198" s="18"/>
      <c r="AL198" s="18"/>
      <c r="AM198" s="18"/>
      <c r="AN198" s="18"/>
      <c r="AO198" s="18"/>
      <c r="AP198" s="18"/>
      <c r="AQ198" s="18">
        <v>-79287.807000000001</v>
      </c>
      <c r="AR198" s="18"/>
      <c r="AS198" s="18">
        <v>-475726.84179999994</v>
      </c>
      <c r="AT198" s="18">
        <v>-343580.4966999999</v>
      </c>
      <c r="AU198" s="18"/>
      <c r="AV198" s="18"/>
      <c r="AW198" s="18"/>
      <c r="AX198" s="18"/>
      <c r="AY198" s="18"/>
      <c r="AZ198" s="18"/>
      <c r="BA198" s="18"/>
      <c r="BB198" s="18">
        <v>-264292.68990000006</v>
      </c>
      <c r="BC198" s="18">
        <v>-264292.68990000006</v>
      </c>
      <c r="BD198" s="18"/>
      <c r="BE198" s="18"/>
      <c r="BF198" s="18">
        <v>-185004.883</v>
      </c>
      <c r="BG198" s="18">
        <v>-1004573.897</v>
      </c>
      <c r="BH198" s="18"/>
      <c r="BI198" s="18"/>
      <c r="BJ198" s="18"/>
      <c r="BK198" s="17">
        <v>1</v>
      </c>
      <c r="BL198" s="19">
        <v>-2616759.3052999992</v>
      </c>
      <c r="BM198" s="15" t="s">
        <v>681</v>
      </c>
      <c r="BN198" s="1" t="s">
        <v>680</v>
      </c>
      <c r="BO198" s="1" t="s">
        <v>233</v>
      </c>
      <c r="BP198" s="1" t="s">
        <v>69</v>
      </c>
      <c r="BQ198" s="20" t="s">
        <v>70</v>
      </c>
      <c r="BR198" s="15" t="b">
        <v>0</v>
      </c>
      <c r="BS198" s="16" t="b">
        <v>1</v>
      </c>
    </row>
    <row r="199" spans="2:71" x14ac:dyDescent="0.25">
      <c r="B199" s="15" t="s">
        <v>198</v>
      </c>
      <c r="C199" s="1" t="s">
        <v>682</v>
      </c>
      <c r="D199" s="1" t="s">
        <v>683</v>
      </c>
      <c r="E199" s="1" t="s">
        <v>55</v>
      </c>
      <c r="F199" s="1" t="s">
        <v>55</v>
      </c>
      <c r="G199" s="1" t="s">
        <v>56</v>
      </c>
      <c r="H199" s="1" t="s">
        <v>9</v>
      </c>
      <c r="I199" s="1" t="s">
        <v>9</v>
      </c>
      <c r="J199" s="16" t="s">
        <v>9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1</v>
      </c>
      <c r="AI199" s="17">
        <v>0</v>
      </c>
      <c r="AJ199" s="17">
        <v>0</v>
      </c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>
        <v>-5202591.2892000005</v>
      </c>
      <c r="BI199" s="18"/>
      <c r="BJ199" s="18"/>
      <c r="BK199" s="17">
        <v>1</v>
      </c>
      <c r="BL199" s="19">
        <v>-5202591.2892000005</v>
      </c>
      <c r="BM199" s="15" t="s">
        <v>9</v>
      </c>
      <c r="BN199" s="1" t="s">
        <v>9</v>
      </c>
      <c r="BO199" s="1" t="s">
        <v>684</v>
      </c>
      <c r="BP199" s="1" t="s">
        <v>92</v>
      </c>
      <c r="BQ199" s="20" t="s">
        <v>70</v>
      </c>
      <c r="BR199" s="15" t="b">
        <v>0</v>
      </c>
      <c r="BS199" s="16" t="b">
        <v>1</v>
      </c>
    </row>
    <row r="200" spans="2:71" x14ac:dyDescent="0.25">
      <c r="B200" s="15" t="s">
        <v>198</v>
      </c>
      <c r="C200" s="1" t="s">
        <v>685</v>
      </c>
      <c r="D200" s="1" t="s">
        <v>686</v>
      </c>
      <c r="E200" s="1" t="s">
        <v>55</v>
      </c>
      <c r="F200" s="1" t="s">
        <v>55</v>
      </c>
      <c r="G200" s="1" t="s">
        <v>56</v>
      </c>
      <c r="H200" s="1" t="s">
        <v>57</v>
      </c>
      <c r="I200" s="1" t="s">
        <v>57</v>
      </c>
      <c r="J200" s="16" t="s">
        <v>57</v>
      </c>
      <c r="K200" s="17">
        <v>1.4298299975078676E-3</v>
      </c>
      <c r="L200" s="17">
        <v>0</v>
      </c>
      <c r="M200" s="17">
        <v>1.8518999975824172E-3</v>
      </c>
      <c r="N200" s="17">
        <v>4.602182000217972E-2</v>
      </c>
      <c r="O200" s="17">
        <v>1.0928759992634367E-2</v>
      </c>
      <c r="P200" s="17">
        <v>0</v>
      </c>
      <c r="Q200" s="17">
        <v>2.5568490003358944E-2</v>
      </c>
      <c r="R200" s="17">
        <v>2.3642000002474916E-2</v>
      </c>
      <c r="S200" s="17">
        <v>4.8853590005082326E-2</v>
      </c>
      <c r="T200" s="17">
        <v>2.6520910007428088E-2</v>
      </c>
      <c r="U200" s="17">
        <v>6.8572179997035479E-2</v>
      </c>
      <c r="V200" s="17">
        <v>1.2095019995455179E-2</v>
      </c>
      <c r="W200" s="17">
        <v>6.7045800018767166E-3</v>
      </c>
      <c r="X200" s="17">
        <v>8.0263639995908478E-2</v>
      </c>
      <c r="Y200" s="17">
        <v>2.5972470004251728E-2</v>
      </c>
      <c r="Z200" s="17">
        <v>9.2704980010581181E-2</v>
      </c>
      <c r="AA200" s="17">
        <v>0.28677424000624874</v>
      </c>
      <c r="AB200" s="17">
        <v>5.9310399993915269E-2</v>
      </c>
      <c r="AC200" s="17">
        <v>3.0974080002163427E-2</v>
      </c>
      <c r="AD200" s="17">
        <v>4.6733179999480241E-2</v>
      </c>
      <c r="AE200" s="17">
        <v>2.4852499944238659E-3</v>
      </c>
      <c r="AF200" s="17">
        <v>1.7250120005327729E-2</v>
      </c>
      <c r="AG200" s="17">
        <v>7.3340369990847865E-2</v>
      </c>
      <c r="AH200" s="17">
        <v>8.7811299971245517E-3</v>
      </c>
      <c r="AI200" s="17">
        <v>1.4392999950290164E-4</v>
      </c>
      <c r="AJ200" s="17">
        <v>3.0771299976074667E-3</v>
      </c>
      <c r="AK200" s="18">
        <v>-47373.526400000002</v>
      </c>
      <c r="AL200" s="18"/>
      <c r="AM200" s="18">
        <v>-61357.667400000006</v>
      </c>
      <c r="AN200" s="18">
        <v>-1524807.7804</v>
      </c>
      <c r="AO200" s="18">
        <v>-362094.72519999999</v>
      </c>
      <c r="AP200" s="18"/>
      <c r="AQ200" s="18">
        <v>-847142.34439999994</v>
      </c>
      <c r="AR200" s="18">
        <v>-783313.34020000009</v>
      </c>
      <c r="AS200" s="18">
        <v>-1618630.7741999999</v>
      </c>
      <c r="AT200" s="18">
        <v>-878698.18969999999</v>
      </c>
      <c r="AU200" s="18">
        <v>-2271952.5992999999</v>
      </c>
      <c r="AV200" s="18">
        <v>-400735.57699999993</v>
      </c>
      <c r="AW200" s="18">
        <v>-222138.01520000002</v>
      </c>
      <c r="AX200" s="18">
        <v>-2659317.3139</v>
      </c>
      <c r="AY200" s="18">
        <v>-860527.12249999994</v>
      </c>
      <c r="AZ200" s="18">
        <v>-3071527.2624000004</v>
      </c>
      <c r="BA200" s="18">
        <v>-9501484.129900001</v>
      </c>
      <c r="BB200" s="18">
        <v>-1965088.7202000001</v>
      </c>
      <c r="BC200" s="18">
        <v>-1026241.8603999999</v>
      </c>
      <c r="BD200" s="18">
        <v>-1548376.7583000001</v>
      </c>
      <c r="BE200" s="18">
        <v>-82341.996200000009</v>
      </c>
      <c r="BF200" s="18">
        <v>-571535.7888000001</v>
      </c>
      <c r="BG200" s="18">
        <v>-2429933.6005000002</v>
      </c>
      <c r="BH200" s="18">
        <v>-290938.84899999999</v>
      </c>
      <c r="BI200" s="18">
        <v>-4768.728900000001</v>
      </c>
      <c r="BJ200" s="18">
        <v>-101952.32959999998</v>
      </c>
      <c r="BK200" s="17">
        <v>1</v>
      </c>
      <c r="BL200" s="19">
        <v>-33132279.000000019</v>
      </c>
      <c r="BM200" s="15">
        <v>0</v>
      </c>
      <c r="BN200" s="1">
        <v>0</v>
      </c>
      <c r="BO200" s="1">
        <v>0</v>
      </c>
      <c r="BP200" s="1">
        <v>0</v>
      </c>
      <c r="BQ200" s="20" t="s">
        <v>63</v>
      </c>
      <c r="BR200" s="15" t="b">
        <v>0</v>
      </c>
      <c r="BS200" s="16" t="b">
        <v>0</v>
      </c>
    </row>
    <row r="201" spans="2:71" x14ac:dyDescent="0.25">
      <c r="B201" s="15" t="s">
        <v>198</v>
      </c>
      <c r="C201" s="1" t="s">
        <v>687</v>
      </c>
      <c r="D201" s="1" t="s">
        <v>688</v>
      </c>
      <c r="E201" s="1" t="s">
        <v>55</v>
      </c>
      <c r="F201" s="1" t="s">
        <v>55</v>
      </c>
      <c r="G201" s="1" t="s">
        <v>56</v>
      </c>
      <c r="H201" s="1" t="s">
        <v>105</v>
      </c>
      <c r="I201" s="1" t="s">
        <v>111</v>
      </c>
      <c r="J201" s="16" t="s">
        <v>111</v>
      </c>
      <c r="K201" s="17">
        <v>4.2000000000341044E-3</v>
      </c>
      <c r="L201" s="17">
        <v>0</v>
      </c>
      <c r="M201" s="17">
        <v>2.0000000004273869E-3</v>
      </c>
      <c r="N201" s="17">
        <v>2.1099999999760186E-2</v>
      </c>
      <c r="O201" s="17">
        <v>1.4100000000422852E-2</v>
      </c>
      <c r="P201" s="17">
        <v>0</v>
      </c>
      <c r="Q201" s="17">
        <v>8.2000000008888782E-3</v>
      </c>
      <c r="R201" s="17">
        <v>9.1699999999305573E-2</v>
      </c>
      <c r="S201" s="17">
        <v>0.17599999999875668</v>
      </c>
      <c r="T201" s="17">
        <v>7.9300000000541132E-2</v>
      </c>
      <c r="U201" s="17">
        <v>6.2000000000297879E-2</v>
      </c>
      <c r="V201" s="17">
        <v>1.030000000090593E-2</v>
      </c>
      <c r="W201" s="17">
        <v>1.3000000000619495E-2</v>
      </c>
      <c r="X201" s="17">
        <v>7.2599999999972797E-2</v>
      </c>
      <c r="Y201" s="17">
        <v>3.730000000020009E-2</v>
      </c>
      <c r="Z201" s="17">
        <v>5.3100000000122813E-2</v>
      </c>
      <c r="AA201" s="17">
        <v>0.11400000000061733</v>
      </c>
      <c r="AB201" s="17">
        <v>4.6800000000071652E-2</v>
      </c>
      <c r="AC201" s="17">
        <v>1.1099999999781772E-2</v>
      </c>
      <c r="AD201" s="17">
        <v>4.6299999999964807E-2</v>
      </c>
      <c r="AE201" s="17">
        <v>1.5399999999405542E-2</v>
      </c>
      <c r="AF201" s="17">
        <v>1.8099999999119105E-2</v>
      </c>
      <c r="AG201" s="17">
        <v>6.7999999999421509E-2</v>
      </c>
      <c r="AH201" s="17">
        <v>4.1000000004444391E-3</v>
      </c>
      <c r="AI201" s="17">
        <v>0</v>
      </c>
      <c r="AJ201" s="17">
        <v>3.129999999891793E-2</v>
      </c>
      <c r="AK201" s="18">
        <v>-194577.5294</v>
      </c>
      <c r="AL201" s="18"/>
      <c r="AM201" s="18">
        <v>-92655.96639999999</v>
      </c>
      <c r="AN201" s="18">
        <v>-977520.44530000002</v>
      </c>
      <c r="AO201" s="18">
        <v>-653224.56299999997</v>
      </c>
      <c r="AP201" s="18"/>
      <c r="AQ201" s="18">
        <v>-379889.46220000001</v>
      </c>
      <c r="AR201" s="18">
        <v>-4248276.0584999993</v>
      </c>
      <c r="AS201" s="18">
        <v>-8153725.0414000005</v>
      </c>
      <c r="AT201" s="18">
        <v>-3673809.0670000003</v>
      </c>
      <c r="AU201" s="18">
        <v>-2872334.9578000004</v>
      </c>
      <c r="AV201" s="18">
        <v>-477178.22690000001</v>
      </c>
      <c r="AW201" s="18">
        <v>-602263.78150000004</v>
      </c>
      <c r="AX201" s="18">
        <v>-3363411.5796000003</v>
      </c>
      <c r="AY201" s="18">
        <v>-1728033.773</v>
      </c>
      <c r="AZ201" s="18">
        <v>-2460015.9073999999</v>
      </c>
      <c r="BA201" s="18">
        <v>-5281390.0837000003</v>
      </c>
      <c r="BB201" s="18">
        <v>-2168149.6132999999</v>
      </c>
      <c r="BC201" s="18">
        <v>-514240.61340000003</v>
      </c>
      <c r="BD201" s="18">
        <v>-2144985.6217</v>
      </c>
      <c r="BE201" s="18">
        <v>-713450.94110000005</v>
      </c>
      <c r="BF201" s="18">
        <v>-838536.49570000009</v>
      </c>
      <c r="BG201" s="18">
        <v>-3150302.8569</v>
      </c>
      <c r="BH201" s="18">
        <v>-189944.7311</v>
      </c>
      <c r="BI201" s="18"/>
      <c r="BJ201" s="18">
        <v>-1450065.8737999999</v>
      </c>
      <c r="BK201" s="17">
        <v>1</v>
      </c>
      <c r="BL201" s="19">
        <v>-46327983.190100007</v>
      </c>
      <c r="BM201" s="15" t="s">
        <v>688</v>
      </c>
      <c r="BN201" s="1" t="s">
        <v>105</v>
      </c>
      <c r="BO201" s="1" t="s">
        <v>398</v>
      </c>
      <c r="BP201" s="1" t="s">
        <v>60</v>
      </c>
      <c r="BQ201" s="20" t="s">
        <v>70</v>
      </c>
      <c r="BR201" s="15" t="b">
        <v>1</v>
      </c>
      <c r="BS201" s="16" t="b">
        <v>0</v>
      </c>
    </row>
    <row r="202" spans="2:71" x14ac:dyDescent="0.25">
      <c r="B202" s="15" t="s">
        <v>198</v>
      </c>
      <c r="C202" s="1" t="s">
        <v>689</v>
      </c>
      <c r="D202" s="1" t="s">
        <v>690</v>
      </c>
      <c r="E202" s="1" t="s">
        <v>55</v>
      </c>
      <c r="F202" s="1" t="s">
        <v>55</v>
      </c>
      <c r="G202" s="1" t="s">
        <v>56</v>
      </c>
      <c r="H202" s="1" t="s">
        <v>6</v>
      </c>
      <c r="I202" s="1" t="s">
        <v>6</v>
      </c>
      <c r="J202" s="16" t="s">
        <v>6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1</v>
      </c>
      <c r="AJ202" s="17">
        <v>0</v>
      </c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>
        <v>-510049.57039999997</v>
      </c>
      <c r="BJ202" s="18"/>
      <c r="BK202" s="17">
        <v>1</v>
      </c>
      <c r="BL202" s="19">
        <v>-510049.57039999997</v>
      </c>
      <c r="BM202" s="15" t="s">
        <v>690</v>
      </c>
      <c r="BN202" s="1" t="s">
        <v>349</v>
      </c>
      <c r="BO202" s="1" t="s">
        <v>223</v>
      </c>
      <c r="BP202" s="1" t="s">
        <v>224</v>
      </c>
      <c r="BQ202" s="20" t="s">
        <v>70</v>
      </c>
      <c r="BR202" s="15" t="b">
        <v>1</v>
      </c>
      <c r="BS202" s="16" t="b">
        <v>0</v>
      </c>
    </row>
    <row r="203" spans="2:71" hidden="1" x14ac:dyDescent="0.25">
      <c r="B203" s="15" t="s">
        <v>691</v>
      </c>
      <c r="C203" s="1" t="s">
        <v>692</v>
      </c>
      <c r="D203" s="1" t="s">
        <v>110</v>
      </c>
      <c r="E203" s="1" t="s">
        <v>55</v>
      </c>
      <c r="F203" s="1" t="s">
        <v>55</v>
      </c>
      <c r="G203" s="1" t="s">
        <v>56</v>
      </c>
      <c r="H203" s="1" t="s">
        <v>105</v>
      </c>
      <c r="I203" s="1" t="s">
        <v>111</v>
      </c>
      <c r="J203" s="16" t="s">
        <v>111</v>
      </c>
      <c r="K203" s="17">
        <v>4.8987289968568546E-3</v>
      </c>
      <c r="L203" s="17">
        <v>0</v>
      </c>
      <c r="M203" s="17">
        <v>2.1457870025478592E-3</v>
      </c>
      <c r="N203" s="17">
        <v>9.5230390011391709E-3</v>
      </c>
      <c r="O203" s="17">
        <v>6.0473710034285076E-3</v>
      </c>
      <c r="P203" s="17">
        <v>0</v>
      </c>
      <c r="Q203" s="17">
        <v>9.6295270008281628E-3</v>
      </c>
      <c r="R203" s="17">
        <v>3.2780293003084424E-2</v>
      </c>
      <c r="S203" s="17">
        <v>0.38041186100200181</v>
      </c>
      <c r="T203" s="17">
        <v>0.14386568299866317</v>
      </c>
      <c r="U203" s="17">
        <v>0</v>
      </c>
      <c r="V203" s="17">
        <v>2.9801539964326817E-3</v>
      </c>
      <c r="W203" s="17">
        <v>1.9291789997215993E-3</v>
      </c>
      <c r="X203" s="17">
        <v>1.3822557999907932E-2</v>
      </c>
      <c r="Y203" s="17">
        <v>1.1439428997E-2</v>
      </c>
      <c r="Z203" s="17">
        <v>1.6886468998005146E-2</v>
      </c>
      <c r="AA203" s="17">
        <v>2.7140982002557948E-2</v>
      </c>
      <c r="AB203" s="17">
        <v>1.7336835997899706E-2</v>
      </c>
      <c r="AC203" s="17">
        <v>9.2019449997343995E-3</v>
      </c>
      <c r="AD203" s="17">
        <v>0.1440399350043404</v>
      </c>
      <c r="AE203" s="17">
        <v>2.2694447998451085E-2</v>
      </c>
      <c r="AF203" s="17">
        <v>2.3670272001057289E-2</v>
      </c>
      <c r="AG203" s="17">
        <v>0.1090123430004195</v>
      </c>
      <c r="AH203" s="17">
        <v>8.5815969969344329E-3</v>
      </c>
      <c r="AI203" s="17">
        <v>5.3441800249811895E-4</v>
      </c>
      <c r="AJ203" s="17">
        <v>1.4271449964898062E-3</v>
      </c>
      <c r="AK203" s="18">
        <v>-66222.606599999999</v>
      </c>
      <c r="AL203" s="18"/>
      <c r="AM203" s="18">
        <v>-29007.444299999999</v>
      </c>
      <c r="AN203" s="18">
        <v>-128735.52830000001</v>
      </c>
      <c r="AO203" s="18">
        <v>-81750.32160000001</v>
      </c>
      <c r="AP203" s="18"/>
      <c r="AQ203" s="18">
        <v>-130175.06760000001</v>
      </c>
      <c r="AR203" s="18">
        <v>-443134.62719999999</v>
      </c>
      <c r="AS203" s="18">
        <v>-5142530.8551000003</v>
      </c>
      <c r="AT203" s="18">
        <v>-1944822.9397</v>
      </c>
      <c r="AU203" s="18"/>
      <c r="AV203" s="18">
        <v>-40286.6878</v>
      </c>
      <c r="AW203" s="18">
        <v>-26079.267100000001</v>
      </c>
      <c r="AX203" s="18">
        <v>-186857.8199</v>
      </c>
      <c r="AY203" s="18">
        <v>-154641.90950000001</v>
      </c>
      <c r="AZ203" s="18">
        <v>-228276.76199999999</v>
      </c>
      <c r="BA203" s="18">
        <v>-366900.59299999999</v>
      </c>
      <c r="BB203" s="18">
        <v>-234364.96909999999</v>
      </c>
      <c r="BC203" s="18">
        <v>-124394.87549999999</v>
      </c>
      <c r="BD203" s="18">
        <v>-1947178.5348</v>
      </c>
      <c r="BE203" s="18">
        <v>-306790.90489999996</v>
      </c>
      <c r="BF203" s="18">
        <v>-319982.41009999998</v>
      </c>
      <c r="BG203" s="18">
        <v>-1473664.1912</v>
      </c>
      <c r="BH203" s="18">
        <v>-116008.8101</v>
      </c>
      <c r="BI203" s="18">
        <v>-7224.4358000000002</v>
      </c>
      <c r="BJ203" s="18">
        <v>-19292.608699999997</v>
      </c>
      <c r="BK203" s="17">
        <v>1</v>
      </c>
      <c r="BL203" s="19">
        <v>-13518324.1699</v>
      </c>
      <c r="BM203" s="15" t="s">
        <v>110</v>
      </c>
      <c r="BN203" s="1" t="s">
        <v>111</v>
      </c>
      <c r="BO203" s="1" t="s">
        <v>112</v>
      </c>
      <c r="BP203" s="1" t="s">
        <v>108</v>
      </c>
      <c r="BQ203" s="20" t="s">
        <v>70</v>
      </c>
      <c r="BR203" s="15" t="b">
        <v>1</v>
      </c>
      <c r="BS203" s="16" t="b">
        <v>1</v>
      </c>
    </row>
    <row r="204" spans="2:71" hidden="1" x14ac:dyDescent="0.25">
      <c r="B204" s="15" t="s">
        <v>691</v>
      </c>
      <c r="C204" s="1" t="s">
        <v>693</v>
      </c>
      <c r="D204" s="1" t="s">
        <v>694</v>
      </c>
      <c r="E204" s="1" t="s">
        <v>55</v>
      </c>
      <c r="F204" s="1" t="s">
        <v>55</v>
      </c>
      <c r="G204" s="1" t="s">
        <v>56</v>
      </c>
      <c r="H204" s="1" t="s">
        <v>105</v>
      </c>
      <c r="I204" s="1" t="s">
        <v>115</v>
      </c>
      <c r="J204" s="16" t="s">
        <v>662</v>
      </c>
      <c r="K204" s="17">
        <v>2.3268378262938268E-3</v>
      </c>
      <c r="L204" s="17">
        <v>0</v>
      </c>
      <c r="M204" s="17">
        <v>4.2480558647192551E-3</v>
      </c>
      <c r="N204" s="17">
        <v>1.0325985167721907E-2</v>
      </c>
      <c r="O204" s="17">
        <v>1.9723241571496897E-3</v>
      </c>
      <c r="P204" s="17">
        <v>0</v>
      </c>
      <c r="Q204" s="17">
        <v>5.1228358303884334E-3</v>
      </c>
      <c r="R204" s="17">
        <v>5.4186248833696807E-3</v>
      </c>
      <c r="S204" s="17">
        <v>0.10170932290286183</v>
      </c>
      <c r="T204" s="17">
        <v>1.9139838076236045E-2</v>
      </c>
      <c r="U204" s="17">
        <v>0</v>
      </c>
      <c r="V204" s="17">
        <v>8.6427883279272411E-4</v>
      </c>
      <c r="W204" s="17">
        <v>1.1447829438355028E-3</v>
      </c>
      <c r="X204" s="17">
        <v>2.0581098040734155E-2</v>
      </c>
      <c r="Y204" s="17">
        <v>1.1976990641205858E-3</v>
      </c>
      <c r="Z204" s="17">
        <v>6.2094971286793419E-3</v>
      </c>
      <c r="AA204" s="17">
        <v>1.5005972133385967E-2</v>
      </c>
      <c r="AB204" s="17">
        <v>1.4134885181136187E-2</v>
      </c>
      <c r="AC204" s="17">
        <v>3.0346359762855285E-3</v>
      </c>
      <c r="AD204" s="17">
        <v>2.6433051028059453E-2</v>
      </c>
      <c r="AE204" s="17">
        <v>1.0629172960777889E-2</v>
      </c>
      <c r="AF204" s="17">
        <v>1.871980692735508E-2</v>
      </c>
      <c r="AG204" s="17">
        <v>0.73040568589669519</v>
      </c>
      <c r="AH204" s="17">
        <v>1.1708461671936547E-3</v>
      </c>
      <c r="AI204" s="17">
        <v>6.0104910349347736E-5</v>
      </c>
      <c r="AJ204" s="17">
        <v>1.4465809985869058E-4</v>
      </c>
      <c r="AK204" s="18">
        <v>-640.58690000000001</v>
      </c>
      <c r="AL204" s="18"/>
      <c r="AM204" s="18">
        <v>-1169.5051999999998</v>
      </c>
      <c r="AN204" s="18">
        <v>-2842.7811999999999</v>
      </c>
      <c r="AO204" s="18">
        <v>-542.98800000000006</v>
      </c>
      <c r="AP204" s="18"/>
      <c r="AQ204" s="18">
        <v>-1410.3353</v>
      </c>
      <c r="AR204" s="18">
        <v>-1491.7670999999998</v>
      </c>
      <c r="AS204" s="18">
        <v>-28000.945800000001</v>
      </c>
      <c r="AT204" s="18">
        <v>-5269.2668999999996</v>
      </c>
      <c r="AU204" s="18"/>
      <c r="AV204" s="18">
        <v>-237.9391</v>
      </c>
      <c r="AW204" s="18">
        <v>-315.16290000000004</v>
      </c>
      <c r="AX204" s="18">
        <v>-5666.0510000000004</v>
      </c>
      <c r="AY204" s="18">
        <v>-329.73090000000002</v>
      </c>
      <c r="AZ204" s="18">
        <v>-1709.4971</v>
      </c>
      <c r="BA204" s="18">
        <v>-4131.1986000000006</v>
      </c>
      <c r="BB204" s="18">
        <v>-3891.3852000000002</v>
      </c>
      <c r="BC204" s="18">
        <v>-835.44629999999995</v>
      </c>
      <c r="BD204" s="18">
        <v>-7277.1148999999996</v>
      </c>
      <c r="BE204" s="18">
        <v>-2926.2499000000003</v>
      </c>
      <c r="BF204" s="18">
        <v>-5153.6307999999999</v>
      </c>
      <c r="BG204" s="18">
        <v>-201083.33669999999</v>
      </c>
      <c r="BH204" s="18">
        <v>-322.33820000000003</v>
      </c>
      <c r="BI204" s="18">
        <v>-16.5471</v>
      </c>
      <c r="BJ204" s="18">
        <v>-39.824900000000007</v>
      </c>
      <c r="BK204" s="17">
        <v>1</v>
      </c>
      <c r="BL204" s="19">
        <v>-275303.63</v>
      </c>
      <c r="BM204" s="15" t="s">
        <v>694</v>
      </c>
      <c r="BN204" s="1" t="s">
        <v>662</v>
      </c>
      <c r="BO204" s="1" t="s">
        <v>695</v>
      </c>
      <c r="BP204" s="1" t="s">
        <v>108</v>
      </c>
      <c r="BQ204" s="20" t="s">
        <v>70</v>
      </c>
      <c r="BR204" s="15" t="b">
        <v>1</v>
      </c>
      <c r="BS204" s="16" t="b">
        <v>1</v>
      </c>
    </row>
    <row r="205" spans="2:71" hidden="1" x14ac:dyDescent="0.25">
      <c r="B205" s="15" t="s">
        <v>691</v>
      </c>
      <c r="C205" s="1" t="s">
        <v>696</v>
      </c>
      <c r="D205" s="1" t="s">
        <v>104</v>
      </c>
      <c r="E205" s="1" t="s">
        <v>55</v>
      </c>
      <c r="F205" s="1" t="s">
        <v>55</v>
      </c>
      <c r="G205" s="1" t="s">
        <v>56</v>
      </c>
      <c r="H205" s="1" t="s">
        <v>105</v>
      </c>
      <c r="I205" s="1" t="s">
        <v>106</v>
      </c>
      <c r="J205" s="16" t="s">
        <v>106</v>
      </c>
      <c r="K205" s="17">
        <v>9.0452300159964865E-4</v>
      </c>
      <c r="L205" s="17">
        <v>0</v>
      </c>
      <c r="M205" s="17">
        <v>2.2655000070696718E-4</v>
      </c>
      <c r="N205" s="17">
        <v>4.8879450996967826E-2</v>
      </c>
      <c r="O205" s="17">
        <v>1.0980772002003127E-2</v>
      </c>
      <c r="P205" s="17">
        <v>0</v>
      </c>
      <c r="Q205" s="17">
        <v>2.7678576999583447E-2</v>
      </c>
      <c r="R205" s="17">
        <v>1.5552463999864947E-2</v>
      </c>
      <c r="S205" s="17">
        <v>0.28013300099937177</v>
      </c>
      <c r="T205" s="17">
        <v>0.10346177900211287</v>
      </c>
      <c r="U205" s="17">
        <v>0</v>
      </c>
      <c r="V205" s="17">
        <v>4.233053997056797E-3</v>
      </c>
      <c r="W205" s="17">
        <v>6.9001299884070572E-4</v>
      </c>
      <c r="X205" s="17">
        <v>6.409289000971998E-3</v>
      </c>
      <c r="Y205" s="17">
        <v>4.8788859985330725E-3</v>
      </c>
      <c r="Z205" s="17">
        <v>1.3343033998849048E-2</v>
      </c>
      <c r="AA205" s="17">
        <v>1.0096569001400279E-2</v>
      </c>
      <c r="AB205" s="17">
        <v>7.4137120031507117E-3</v>
      </c>
      <c r="AC205" s="17">
        <v>0.33248459300499605</v>
      </c>
      <c r="AD205" s="17">
        <v>2.0181609000387665E-2</v>
      </c>
      <c r="AE205" s="17">
        <v>4.4613209996893673E-3</v>
      </c>
      <c r="AF205" s="17">
        <v>1.3930032998838547E-2</v>
      </c>
      <c r="AG205" s="17">
        <v>9.00092800012047E-2</v>
      </c>
      <c r="AH205" s="17">
        <v>3.6658699980914818E-3</v>
      </c>
      <c r="AI205" s="17">
        <v>1.7881799518043801E-4</v>
      </c>
      <c r="AJ205" s="17">
        <v>2.0680200059856104E-4</v>
      </c>
      <c r="AK205" s="18">
        <v>-8961.4053999999996</v>
      </c>
      <c r="AL205" s="18"/>
      <c r="AM205" s="18">
        <v>-2244.5050000000001</v>
      </c>
      <c r="AN205" s="18">
        <v>-484264.71780000004</v>
      </c>
      <c r="AO205" s="18">
        <v>-108790.10189999999</v>
      </c>
      <c r="AP205" s="18"/>
      <c r="AQ205" s="18">
        <v>-274220.72070000001</v>
      </c>
      <c r="AR205" s="18">
        <v>-154083.35070000001</v>
      </c>
      <c r="AS205" s="18">
        <v>-2775369.32</v>
      </c>
      <c r="AT205" s="18">
        <v>-1025029.7045</v>
      </c>
      <c r="AU205" s="18"/>
      <c r="AV205" s="18">
        <v>-41938.251299999996</v>
      </c>
      <c r="AW205" s="18">
        <v>-6836.1846000000005</v>
      </c>
      <c r="AX205" s="18">
        <v>-63498.923699999999</v>
      </c>
      <c r="AY205" s="18">
        <v>-48336.720300000001</v>
      </c>
      <c r="AZ205" s="18">
        <v>-132193.8046</v>
      </c>
      <c r="BA205" s="18">
        <v>-100030.0134</v>
      </c>
      <c r="BB205" s="18">
        <v>-73450.071100000001</v>
      </c>
      <c r="BC205" s="18">
        <v>-3294033.6751000001</v>
      </c>
      <c r="BD205" s="18">
        <v>-199945.8052</v>
      </c>
      <c r="BE205" s="18">
        <v>-44199.767199999995</v>
      </c>
      <c r="BF205" s="18">
        <v>-138009.3958</v>
      </c>
      <c r="BG205" s="18">
        <v>-891751.39430000004</v>
      </c>
      <c r="BH205" s="18">
        <v>-36318.9738</v>
      </c>
      <c r="BI205" s="18">
        <v>-1771.6084000000001</v>
      </c>
      <c r="BJ205" s="18">
        <v>-2048.8550999999998</v>
      </c>
      <c r="BK205" s="17">
        <v>1</v>
      </c>
      <c r="BL205" s="19">
        <v>-9907327.2698999997</v>
      </c>
      <c r="BM205" s="15" t="s">
        <v>104</v>
      </c>
      <c r="BN205" s="1" t="s">
        <v>106</v>
      </c>
      <c r="BO205" s="1" t="s">
        <v>107</v>
      </c>
      <c r="BP205" s="1" t="s">
        <v>108</v>
      </c>
      <c r="BQ205" s="20" t="s">
        <v>70</v>
      </c>
      <c r="BR205" s="15" t="b">
        <v>1</v>
      </c>
      <c r="BS205" s="16" t="b">
        <v>1</v>
      </c>
    </row>
    <row r="206" spans="2:71" hidden="1" x14ac:dyDescent="0.25">
      <c r="B206" s="15" t="s">
        <v>691</v>
      </c>
      <c r="C206" s="1" t="s">
        <v>697</v>
      </c>
      <c r="D206" s="1" t="s">
        <v>123</v>
      </c>
      <c r="E206" s="1" t="s">
        <v>55</v>
      </c>
      <c r="F206" s="1" t="s">
        <v>55</v>
      </c>
      <c r="G206" s="1" t="s">
        <v>56</v>
      </c>
      <c r="H206" s="1" t="s">
        <v>105</v>
      </c>
      <c r="I206" s="1" t="s">
        <v>123</v>
      </c>
      <c r="J206" s="16" t="s">
        <v>123</v>
      </c>
      <c r="K206" s="17">
        <v>0</v>
      </c>
      <c r="L206" s="17">
        <v>0</v>
      </c>
      <c r="M206" s="17">
        <v>0</v>
      </c>
      <c r="N206" s="17">
        <v>0</v>
      </c>
      <c r="O206" s="17">
        <v>9.9999999999999992E-2</v>
      </c>
      <c r="P206" s="17">
        <v>0</v>
      </c>
      <c r="Q206" s="17">
        <v>0.39999999999999997</v>
      </c>
      <c r="R206" s="17">
        <v>9.9999999999999992E-2</v>
      </c>
      <c r="S206" s="17">
        <v>0.24999999999999997</v>
      </c>
      <c r="T206" s="17">
        <v>0.15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8"/>
      <c r="AL206" s="18"/>
      <c r="AM206" s="18"/>
      <c r="AN206" s="18"/>
      <c r="AO206" s="18">
        <v>-12990.093999999999</v>
      </c>
      <c r="AP206" s="18"/>
      <c r="AQ206" s="18">
        <v>-51960.375999999997</v>
      </c>
      <c r="AR206" s="18">
        <v>-12990.093999999999</v>
      </c>
      <c r="AS206" s="18">
        <v>-32475.234999999997</v>
      </c>
      <c r="AT206" s="18">
        <v>-19485.141</v>
      </c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7">
        <v>1</v>
      </c>
      <c r="BL206" s="19">
        <v>-129900.94</v>
      </c>
      <c r="BM206" s="15" t="s">
        <v>123</v>
      </c>
      <c r="BN206" s="1" t="s">
        <v>123</v>
      </c>
      <c r="BO206" s="1" t="s">
        <v>124</v>
      </c>
      <c r="BP206" s="1" t="s">
        <v>108</v>
      </c>
      <c r="BQ206" s="20" t="s">
        <v>70</v>
      </c>
      <c r="BR206" s="15" t="b">
        <v>1</v>
      </c>
      <c r="BS206" s="16" t="b">
        <v>1</v>
      </c>
    </row>
    <row r="207" spans="2:71" hidden="1" x14ac:dyDescent="0.25">
      <c r="B207" s="15" t="s">
        <v>691</v>
      </c>
      <c r="C207" s="1" t="s">
        <v>698</v>
      </c>
      <c r="D207" s="1" t="s">
        <v>699</v>
      </c>
      <c r="E207" s="1" t="s">
        <v>55</v>
      </c>
      <c r="F207" s="1" t="s">
        <v>55</v>
      </c>
      <c r="G207" s="1" t="s">
        <v>56</v>
      </c>
      <c r="H207" s="1" t="s">
        <v>105</v>
      </c>
      <c r="I207" s="1" t="s">
        <v>111</v>
      </c>
      <c r="J207" s="16" t="s">
        <v>111</v>
      </c>
      <c r="K207" s="17">
        <v>1.0384484951691184E-2</v>
      </c>
      <c r="L207" s="17">
        <v>0</v>
      </c>
      <c r="M207" s="17">
        <v>3.7417822012313806E-2</v>
      </c>
      <c r="N207" s="17">
        <v>1.797070902888882E-2</v>
      </c>
      <c r="O207" s="17">
        <v>9.6250826077350027E-2</v>
      </c>
      <c r="P207" s="17">
        <v>0</v>
      </c>
      <c r="Q207" s="17">
        <v>5.2861021870935117E-2</v>
      </c>
      <c r="R207" s="17">
        <v>6.0323307268764295E-2</v>
      </c>
      <c r="S207" s="17">
        <v>0.12064542990581782</v>
      </c>
      <c r="T207" s="17">
        <v>6.1725925021220776E-2</v>
      </c>
      <c r="U207" s="17">
        <v>0</v>
      </c>
      <c r="V207" s="17">
        <v>1.3812271881000345E-2</v>
      </c>
      <c r="W207" s="17">
        <v>3.9199610583175813E-3</v>
      </c>
      <c r="X207" s="17">
        <v>2.5385610078746686E-2</v>
      </c>
      <c r="Y207" s="17">
        <v>1.6847032924780552E-2</v>
      </c>
      <c r="Z207" s="17">
        <v>5.9595978989457871E-2</v>
      </c>
      <c r="AA207" s="17">
        <v>8.3060804937224383E-2</v>
      </c>
      <c r="AB207" s="17">
        <v>3.1634372988500095E-2</v>
      </c>
      <c r="AC207" s="17">
        <v>3.0486328939532566E-2</v>
      </c>
      <c r="AD207" s="17">
        <v>5.4240772027940684E-2</v>
      </c>
      <c r="AE207" s="17">
        <v>4.6240903152956217E-2</v>
      </c>
      <c r="AF207" s="17">
        <v>2.1240329062204084E-2</v>
      </c>
      <c r="AG207" s="17">
        <v>0.14063818898025349</v>
      </c>
      <c r="AH207" s="17">
        <v>8.8999149849865802E-3</v>
      </c>
      <c r="AI207" s="17">
        <v>0</v>
      </c>
      <c r="AJ207" s="17">
        <v>6.4180038571166661E-3</v>
      </c>
      <c r="AK207" s="18">
        <v>-3384.5537000000004</v>
      </c>
      <c r="AL207" s="18"/>
      <c r="AM207" s="18">
        <v>-12195.369200000001</v>
      </c>
      <c r="AN207" s="18">
        <v>-5857.0868</v>
      </c>
      <c r="AO207" s="18">
        <v>-31370.461899999998</v>
      </c>
      <c r="AP207" s="18"/>
      <c r="AQ207" s="18">
        <v>-17228.679900000003</v>
      </c>
      <c r="AR207" s="18">
        <v>-19660.8184</v>
      </c>
      <c r="AS207" s="18">
        <v>-39321.250700000004</v>
      </c>
      <c r="AT207" s="18">
        <v>-20117.9653</v>
      </c>
      <c r="AU207" s="18"/>
      <c r="AV207" s="18">
        <v>-4501.7519999999995</v>
      </c>
      <c r="AW207" s="18">
        <v>-1277.6097</v>
      </c>
      <c r="AX207" s="18">
        <v>-8273.7816000000003</v>
      </c>
      <c r="AY207" s="18">
        <v>-5490.8536999999997</v>
      </c>
      <c r="AZ207" s="18">
        <v>-19423.764600000002</v>
      </c>
      <c r="BA207" s="18">
        <v>-27071.5164</v>
      </c>
      <c r="BB207" s="18">
        <v>-10310.403899999999</v>
      </c>
      <c r="BC207" s="18">
        <v>-9936.2286999999997</v>
      </c>
      <c r="BD207" s="18">
        <v>-17678.3737</v>
      </c>
      <c r="BE207" s="18">
        <v>-15071.023799999999</v>
      </c>
      <c r="BF207" s="18">
        <v>-6922.7347</v>
      </c>
      <c r="BG207" s="18">
        <v>-45837.372299999995</v>
      </c>
      <c r="BH207" s="18">
        <v>-2900.6966000000002</v>
      </c>
      <c r="BI207" s="18"/>
      <c r="BJ207" s="18">
        <v>-2091.7820000000002</v>
      </c>
      <c r="BK207" s="17">
        <v>1</v>
      </c>
      <c r="BL207" s="19">
        <v>-325924.07960000011</v>
      </c>
      <c r="BM207" s="15" t="s">
        <v>699</v>
      </c>
      <c r="BN207" s="1" t="s">
        <v>700</v>
      </c>
      <c r="BO207" s="1" t="s">
        <v>187</v>
      </c>
      <c r="BP207" s="1" t="s">
        <v>60</v>
      </c>
      <c r="BQ207" s="20" t="s">
        <v>70</v>
      </c>
      <c r="BR207" s="15" t="b">
        <v>1</v>
      </c>
      <c r="BS207" s="16" t="b">
        <v>0</v>
      </c>
    </row>
    <row r="208" spans="2:71" hidden="1" x14ac:dyDescent="0.25">
      <c r="B208" s="15" t="s">
        <v>691</v>
      </c>
      <c r="C208" s="1" t="s">
        <v>701</v>
      </c>
      <c r="D208" s="1" t="s">
        <v>78</v>
      </c>
      <c r="E208" s="1" t="s">
        <v>55</v>
      </c>
      <c r="F208" s="1" t="s">
        <v>55</v>
      </c>
      <c r="G208" s="1" t="s">
        <v>56</v>
      </c>
      <c r="H208" s="1" t="s">
        <v>6</v>
      </c>
      <c r="I208" s="1" t="s">
        <v>77</v>
      </c>
      <c r="J208" s="16" t="s">
        <v>77</v>
      </c>
      <c r="K208" s="17">
        <v>3.0079016981038487E-2</v>
      </c>
      <c r="L208" s="17">
        <v>0</v>
      </c>
      <c r="M208" s="17">
        <v>3.2436295044573966E-2</v>
      </c>
      <c r="N208" s="17">
        <v>6.8327149000110055E-2</v>
      </c>
      <c r="O208" s="17">
        <v>2.4320815991883508E-2</v>
      </c>
      <c r="P208" s="17">
        <v>0</v>
      </c>
      <c r="Q208" s="17">
        <v>2.630660984429906E-3</v>
      </c>
      <c r="R208" s="17">
        <v>2.8581311046413586E-2</v>
      </c>
      <c r="S208" s="17">
        <v>5.2813907997234934E-2</v>
      </c>
      <c r="T208" s="17">
        <v>5.7953408034043349E-2</v>
      </c>
      <c r="U208" s="17">
        <v>0</v>
      </c>
      <c r="V208" s="17">
        <v>3.1448602989689933E-2</v>
      </c>
      <c r="W208" s="17">
        <v>2.1713525957407449E-2</v>
      </c>
      <c r="X208" s="17">
        <v>4.424027499349923E-2</v>
      </c>
      <c r="Y208" s="17">
        <v>6.4906859958475491E-2</v>
      </c>
      <c r="Z208" s="17">
        <v>6.5212871994499572E-2</v>
      </c>
      <c r="AA208" s="17">
        <v>4.5726547994666342E-2</v>
      </c>
      <c r="AB208" s="17">
        <v>4.3884251026086292E-2</v>
      </c>
      <c r="AC208" s="17">
        <v>9.1157246028420708E-2</v>
      </c>
      <c r="AD208" s="17">
        <v>7.233069698105625E-2</v>
      </c>
      <c r="AE208" s="17">
        <v>3.8851228994587282E-2</v>
      </c>
      <c r="AF208" s="17">
        <v>7.2843772002553347E-2</v>
      </c>
      <c r="AG208" s="17">
        <v>0.11054155599933103</v>
      </c>
      <c r="AH208" s="17">
        <v>0</v>
      </c>
      <c r="AI208" s="17">
        <v>0</v>
      </c>
      <c r="AJ208" s="17">
        <v>0</v>
      </c>
      <c r="AK208" s="18">
        <v>-182671.69890000005</v>
      </c>
      <c r="AL208" s="18"/>
      <c r="AM208" s="18">
        <v>-196987.5919</v>
      </c>
      <c r="AN208" s="18">
        <v>-414954.93010000011</v>
      </c>
      <c r="AO208" s="18">
        <v>-147701.79419999995</v>
      </c>
      <c r="AP208" s="18"/>
      <c r="AQ208" s="18">
        <v>-15976.1641</v>
      </c>
      <c r="AR208" s="18">
        <v>-173576.03969999991</v>
      </c>
      <c r="AS208" s="18">
        <v>-320742.07429999986</v>
      </c>
      <c r="AT208" s="18">
        <v>-351954.57050000009</v>
      </c>
      <c r="AU208" s="18"/>
      <c r="AV208" s="18">
        <v>-190989.27799999999</v>
      </c>
      <c r="AW208" s="18">
        <v>-131867.56330000004</v>
      </c>
      <c r="AX208" s="18">
        <v>-268673.8798</v>
      </c>
      <c r="AY208" s="18">
        <v>-394183.30680000002</v>
      </c>
      <c r="AZ208" s="18">
        <v>-396041.7365</v>
      </c>
      <c r="BA208" s="18">
        <v>-277700.10610000003</v>
      </c>
      <c r="BB208" s="18">
        <v>-266511.72460000002</v>
      </c>
      <c r="BC208" s="18">
        <v>-553603.49739999988</v>
      </c>
      <c r="BD208" s="18">
        <v>-439268.72040000005</v>
      </c>
      <c r="BE208" s="18">
        <v>-235945.87580000004</v>
      </c>
      <c r="BF208" s="18">
        <v>-442384.65620000014</v>
      </c>
      <c r="BG208" s="18">
        <v>-671325.5904000001</v>
      </c>
      <c r="BH208" s="18"/>
      <c r="BI208" s="18"/>
      <c r="BJ208" s="18"/>
      <c r="BK208" s="17">
        <v>1</v>
      </c>
      <c r="BL208" s="19">
        <v>-6073060.7989999959</v>
      </c>
      <c r="BM208" s="15" t="s">
        <v>78</v>
      </c>
      <c r="BN208" s="1" t="s">
        <v>80</v>
      </c>
      <c r="BO208" s="1" t="s">
        <v>702</v>
      </c>
      <c r="BP208" s="1" t="s">
        <v>82</v>
      </c>
      <c r="BQ208" s="20" t="s">
        <v>703</v>
      </c>
      <c r="BR208" s="15" t="b">
        <v>1</v>
      </c>
      <c r="BS208" s="16" t="b">
        <v>0</v>
      </c>
    </row>
    <row r="209" spans="2:71" hidden="1" x14ac:dyDescent="0.25">
      <c r="B209" s="15" t="s">
        <v>691</v>
      </c>
      <c r="C209" s="1" t="s">
        <v>704</v>
      </c>
      <c r="D209" s="1" t="s">
        <v>705</v>
      </c>
      <c r="E209" s="1" t="s">
        <v>55</v>
      </c>
      <c r="F209" s="1" t="s">
        <v>55</v>
      </c>
      <c r="G209" s="1" t="s">
        <v>56</v>
      </c>
      <c r="H209" s="1" t="s">
        <v>7</v>
      </c>
      <c r="I209" s="1" t="s">
        <v>176</v>
      </c>
      <c r="J209" s="16" t="s">
        <v>177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0.44117329105276126</v>
      </c>
      <c r="Y209" s="17">
        <v>0.12418371297669581</v>
      </c>
      <c r="Z209" s="17">
        <v>0</v>
      </c>
      <c r="AA209" s="17">
        <v>0.2370779979497375</v>
      </c>
      <c r="AB209" s="17">
        <v>0.19756499802080635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>
        <v>-1358418.4716000007</v>
      </c>
      <c r="AY209" s="18">
        <v>-382374.57480000018</v>
      </c>
      <c r="AZ209" s="18"/>
      <c r="BA209" s="18">
        <v>-729987.82600000023</v>
      </c>
      <c r="BB209" s="18">
        <v>-608323.1875</v>
      </c>
      <c r="BC209" s="18"/>
      <c r="BD209" s="18"/>
      <c r="BE209" s="18"/>
      <c r="BF209" s="18"/>
      <c r="BG209" s="18"/>
      <c r="BH209" s="18"/>
      <c r="BI209" s="18"/>
      <c r="BJ209" s="18"/>
      <c r="BK209" s="17">
        <v>1</v>
      </c>
      <c r="BL209" s="19">
        <v>-3079104.0598999984</v>
      </c>
      <c r="BM209" s="15" t="s">
        <v>706</v>
      </c>
      <c r="BN209" s="1" t="s">
        <v>177</v>
      </c>
      <c r="BO209" s="1" t="s">
        <v>100</v>
      </c>
      <c r="BP209" s="1" t="s">
        <v>101</v>
      </c>
      <c r="BQ209" s="20" t="s">
        <v>70</v>
      </c>
      <c r="BR209" s="15" t="b">
        <v>0</v>
      </c>
      <c r="BS209" s="16" t="b">
        <v>1</v>
      </c>
    </row>
    <row r="210" spans="2:71" hidden="1" x14ac:dyDescent="0.25">
      <c r="B210" s="15" t="s">
        <v>691</v>
      </c>
      <c r="C210" s="1" t="s">
        <v>707</v>
      </c>
      <c r="D210" s="1" t="s">
        <v>708</v>
      </c>
      <c r="E210" s="1" t="s">
        <v>55</v>
      </c>
      <c r="F210" s="1" t="s">
        <v>55</v>
      </c>
      <c r="G210" s="1" t="s">
        <v>56</v>
      </c>
      <c r="H210" s="1" t="s">
        <v>7</v>
      </c>
      <c r="I210" s="1" t="s">
        <v>176</v>
      </c>
      <c r="J210" s="16" t="s">
        <v>181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0.10416666728796188</v>
      </c>
      <c r="AA210" s="17">
        <v>0.38194444357527063</v>
      </c>
      <c r="AB210" s="17">
        <v>0.51388888913676722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>
        <v>-90466.806799999977</v>
      </c>
      <c r="BA210" s="18">
        <v>-331711.62219999993</v>
      </c>
      <c r="BB210" s="18">
        <v>-446302.91109999997</v>
      </c>
      <c r="BC210" s="18"/>
      <c r="BD210" s="18"/>
      <c r="BE210" s="18"/>
      <c r="BF210" s="18"/>
      <c r="BG210" s="18"/>
      <c r="BH210" s="18"/>
      <c r="BI210" s="18"/>
      <c r="BJ210" s="18"/>
      <c r="BK210" s="17">
        <v>1</v>
      </c>
      <c r="BL210" s="19">
        <v>-868481.34010000015</v>
      </c>
      <c r="BM210" s="15" t="s">
        <v>709</v>
      </c>
      <c r="BN210" s="1" t="s">
        <v>181</v>
      </c>
      <c r="BO210" s="1" t="s">
        <v>710</v>
      </c>
      <c r="BP210" s="1" t="s">
        <v>134</v>
      </c>
      <c r="BQ210" s="20" t="s">
        <v>70</v>
      </c>
      <c r="BR210" s="15" t="b">
        <v>0</v>
      </c>
      <c r="BS210" s="16" t="b">
        <v>1</v>
      </c>
    </row>
    <row r="211" spans="2:71" hidden="1" x14ac:dyDescent="0.25">
      <c r="B211" s="15" t="s">
        <v>691</v>
      </c>
      <c r="C211" s="1" t="s">
        <v>711</v>
      </c>
      <c r="D211" s="1" t="s">
        <v>145</v>
      </c>
      <c r="E211" s="1" t="s">
        <v>55</v>
      </c>
      <c r="F211" s="1" t="s">
        <v>55</v>
      </c>
      <c r="G211" s="1" t="s">
        <v>56</v>
      </c>
      <c r="H211" s="1" t="s">
        <v>98</v>
      </c>
      <c r="I211" s="1" t="s">
        <v>98</v>
      </c>
      <c r="J211" s="16" t="s">
        <v>98</v>
      </c>
      <c r="K211" s="17">
        <v>0</v>
      </c>
      <c r="L211" s="17">
        <v>0</v>
      </c>
      <c r="M211" s="17">
        <v>0</v>
      </c>
      <c r="N211" s="17">
        <v>2.1745368977925981E-2</v>
      </c>
      <c r="O211" s="17">
        <v>4.3405960392781757E-3</v>
      </c>
      <c r="P211" s="17">
        <v>0</v>
      </c>
      <c r="Q211" s="17">
        <v>6.2318971520627618E-3</v>
      </c>
      <c r="R211" s="17">
        <v>2.0346543848433225E-2</v>
      </c>
      <c r="S211" s="17">
        <v>0.2658588331302893</v>
      </c>
      <c r="T211" s="17">
        <v>4.3469511965120174E-2</v>
      </c>
      <c r="U211" s="17">
        <v>0</v>
      </c>
      <c r="V211" s="17">
        <v>0</v>
      </c>
      <c r="W211" s="17">
        <v>1.0173270553285416E-3</v>
      </c>
      <c r="X211" s="17">
        <v>8.3952755815275268E-2</v>
      </c>
      <c r="Y211" s="17">
        <v>1.8650998207846527E-2</v>
      </c>
      <c r="Z211" s="17">
        <v>4.3236409105248648E-3</v>
      </c>
      <c r="AA211" s="17">
        <v>4.9425145847148355E-2</v>
      </c>
      <c r="AB211" s="17">
        <v>4.2279810052351652E-2</v>
      </c>
      <c r="AC211" s="17">
        <v>4.4187480083706911E-2</v>
      </c>
      <c r="AD211" s="17">
        <v>3.141473807017587E-2</v>
      </c>
      <c r="AE211" s="17">
        <v>7.3040641288500676E-3</v>
      </c>
      <c r="AF211" s="17">
        <v>0.20866455092046701</v>
      </c>
      <c r="AG211" s="17">
        <v>0.14678673779521376</v>
      </c>
      <c r="AH211" s="17">
        <v>0</v>
      </c>
      <c r="AI211" s="17">
        <v>0</v>
      </c>
      <c r="AJ211" s="17">
        <v>0</v>
      </c>
      <c r="AK211" s="18"/>
      <c r="AL211" s="18"/>
      <c r="AM211" s="18"/>
      <c r="AN211" s="18">
        <v>-31723.50139999999</v>
      </c>
      <c r="AO211" s="18">
        <v>-6332.3324000000021</v>
      </c>
      <c r="AP211" s="18"/>
      <c r="AQ211" s="18">
        <v>-9091.4804999999997</v>
      </c>
      <c r="AR211" s="18">
        <v>-29682.807999999979</v>
      </c>
      <c r="AS211" s="18">
        <v>-387851.45809999993</v>
      </c>
      <c r="AT211" s="18">
        <v>-63416.036999999997</v>
      </c>
      <c r="AU211" s="18"/>
      <c r="AV211" s="18"/>
      <c r="AW211" s="18">
        <v>-1484.1402</v>
      </c>
      <c r="AX211" s="18">
        <v>-122475.5197</v>
      </c>
      <c r="AY211" s="18">
        <v>-27209.240200000004</v>
      </c>
      <c r="AZ211" s="18">
        <v>-6307.5972000000002</v>
      </c>
      <c r="BA211" s="18">
        <v>-72104.487399999998</v>
      </c>
      <c r="BB211" s="18">
        <v>-61680.425599999995</v>
      </c>
      <c r="BC211" s="18">
        <v>-64463.453700000005</v>
      </c>
      <c r="BD211" s="18">
        <v>-45829.780500000008</v>
      </c>
      <c r="BE211" s="18">
        <v>-10655.624599999996</v>
      </c>
      <c r="BF211" s="18">
        <v>-304412.86970000004</v>
      </c>
      <c r="BG211" s="18">
        <v>-214141.65409999999</v>
      </c>
      <c r="BH211" s="18"/>
      <c r="BI211" s="18"/>
      <c r="BJ211" s="18"/>
      <c r="BK211" s="17">
        <v>1</v>
      </c>
      <c r="BL211" s="19">
        <v>-1458862.4103000022</v>
      </c>
      <c r="BM211" s="15" t="s">
        <v>97</v>
      </c>
      <c r="BN211" s="1" t="s">
        <v>146</v>
      </c>
      <c r="BO211" s="1" t="s">
        <v>142</v>
      </c>
      <c r="BP211" s="1" t="s">
        <v>134</v>
      </c>
      <c r="BQ211" s="20" t="s">
        <v>712</v>
      </c>
      <c r="BR211" s="15" t="b">
        <v>0</v>
      </c>
      <c r="BS211" s="16" t="b">
        <v>0</v>
      </c>
    </row>
    <row r="212" spans="2:71" hidden="1" x14ac:dyDescent="0.25">
      <c r="B212" s="15" t="s">
        <v>691</v>
      </c>
      <c r="C212" s="1" t="s">
        <v>713</v>
      </c>
      <c r="D212" s="1" t="s">
        <v>148</v>
      </c>
      <c r="E212" s="1" t="s">
        <v>55</v>
      </c>
      <c r="F212" s="1" t="s">
        <v>55</v>
      </c>
      <c r="G212" s="1" t="s">
        <v>56</v>
      </c>
      <c r="H212" s="1" t="s">
        <v>149</v>
      </c>
      <c r="I212" s="1" t="s">
        <v>149</v>
      </c>
      <c r="J212" s="16" t="s">
        <v>149</v>
      </c>
      <c r="K212" s="17">
        <v>0</v>
      </c>
      <c r="L212" s="17">
        <v>0</v>
      </c>
      <c r="M212" s="17">
        <v>0</v>
      </c>
      <c r="N212" s="17">
        <v>2.1745369051807569E-2</v>
      </c>
      <c r="O212" s="17">
        <v>4.3405957383255917E-3</v>
      </c>
      <c r="P212" s="17">
        <v>0</v>
      </c>
      <c r="Q212" s="17">
        <v>6.2318970764866912E-3</v>
      </c>
      <c r="R212" s="17">
        <v>2.0346543899906106E-2</v>
      </c>
      <c r="S212" s="17">
        <v>0.26585883282455136</v>
      </c>
      <c r="T212" s="17">
        <v>4.3469512001719397E-2</v>
      </c>
      <c r="U212" s="17">
        <v>0</v>
      </c>
      <c r="V212" s="17">
        <v>0</v>
      </c>
      <c r="W212" s="17">
        <v>1.0173272390434618E-3</v>
      </c>
      <c r="X212" s="17">
        <v>8.395275632160118E-2</v>
      </c>
      <c r="Y212" s="17">
        <v>1.8650997855460705E-2</v>
      </c>
      <c r="Z212" s="17">
        <v>4.3236408980791849E-3</v>
      </c>
      <c r="AA212" s="17">
        <v>4.9425146087706776E-2</v>
      </c>
      <c r="AB212" s="17">
        <v>4.227980970190641E-2</v>
      </c>
      <c r="AC212" s="17">
        <v>4.4187480392216386E-2</v>
      </c>
      <c r="AD212" s="17">
        <v>3.1414738283196998E-2</v>
      </c>
      <c r="AE212" s="17">
        <v>7.304064270498972E-3</v>
      </c>
      <c r="AF212" s="17">
        <v>0.20866455075261922</v>
      </c>
      <c r="AG212" s="17">
        <v>0.14678673760487443</v>
      </c>
      <c r="AH212" s="17">
        <v>0</v>
      </c>
      <c r="AI212" s="17">
        <v>0</v>
      </c>
      <c r="AJ212" s="17">
        <v>0</v>
      </c>
      <c r="AK212" s="18"/>
      <c r="AL212" s="18"/>
      <c r="AM212" s="18"/>
      <c r="AN212" s="18">
        <v>-12341.815599999998</v>
      </c>
      <c r="AO212" s="18">
        <v>-2463.5512999999996</v>
      </c>
      <c r="AP212" s="18"/>
      <c r="AQ212" s="18">
        <v>-3536.9795000000008</v>
      </c>
      <c r="AR212" s="18">
        <v>-11547.897499999999</v>
      </c>
      <c r="AS212" s="18">
        <v>-150891.00960000002</v>
      </c>
      <c r="AT212" s="18">
        <v>-24671.584099999996</v>
      </c>
      <c r="AU212" s="18"/>
      <c r="AV212" s="18"/>
      <c r="AW212" s="18">
        <v>-577.39489999999989</v>
      </c>
      <c r="AX212" s="18">
        <v>-47648.280200000023</v>
      </c>
      <c r="AY212" s="18">
        <v>-10585.572299999998</v>
      </c>
      <c r="AZ212" s="18">
        <v>-2453.9284000000011</v>
      </c>
      <c r="BA212" s="18">
        <v>-28051.767600000003</v>
      </c>
      <c r="BB212" s="18">
        <v>-23996.355899999991</v>
      </c>
      <c r="BC212" s="18">
        <v>-25079.074700000001</v>
      </c>
      <c r="BD212" s="18">
        <v>-17829.768999999993</v>
      </c>
      <c r="BE212" s="18">
        <v>-4145.4993999999988</v>
      </c>
      <c r="BF212" s="18">
        <v>-118429.7862</v>
      </c>
      <c r="BG212" s="18">
        <v>-83310.374899999981</v>
      </c>
      <c r="BH212" s="18"/>
      <c r="BI212" s="18"/>
      <c r="BJ212" s="18"/>
      <c r="BK212" s="17">
        <v>1</v>
      </c>
      <c r="BL212" s="19">
        <v>-567560.64109999978</v>
      </c>
      <c r="BM212" s="15" t="s">
        <v>149</v>
      </c>
      <c r="BN212" s="1" t="s">
        <v>149</v>
      </c>
      <c r="BO212" s="1" t="s">
        <v>142</v>
      </c>
      <c r="BP212" s="1" t="s">
        <v>134</v>
      </c>
      <c r="BQ212" s="20" t="s">
        <v>70</v>
      </c>
      <c r="BR212" s="15" t="b">
        <v>1</v>
      </c>
      <c r="BS212" s="16" t="b">
        <v>1</v>
      </c>
    </row>
    <row r="213" spans="2:71" hidden="1" x14ac:dyDescent="0.25">
      <c r="B213" s="15" t="s">
        <v>691</v>
      </c>
      <c r="C213" s="1" t="s">
        <v>714</v>
      </c>
      <c r="D213" s="1" t="s">
        <v>58</v>
      </c>
      <c r="E213" s="1" t="s">
        <v>55</v>
      </c>
      <c r="F213" s="1" t="s">
        <v>55</v>
      </c>
      <c r="G213" s="1" t="s">
        <v>56</v>
      </c>
      <c r="H213" s="1" t="s">
        <v>57</v>
      </c>
      <c r="I213" s="1" t="s">
        <v>58</v>
      </c>
      <c r="J213" s="16" t="s">
        <v>58</v>
      </c>
      <c r="K213" s="17">
        <v>0</v>
      </c>
      <c r="L213" s="17">
        <v>0</v>
      </c>
      <c r="M213" s="17">
        <v>0</v>
      </c>
      <c r="N213" s="17">
        <v>2.1745368854070204E-2</v>
      </c>
      <c r="O213" s="17">
        <v>4.3405962039848494E-3</v>
      </c>
      <c r="P213" s="17">
        <v>0</v>
      </c>
      <c r="Q213" s="17">
        <v>6.2318968869151366E-3</v>
      </c>
      <c r="R213" s="17">
        <v>2.0346543841888869E-2</v>
      </c>
      <c r="S213" s="17">
        <v>0.26585883303827806</v>
      </c>
      <c r="T213" s="17">
        <v>4.3469512149259898E-2</v>
      </c>
      <c r="U213" s="17">
        <v>0</v>
      </c>
      <c r="V213" s="17">
        <v>0</v>
      </c>
      <c r="W213" s="17">
        <v>1.0173277077387146E-3</v>
      </c>
      <c r="X213" s="17">
        <v>8.3952756053118166E-2</v>
      </c>
      <c r="Y213" s="17">
        <v>1.8650997896708099E-2</v>
      </c>
      <c r="Z213" s="17">
        <v>4.3236401796681815E-3</v>
      </c>
      <c r="AA213" s="17">
        <v>4.9425146524011129E-2</v>
      </c>
      <c r="AB213" s="17">
        <v>4.2279809952553656E-2</v>
      </c>
      <c r="AC213" s="17">
        <v>4.4187480231634227E-2</v>
      </c>
      <c r="AD213" s="17">
        <v>3.141473819283664E-2</v>
      </c>
      <c r="AE213" s="17">
        <v>7.3040640660255642E-3</v>
      </c>
      <c r="AF213" s="17">
        <v>0.2086645509266582</v>
      </c>
      <c r="AG213" s="17">
        <v>0.14678673729464989</v>
      </c>
      <c r="AH213" s="17">
        <v>0</v>
      </c>
      <c r="AI213" s="17">
        <v>0</v>
      </c>
      <c r="AJ213" s="17">
        <v>0</v>
      </c>
      <c r="AK213" s="18"/>
      <c r="AL213" s="18"/>
      <c r="AM213" s="18"/>
      <c r="AN213" s="18">
        <v>-9277.6773000000012</v>
      </c>
      <c r="AO213" s="18">
        <v>-1851.9185</v>
      </c>
      <c r="AP213" s="18"/>
      <c r="AQ213" s="18">
        <v>-2658.8432999999995</v>
      </c>
      <c r="AR213" s="18">
        <v>-8680.8675999999996</v>
      </c>
      <c r="AS213" s="18">
        <v>-113428.8628</v>
      </c>
      <c r="AT213" s="18">
        <v>-18546.298700000003</v>
      </c>
      <c r="AU213" s="18"/>
      <c r="AV213" s="18"/>
      <c r="AW213" s="18">
        <v>-434.04360000000008</v>
      </c>
      <c r="AX213" s="18">
        <v>-35818.503899999996</v>
      </c>
      <c r="AY213" s="18">
        <v>-7957.461699999998</v>
      </c>
      <c r="AZ213" s="18">
        <v>-1844.6841999999999</v>
      </c>
      <c r="BA213" s="18">
        <v>-21087.274400000002</v>
      </c>
      <c r="BB213" s="18">
        <v>-18038.7114</v>
      </c>
      <c r="BC213" s="18">
        <v>-18852.620299999999</v>
      </c>
      <c r="BD213" s="18">
        <v>-13403.120699999996</v>
      </c>
      <c r="BE213" s="18">
        <v>-3116.2842000000001</v>
      </c>
      <c r="BF213" s="18">
        <v>-89026.881099999984</v>
      </c>
      <c r="BG213" s="18">
        <v>-62626.667299999994</v>
      </c>
      <c r="BH213" s="18"/>
      <c r="BI213" s="18"/>
      <c r="BJ213" s="18"/>
      <c r="BK213" s="17">
        <v>1</v>
      </c>
      <c r="BL213" s="19">
        <v>-426650.72100000019</v>
      </c>
      <c r="BM213" s="15" t="s">
        <v>58</v>
      </c>
      <c r="BN213" s="1" t="s">
        <v>58</v>
      </c>
      <c r="BO213" s="1" t="s">
        <v>142</v>
      </c>
      <c r="BP213" s="1" t="s">
        <v>134</v>
      </c>
      <c r="BQ213" s="20" t="s">
        <v>70</v>
      </c>
      <c r="BR213" s="15" t="b">
        <v>1</v>
      </c>
      <c r="BS213" s="16" t="b">
        <v>1</v>
      </c>
    </row>
    <row r="214" spans="2:71" hidden="1" x14ac:dyDescent="0.25">
      <c r="B214" s="15" t="s">
        <v>691</v>
      </c>
      <c r="C214" s="1" t="s">
        <v>715</v>
      </c>
      <c r="D214" s="1" t="s">
        <v>85</v>
      </c>
      <c r="E214" s="1" t="s">
        <v>55</v>
      </c>
      <c r="F214" s="1" t="s">
        <v>55</v>
      </c>
      <c r="G214" s="1" t="s">
        <v>56</v>
      </c>
      <c r="H214" s="1" t="s">
        <v>86</v>
      </c>
      <c r="I214" s="1" t="s">
        <v>87</v>
      </c>
      <c r="J214" s="16" t="s">
        <v>87</v>
      </c>
      <c r="K214" s="17">
        <v>0</v>
      </c>
      <c r="L214" s="17">
        <v>0</v>
      </c>
      <c r="M214" s="17">
        <v>0</v>
      </c>
      <c r="N214" s="17">
        <v>2.1745368905975358E-2</v>
      </c>
      <c r="O214" s="17">
        <v>4.3405959852103951E-3</v>
      </c>
      <c r="P214" s="17">
        <v>0</v>
      </c>
      <c r="Q214" s="17">
        <v>6.2318969487330849E-3</v>
      </c>
      <c r="R214" s="17">
        <v>2.0346544010738182E-2</v>
      </c>
      <c r="S214" s="17">
        <v>0.26585883291917756</v>
      </c>
      <c r="T214" s="17">
        <v>4.3469512075887312E-2</v>
      </c>
      <c r="U214" s="17">
        <v>0</v>
      </c>
      <c r="V214" s="17">
        <v>0</v>
      </c>
      <c r="W214" s="17">
        <v>1.0173270098330022E-3</v>
      </c>
      <c r="X214" s="17">
        <v>8.3952755923531144E-2</v>
      </c>
      <c r="Y214" s="17">
        <v>1.8650998114177968E-2</v>
      </c>
      <c r="Z214" s="17">
        <v>4.3236410875988601E-3</v>
      </c>
      <c r="AA214" s="17">
        <v>4.9425146053888022E-2</v>
      </c>
      <c r="AB214" s="17">
        <v>4.2279809955830513E-2</v>
      </c>
      <c r="AC214" s="17">
        <v>4.418748001368044E-2</v>
      </c>
      <c r="AD214" s="17">
        <v>3.141473801163238E-2</v>
      </c>
      <c r="AE214" s="17">
        <v>7.3040640454916685E-3</v>
      </c>
      <c r="AF214" s="17">
        <v>0.20866455095188133</v>
      </c>
      <c r="AG214" s="17">
        <v>0.14678673798673336</v>
      </c>
      <c r="AH214" s="17">
        <v>0</v>
      </c>
      <c r="AI214" s="17">
        <v>0</v>
      </c>
      <c r="AJ214" s="17">
        <v>0</v>
      </c>
      <c r="AK214" s="18"/>
      <c r="AL214" s="18"/>
      <c r="AM214" s="18"/>
      <c r="AN214" s="18">
        <v>-44470.477799999993</v>
      </c>
      <c r="AO214" s="18">
        <v>-8876.757999999998</v>
      </c>
      <c r="AP214" s="18"/>
      <c r="AQ214" s="18">
        <v>-12744.572699999997</v>
      </c>
      <c r="AR214" s="18">
        <v>-41609.803799999994</v>
      </c>
      <c r="AS214" s="18">
        <v>-543695.96479999996</v>
      </c>
      <c r="AT214" s="18">
        <v>-88897.547800000015</v>
      </c>
      <c r="AU214" s="18"/>
      <c r="AV214" s="18"/>
      <c r="AW214" s="18">
        <v>-2080.4898000000003</v>
      </c>
      <c r="AX214" s="18">
        <v>-171688.01250000004</v>
      </c>
      <c r="AY214" s="18">
        <v>-38142.318999999996</v>
      </c>
      <c r="AZ214" s="18">
        <v>-8842.0843000000023</v>
      </c>
      <c r="BA214" s="18">
        <v>-101077.14749999998</v>
      </c>
      <c r="BB214" s="18">
        <v>-86464.541400000016</v>
      </c>
      <c r="BC214" s="18">
        <v>-90365.8318</v>
      </c>
      <c r="BD214" s="18">
        <v>-64244.870500000012</v>
      </c>
      <c r="BE214" s="18">
        <v>-14937.213500000002</v>
      </c>
      <c r="BF214" s="18">
        <v>-426730.50620000006</v>
      </c>
      <c r="BG214" s="18">
        <v>-300186.96860000002</v>
      </c>
      <c r="BH214" s="18"/>
      <c r="BI214" s="18"/>
      <c r="BJ214" s="18"/>
      <c r="BK214" s="17">
        <v>1</v>
      </c>
      <c r="BL214" s="19">
        <v>-2045055.1099999989</v>
      </c>
      <c r="BM214" s="15" t="s">
        <v>85</v>
      </c>
      <c r="BN214" s="1" t="s">
        <v>87</v>
      </c>
      <c r="BO214" s="1" t="s">
        <v>142</v>
      </c>
      <c r="BP214" s="1" t="s">
        <v>134</v>
      </c>
      <c r="BQ214" s="20" t="s">
        <v>70</v>
      </c>
      <c r="BR214" s="15" t="b">
        <v>1</v>
      </c>
      <c r="BS214" s="16" t="b">
        <v>1</v>
      </c>
    </row>
    <row r="215" spans="2:71" hidden="1" x14ac:dyDescent="0.25">
      <c r="B215" s="15" t="s">
        <v>691</v>
      </c>
      <c r="C215" s="1" t="s">
        <v>716</v>
      </c>
      <c r="D215" s="1" t="s">
        <v>717</v>
      </c>
      <c r="E215" s="1" t="s">
        <v>55</v>
      </c>
      <c r="F215" s="1" t="s">
        <v>55</v>
      </c>
      <c r="G215" s="1" t="s">
        <v>56</v>
      </c>
      <c r="H215" s="1" t="s">
        <v>98</v>
      </c>
      <c r="I215" s="1" t="s">
        <v>98</v>
      </c>
      <c r="J215" s="16" t="s">
        <v>98</v>
      </c>
      <c r="K215" s="17">
        <v>0</v>
      </c>
      <c r="L215" s="17">
        <v>0</v>
      </c>
      <c r="M215" s="17">
        <v>0</v>
      </c>
      <c r="N215" s="17">
        <v>2.174536932495269E-2</v>
      </c>
      <c r="O215" s="17">
        <v>4.3405961599105574E-3</v>
      </c>
      <c r="P215" s="17">
        <v>0</v>
      </c>
      <c r="Q215" s="17">
        <v>6.2318967769870118E-3</v>
      </c>
      <c r="R215" s="17">
        <v>2.0346544190408478E-2</v>
      </c>
      <c r="S215" s="17">
        <v>0.26585883270347294</v>
      </c>
      <c r="T215" s="17">
        <v>4.3469512118248038E-2</v>
      </c>
      <c r="U215" s="17">
        <v>0</v>
      </c>
      <c r="V215" s="17">
        <v>0</v>
      </c>
      <c r="W215" s="17">
        <v>1.0173269104142232E-3</v>
      </c>
      <c r="X215" s="17">
        <v>8.3952755871977952E-2</v>
      </c>
      <c r="Y215" s="17">
        <v>1.8650997997574883E-2</v>
      </c>
      <c r="Z215" s="17">
        <v>4.3236409798322962E-3</v>
      </c>
      <c r="AA215" s="17">
        <v>4.9425145895750325E-2</v>
      </c>
      <c r="AB215" s="17">
        <v>4.2279810189644294E-2</v>
      </c>
      <c r="AC215" s="17">
        <v>4.4187479738646729E-2</v>
      </c>
      <c r="AD215" s="17">
        <v>3.141473812508442E-2</v>
      </c>
      <c r="AE215" s="17">
        <v>7.304064233995225E-3</v>
      </c>
      <c r="AF215" s="17">
        <v>0.20866455074108986</v>
      </c>
      <c r="AG215" s="17">
        <v>0.1467867380420112</v>
      </c>
      <c r="AH215" s="17">
        <v>0</v>
      </c>
      <c r="AI215" s="17">
        <v>0</v>
      </c>
      <c r="AJ215" s="17">
        <v>0</v>
      </c>
      <c r="AK215" s="18"/>
      <c r="AL215" s="18"/>
      <c r="AM215" s="18"/>
      <c r="AN215" s="18">
        <v>-18902.303000000007</v>
      </c>
      <c r="AO215" s="18">
        <v>-3773.0912999999987</v>
      </c>
      <c r="AP215" s="18"/>
      <c r="AQ215" s="18">
        <v>-5417.1165999999985</v>
      </c>
      <c r="AR215" s="18">
        <v>-17686.365200000007</v>
      </c>
      <c r="AS215" s="18">
        <v>-231099.51070000001</v>
      </c>
      <c r="AT215" s="18">
        <v>-37786.154699999985</v>
      </c>
      <c r="AU215" s="18"/>
      <c r="AV215" s="18"/>
      <c r="AW215" s="18">
        <v>-884.31799999999987</v>
      </c>
      <c r="AX215" s="18">
        <v>-72976.476300000009</v>
      </c>
      <c r="AY215" s="18">
        <v>-16212.500699999993</v>
      </c>
      <c r="AZ215" s="18">
        <v>-3758.3528999999999</v>
      </c>
      <c r="BA215" s="18">
        <v>-42963.127900000014</v>
      </c>
      <c r="BB215" s="18">
        <v>-36751.998599999999</v>
      </c>
      <c r="BC215" s="18">
        <v>-38410.252700000019</v>
      </c>
      <c r="BD215" s="18">
        <v>-27307.464400000008</v>
      </c>
      <c r="BE215" s="18">
        <v>-6349.1051000000007</v>
      </c>
      <c r="BF215" s="18">
        <v>-181383.01100000003</v>
      </c>
      <c r="BG215" s="18">
        <v>-127595.32189999997</v>
      </c>
      <c r="BH215" s="18"/>
      <c r="BI215" s="18"/>
      <c r="BJ215" s="18"/>
      <c r="BK215" s="17">
        <v>1</v>
      </c>
      <c r="BL215" s="19">
        <v>-869256.47099999909</v>
      </c>
      <c r="BM215" s="15" t="s">
        <v>717</v>
      </c>
      <c r="BN215" s="1" t="s">
        <v>98</v>
      </c>
      <c r="BO215" s="1" t="s">
        <v>142</v>
      </c>
      <c r="BP215" s="1" t="s">
        <v>134</v>
      </c>
      <c r="BQ215" s="20" t="s">
        <v>70</v>
      </c>
      <c r="BR215" s="15" t="b">
        <v>1</v>
      </c>
      <c r="BS215" s="16" t="b">
        <v>1</v>
      </c>
    </row>
    <row r="216" spans="2:71" hidden="1" x14ac:dyDescent="0.25">
      <c r="B216" s="15" t="s">
        <v>691</v>
      </c>
      <c r="C216" s="1" t="s">
        <v>718</v>
      </c>
      <c r="D216" s="1" t="s">
        <v>719</v>
      </c>
      <c r="E216" s="1" t="s">
        <v>55</v>
      </c>
      <c r="F216" s="1" t="s">
        <v>55</v>
      </c>
      <c r="G216" s="1" t="s">
        <v>56</v>
      </c>
      <c r="H216" s="1" t="s">
        <v>414</v>
      </c>
      <c r="I216" s="1" t="s">
        <v>414</v>
      </c>
      <c r="J216" s="16" t="s">
        <v>414</v>
      </c>
      <c r="K216" s="17">
        <v>0</v>
      </c>
      <c r="L216" s="17">
        <v>0</v>
      </c>
      <c r="M216" s="17">
        <v>0</v>
      </c>
      <c r="N216" s="17">
        <v>2.1745369061391254E-2</v>
      </c>
      <c r="O216" s="17">
        <v>4.3405958694454384E-3</v>
      </c>
      <c r="P216" s="17">
        <v>0</v>
      </c>
      <c r="Q216" s="17">
        <v>6.2318969091099746E-3</v>
      </c>
      <c r="R216" s="17">
        <v>2.0346543822432842E-2</v>
      </c>
      <c r="S216" s="17">
        <v>0.26585883289904916</v>
      </c>
      <c r="T216" s="17">
        <v>4.3469512239234086E-2</v>
      </c>
      <c r="U216" s="17">
        <v>0</v>
      </c>
      <c r="V216" s="17">
        <v>0</v>
      </c>
      <c r="W216" s="17">
        <v>1.0173274583664157E-3</v>
      </c>
      <c r="X216" s="17">
        <v>8.3952756159188652E-2</v>
      </c>
      <c r="Y216" s="17">
        <v>1.8650998145397689E-2</v>
      </c>
      <c r="Z216" s="17">
        <v>4.3236409484682676E-3</v>
      </c>
      <c r="AA216" s="17">
        <v>4.9425145971774345E-2</v>
      </c>
      <c r="AB216" s="17">
        <v>4.2279809816114747E-2</v>
      </c>
      <c r="AC216" s="17">
        <v>4.4187480054430829E-2</v>
      </c>
      <c r="AD216" s="17">
        <v>3.1414738111292792E-2</v>
      </c>
      <c r="AE216" s="17">
        <v>7.3040640379153799E-3</v>
      </c>
      <c r="AF216" s="17">
        <v>0.20866455101954962</v>
      </c>
      <c r="AG216" s="17">
        <v>0.14678673747683973</v>
      </c>
      <c r="AH216" s="17">
        <v>0</v>
      </c>
      <c r="AI216" s="17">
        <v>0</v>
      </c>
      <c r="AJ216" s="17">
        <v>0</v>
      </c>
      <c r="AK216" s="18"/>
      <c r="AL216" s="18"/>
      <c r="AM216" s="18"/>
      <c r="AN216" s="18">
        <v>-16680.5906</v>
      </c>
      <c r="AO216" s="18">
        <v>-3329.6147999999989</v>
      </c>
      <c r="AP216" s="18"/>
      <c r="AQ216" s="18">
        <v>-4780.4072999999999</v>
      </c>
      <c r="AR216" s="18">
        <v>-15607.569899999999</v>
      </c>
      <c r="AS216" s="18">
        <v>-203936.86290000004</v>
      </c>
      <c r="AT216" s="18">
        <v>-33344.899100000002</v>
      </c>
      <c r="AU216" s="18"/>
      <c r="AV216" s="18"/>
      <c r="AW216" s="18">
        <v>-780.37869999999998</v>
      </c>
      <c r="AX216" s="18">
        <v>-64399.070500000009</v>
      </c>
      <c r="AY216" s="18">
        <v>-14306.938800000002</v>
      </c>
      <c r="AZ216" s="18">
        <v>-3316.6088999999997</v>
      </c>
      <c r="BA216" s="18">
        <v>-37913.388500000001</v>
      </c>
      <c r="BB216" s="18">
        <v>-32432.293799999999</v>
      </c>
      <c r="BC216" s="18">
        <v>-33895.642900000013</v>
      </c>
      <c r="BD216" s="18">
        <v>-24097.838200000002</v>
      </c>
      <c r="BE216" s="18">
        <v>-5602.8527999999988</v>
      </c>
      <c r="BF216" s="18">
        <v>-160063.87099999996</v>
      </c>
      <c r="BG216" s="18">
        <v>-112598.20269999998</v>
      </c>
      <c r="BH216" s="18"/>
      <c r="BI216" s="18"/>
      <c r="BJ216" s="18"/>
      <c r="BK216" s="17">
        <v>1</v>
      </c>
      <c r="BL216" s="19">
        <v>-767087.03139999905</v>
      </c>
      <c r="BM216" s="15" t="s">
        <v>719</v>
      </c>
      <c r="BN216" s="1" t="s">
        <v>414</v>
      </c>
      <c r="BO216" s="1" t="s">
        <v>142</v>
      </c>
      <c r="BP216" s="1" t="s">
        <v>134</v>
      </c>
      <c r="BQ216" s="20" t="s">
        <v>70</v>
      </c>
      <c r="BR216" s="15" t="b">
        <v>1</v>
      </c>
      <c r="BS216" s="16" t="b">
        <v>1</v>
      </c>
    </row>
    <row r="217" spans="2:71" hidden="1" x14ac:dyDescent="0.25">
      <c r="B217" s="15" t="s">
        <v>691</v>
      </c>
      <c r="C217" s="1" t="s">
        <v>720</v>
      </c>
      <c r="D217" s="1" t="s">
        <v>721</v>
      </c>
      <c r="E217" s="1" t="s">
        <v>55</v>
      </c>
      <c r="F217" s="1" t="s">
        <v>55</v>
      </c>
      <c r="G217" s="1" t="s">
        <v>56</v>
      </c>
      <c r="H217" s="1" t="s">
        <v>56</v>
      </c>
      <c r="I217" s="1" t="s">
        <v>56</v>
      </c>
      <c r="J217" s="16" t="s">
        <v>56</v>
      </c>
      <c r="K217" s="17">
        <v>0</v>
      </c>
      <c r="L217" s="17">
        <v>0</v>
      </c>
      <c r="M217" s="17">
        <v>0</v>
      </c>
      <c r="N217" s="17">
        <v>2.174536885725813E-2</v>
      </c>
      <c r="O217" s="17">
        <v>4.3405959466532498E-3</v>
      </c>
      <c r="P217" s="17">
        <v>0</v>
      </c>
      <c r="Q217" s="17">
        <v>6.2318967675570377E-3</v>
      </c>
      <c r="R217" s="17">
        <v>2.034654379246419E-2</v>
      </c>
      <c r="S217" s="17">
        <v>0.26585883314093267</v>
      </c>
      <c r="T217" s="17">
        <v>4.3469512091463172E-2</v>
      </c>
      <c r="U217" s="17">
        <v>0</v>
      </c>
      <c r="V217" s="17">
        <v>0</v>
      </c>
      <c r="W217" s="17">
        <v>1.0173273456376517E-3</v>
      </c>
      <c r="X217" s="17">
        <v>8.3952756280127411E-2</v>
      </c>
      <c r="Y217" s="17">
        <v>1.8650998121847225E-2</v>
      </c>
      <c r="Z217" s="17">
        <v>4.3236407225504319E-3</v>
      </c>
      <c r="AA217" s="17">
        <v>4.942514628519383E-2</v>
      </c>
      <c r="AB217" s="17">
        <v>4.2279809778040911E-2</v>
      </c>
      <c r="AC217" s="17">
        <v>4.4187480343394703E-2</v>
      </c>
      <c r="AD217" s="17">
        <v>3.1414737932295968E-2</v>
      </c>
      <c r="AE217" s="17">
        <v>7.3040643243381742E-3</v>
      </c>
      <c r="AF217" s="17">
        <v>0.20866455085392438</v>
      </c>
      <c r="AG217" s="17">
        <v>0.14678673741632106</v>
      </c>
      <c r="AH217" s="17">
        <v>0</v>
      </c>
      <c r="AI217" s="17">
        <v>0</v>
      </c>
      <c r="AJ217" s="17">
        <v>0</v>
      </c>
      <c r="AK217" s="18"/>
      <c r="AL217" s="18"/>
      <c r="AM217" s="18"/>
      <c r="AN217" s="18">
        <v>-15331.853499999999</v>
      </c>
      <c r="AO217" s="18">
        <v>-3060.3933000000002</v>
      </c>
      <c r="AP217" s="18"/>
      <c r="AQ217" s="18">
        <v>-4393.8794000000007</v>
      </c>
      <c r="AR217" s="18">
        <v>-14345.593800000001</v>
      </c>
      <c r="AS217" s="18">
        <v>-187447.20810000002</v>
      </c>
      <c r="AT217" s="18">
        <v>-30648.741600000008</v>
      </c>
      <c r="AU217" s="18"/>
      <c r="AV217" s="18"/>
      <c r="AW217" s="18">
        <v>-717.27979999999991</v>
      </c>
      <c r="AX217" s="18">
        <v>-59191.976400000007</v>
      </c>
      <c r="AY217" s="18">
        <v>-13150.127399999999</v>
      </c>
      <c r="AZ217" s="18">
        <v>-3048.4388000000008</v>
      </c>
      <c r="BA217" s="18">
        <v>-34847.838500000005</v>
      </c>
      <c r="BB217" s="18">
        <v>-29809.926599999999</v>
      </c>
      <c r="BC217" s="18">
        <v>-31154.954400000002</v>
      </c>
      <c r="BD217" s="18">
        <v>-22149.367199999997</v>
      </c>
      <c r="BE217" s="18">
        <v>-5149.8250000000007</v>
      </c>
      <c r="BF217" s="18">
        <v>-147121.6398</v>
      </c>
      <c r="BG217" s="18">
        <v>-103493.8873</v>
      </c>
      <c r="BH217" s="18"/>
      <c r="BI217" s="18"/>
      <c r="BJ217" s="18"/>
      <c r="BK217" s="17">
        <v>1</v>
      </c>
      <c r="BL217" s="19">
        <v>-705062.93089999992</v>
      </c>
      <c r="BM217" s="15" t="s">
        <v>721</v>
      </c>
      <c r="BN217" s="1" t="s">
        <v>98</v>
      </c>
      <c r="BO217" s="1" t="s">
        <v>142</v>
      </c>
      <c r="BP217" s="1" t="s">
        <v>134</v>
      </c>
      <c r="BQ217" s="20" t="s">
        <v>499</v>
      </c>
      <c r="BR217" s="15" t="b">
        <v>1</v>
      </c>
      <c r="BS217" s="16" t="b">
        <v>0</v>
      </c>
    </row>
    <row r="218" spans="2:71" hidden="1" x14ac:dyDescent="0.25">
      <c r="B218" s="15" t="s">
        <v>691</v>
      </c>
      <c r="C218" s="1" t="s">
        <v>722</v>
      </c>
      <c r="D218" s="1" t="s">
        <v>80</v>
      </c>
      <c r="E218" s="1" t="s">
        <v>55</v>
      </c>
      <c r="F218" s="1" t="s">
        <v>55</v>
      </c>
      <c r="G218" s="1" t="s">
        <v>56</v>
      </c>
      <c r="H218" s="1" t="s">
        <v>6</v>
      </c>
      <c r="I218" s="1" t="s">
        <v>77</v>
      </c>
      <c r="J218" s="16" t="s">
        <v>80</v>
      </c>
      <c r="K218" s="17">
        <v>3.0079017017633002E-2</v>
      </c>
      <c r="L218" s="17">
        <v>0</v>
      </c>
      <c r="M218" s="17">
        <v>3.243629506168734E-2</v>
      </c>
      <c r="N218" s="17">
        <v>6.8327148984917443E-2</v>
      </c>
      <c r="O218" s="17">
        <v>2.4320815972512854E-2</v>
      </c>
      <c r="P218" s="17">
        <v>0</v>
      </c>
      <c r="Q218" s="17">
        <v>2.6306610653820386E-3</v>
      </c>
      <c r="R218" s="17">
        <v>2.8581310994697462E-2</v>
      </c>
      <c r="S218" s="17">
        <v>5.2813907988438012E-2</v>
      </c>
      <c r="T218" s="17">
        <v>5.795340796359242E-2</v>
      </c>
      <c r="U218" s="17">
        <v>0</v>
      </c>
      <c r="V218" s="17">
        <v>3.1448602957533607E-2</v>
      </c>
      <c r="W218" s="17">
        <v>2.1713526115671324E-2</v>
      </c>
      <c r="X218" s="17">
        <v>4.4240275132738281E-2</v>
      </c>
      <c r="Y218" s="17">
        <v>6.4906859924558427E-2</v>
      </c>
      <c r="Z218" s="17">
        <v>6.5212872018022561E-2</v>
      </c>
      <c r="AA218" s="17">
        <v>4.5726547949449352E-2</v>
      </c>
      <c r="AB218" s="17">
        <v>4.3884251037729562E-2</v>
      </c>
      <c r="AC218" s="17">
        <v>9.1157245966118752E-2</v>
      </c>
      <c r="AD218" s="17">
        <v>7.2330696993092275E-2</v>
      </c>
      <c r="AE218" s="17">
        <v>3.8851228917881751E-2</v>
      </c>
      <c r="AF218" s="17">
        <v>7.2843772007380403E-2</v>
      </c>
      <c r="AG218" s="17">
        <v>0.11054155593096243</v>
      </c>
      <c r="AH218" s="17">
        <v>0</v>
      </c>
      <c r="AI218" s="17">
        <v>0</v>
      </c>
      <c r="AJ218" s="17">
        <v>0</v>
      </c>
      <c r="AK218" s="18">
        <v>-90184.12189999994</v>
      </c>
      <c r="AL218" s="18"/>
      <c r="AM218" s="18">
        <v>-97251.80799999999</v>
      </c>
      <c r="AN218" s="18">
        <v>-204861.21370000002</v>
      </c>
      <c r="AO218" s="18">
        <v>-72919.651300000012</v>
      </c>
      <c r="AP218" s="18"/>
      <c r="AQ218" s="18">
        <v>-7887.3541000000023</v>
      </c>
      <c r="AR218" s="18">
        <v>-85693.63930000001</v>
      </c>
      <c r="AS218" s="18">
        <v>-158348.78889999996</v>
      </c>
      <c r="AT218" s="18">
        <v>-173758.24500000005</v>
      </c>
      <c r="AU218" s="18"/>
      <c r="AV218" s="18">
        <v>-94290.469700000016</v>
      </c>
      <c r="AW218" s="18">
        <v>-65102.369699999996</v>
      </c>
      <c r="AX218" s="18">
        <v>-132642.97710000002</v>
      </c>
      <c r="AY218" s="18">
        <v>-194606.36509999991</v>
      </c>
      <c r="AZ218" s="18">
        <v>-195523.86289999998</v>
      </c>
      <c r="BA218" s="18">
        <v>-137099.18019999997</v>
      </c>
      <c r="BB218" s="18">
        <v>-131575.53129999994</v>
      </c>
      <c r="BC218" s="18">
        <v>-273311.33120000007</v>
      </c>
      <c r="BD218" s="18">
        <v>-216864.81279999993</v>
      </c>
      <c r="BE218" s="18">
        <v>-116485.32140000003</v>
      </c>
      <c r="BF218" s="18">
        <v>-218403.13500000001</v>
      </c>
      <c r="BG218" s="18">
        <v>-331430.15110000002</v>
      </c>
      <c r="BH218" s="18"/>
      <c r="BI218" s="18"/>
      <c r="BJ218" s="18"/>
      <c r="BK218" s="17">
        <v>1</v>
      </c>
      <c r="BL218" s="19">
        <v>-2998240.329700002</v>
      </c>
      <c r="BM218" s="15" t="s">
        <v>80</v>
      </c>
      <c r="BN218" s="1" t="s">
        <v>80</v>
      </c>
      <c r="BO218" s="1" t="s">
        <v>702</v>
      </c>
      <c r="BP218" s="1" t="s">
        <v>82</v>
      </c>
      <c r="BQ218" s="20" t="s">
        <v>70</v>
      </c>
      <c r="BR218" s="15" t="b">
        <v>1</v>
      </c>
      <c r="BS218" s="16" t="b">
        <v>1</v>
      </c>
    </row>
    <row r="219" spans="2:71" hidden="1" x14ac:dyDescent="0.25">
      <c r="B219" s="15" t="s">
        <v>691</v>
      </c>
      <c r="C219" s="1" t="s">
        <v>723</v>
      </c>
      <c r="D219" s="1" t="s">
        <v>139</v>
      </c>
      <c r="E219" s="1" t="s">
        <v>55</v>
      </c>
      <c r="F219" s="1" t="s">
        <v>55</v>
      </c>
      <c r="G219" s="1" t="s">
        <v>56</v>
      </c>
      <c r="H219" s="1" t="s">
        <v>8</v>
      </c>
      <c r="I219" s="1" t="s">
        <v>43</v>
      </c>
      <c r="J219" s="16" t="s">
        <v>43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1</v>
      </c>
      <c r="AH219" s="17">
        <v>0</v>
      </c>
      <c r="AI219" s="17">
        <v>0</v>
      </c>
      <c r="AJ219" s="17">
        <v>0</v>
      </c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>
        <v>-3778829.6800000006</v>
      </c>
      <c r="BH219" s="18"/>
      <c r="BI219" s="18"/>
      <c r="BJ219" s="18"/>
      <c r="BK219" s="17">
        <v>1</v>
      </c>
      <c r="BL219" s="19">
        <v>-3778829.6800000006</v>
      </c>
      <c r="BM219" s="15" t="s">
        <v>724</v>
      </c>
      <c r="BN219" s="1" t="s">
        <v>90</v>
      </c>
      <c r="BO219" s="1" t="s">
        <v>725</v>
      </c>
      <c r="BP219" s="1" t="s">
        <v>92</v>
      </c>
      <c r="BQ219" s="20" t="s">
        <v>70</v>
      </c>
      <c r="BR219" s="15" t="b">
        <v>0</v>
      </c>
      <c r="BS219" s="16" t="b">
        <v>1</v>
      </c>
    </row>
    <row r="220" spans="2:71" hidden="1" x14ac:dyDescent="0.25">
      <c r="B220" s="15" t="s">
        <v>691</v>
      </c>
      <c r="C220" s="1" t="s">
        <v>726</v>
      </c>
      <c r="D220" s="1" t="s">
        <v>727</v>
      </c>
      <c r="E220" s="1" t="s">
        <v>55</v>
      </c>
      <c r="F220" s="1" t="s">
        <v>55</v>
      </c>
      <c r="G220" s="1" t="s">
        <v>56</v>
      </c>
      <c r="H220" s="1" t="s">
        <v>8</v>
      </c>
      <c r="I220" s="1" t="s">
        <v>42</v>
      </c>
      <c r="J220" s="16" t="s">
        <v>42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1</v>
      </c>
      <c r="AG220" s="17">
        <v>0</v>
      </c>
      <c r="AH220" s="17">
        <v>0</v>
      </c>
      <c r="AI220" s="17">
        <v>0</v>
      </c>
      <c r="AJ220" s="17">
        <v>0</v>
      </c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>
        <v>-953410.74000000011</v>
      </c>
      <c r="BG220" s="18"/>
      <c r="BH220" s="18"/>
      <c r="BI220" s="18"/>
      <c r="BJ220" s="18"/>
      <c r="BK220" s="17">
        <v>1</v>
      </c>
      <c r="BL220" s="19">
        <v>-953410.74000000011</v>
      </c>
      <c r="BM220" s="15" t="s">
        <v>727</v>
      </c>
      <c r="BN220" s="1" t="s">
        <v>42</v>
      </c>
      <c r="BO220" s="1" t="s">
        <v>728</v>
      </c>
      <c r="BP220" s="1" t="s">
        <v>92</v>
      </c>
      <c r="BQ220" s="20" t="s">
        <v>70</v>
      </c>
      <c r="BR220" s="15" t="b">
        <v>1</v>
      </c>
      <c r="BS220" s="16" t="b">
        <v>1</v>
      </c>
    </row>
    <row r="221" spans="2:71" hidden="1" x14ac:dyDescent="0.25">
      <c r="B221" s="15" t="s">
        <v>691</v>
      </c>
      <c r="C221" s="1" t="s">
        <v>729</v>
      </c>
      <c r="D221" s="1" t="s">
        <v>40</v>
      </c>
      <c r="E221" s="1" t="s">
        <v>55</v>
      </c>
      <c r="F221" s="1" t="s">
        <v>55</v>
      </c>
      <c r="G221" s="1" t="s">
        <v>56</v>
      </c>
      <c r="H221" s="1" t="s">
        <v>8</v>
      </c>
      <c r="I221" s="1" t="s">
        <v>127</v>
      </c>
      <c r="J221" s="16" t="s">
        <v>127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1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>
        <v>-951183.90000000014</v>
      </c>
      <c r="BE221" s="18"/>
      <c r="BF221" s="18"/>
      <c r="BG221" s="18"/>
      <c r="BH221" s="18"/>
      <c r="BI221" s="18"/>
      <c r="BJ221" s="18"/>
      <c r="BK221" s="17">
        <v>1</v>
      </c>
      <c r="BL221" s="19">
        <v>-951183.90000000014</v>
      </c>
      <c r="BM221" s="15" t="s">
        <v>40</v>
      </c>
      <c r="BN221" s="1" t="s">
        <v>127</v>
      </c>
      <c r="BO221" s="1" t="s">
        <v>730</v>
      </c>
      <c r="BP221" s="1" t="s">
        <v>92</v>
      </c>
      <c r="BQ221" s="20" t="s">
        <v>70</v>
      </c>
      <c r="BR221" s="15" t="b">
        <v>1</v>
      </c>
      <c r="BS221" s="16" t="b">
        <v>1</v>
      </c>
    </row>
    <row r="222" spans="2:71" hidden="1" x14ac:dyDescent="0.25">
      <c r="B222" s="15" t="s">
        <v>691</v>
      </c>
      <c r="C222" s="1" t="s">
        <v>731</v>
      </c>
      <c r="D222" s="1" t="s">
        <v>130</v>
      </c>
      <c r="E222" s="1" t="s">
        <v>55</v>
      </c>
      <c r="F222" s="1" t="s">
        <v>55</v>
      </c>
      <c r="G222" s="1" t="s">
        <v>56</v>
      </c>
      <c r="H222" s="1" t="s">
        <v>6</v>
      </c>
      <c r="I222" s="1" t="s">
        <v>628</v>
      </c>
      <c r="J222" s="16" t="s">
        <v>628</v>
      </c>
      <c r="K222" s="17">
        <v>0</v>
      </c>
      <c r="L222" s="17">
        <v>0</v>
      </c>
      <c r="M222" s="17">
        <v>0</v>
      </c>
      <c r="N222" s="17">
        <v>6.5681350004643299E-2</v>
      </c>
      <c r="O222" s="17">
        <v>0</v>
      </c>
      <c r="P222" s="17">
        <v>0</v>
      </c>
      <c r="Q222" s="17">
        <v>0</v>
      </c>
      <c r="R222" s="17">
        <v>0</v>
      </c>
      <c r="S222" s="17">
        <v>0.80302005986091007</v>
      </c>
      <c r="T222" s="17">
        <v>0.13129859013444717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8"/>
      <c r="AL222" s="18"/>
      <c r="AM222" s="18"/>
      <c r="AN222" s="18">
        <v>-85465.321400000015</v>
      </c>
      <c r="AO222" s="18"/>
      <c r="AP222" s="18"/>
      <c r="AQ222" s="18"/>
      <c r="AR222" s="18"/>
      <c r="AS222" s="18">
        <v>-1044898.8564000002</v>
      </c>
      <c r="AT222" s="18">
        <v>-170847.22229999999</v>
      </c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7">
        <v>1</v>
      </c>
      <c r="BL222" s="19">
        <v>-1301211.4000999995</v>
      </c>
      <c r="BM222" s="15" t="s">
        <v>130</v>
      </c>
      <c r="BN222" s="1" t="s">
        <v>130</v>
      </c>
      <c r="BO222" s="1" t="s">
        <v>133</v>
      </c>
      <c r="BP222" s="1" t="s">
        <v>134</v>
      </c>
      <c r="BQ222" s="20" t="s">
        <v>70</v>
      </c>
      <c r="BR222" s="15" t="b">
        <v>1</v>
      </c>
      <c r="BS222" s="16" t="b">
        <v>0</v>
      </c>
    </row>
    <row r="223" spans="2:71" hidden="1" x14ac:dyDescent="0.25">
      <c r="B223" s="15" t="s">
        <v>691</v>
      </c>
      <c r="C223" s="1" t="s">
        <v>732</v>
      </c>
      <c r="D223" s="1" t="s">
        <v>733</v>
      </c>
      <c r="E223" s="1" t="s">
        <v>55</v>
      </c>
      <c r="F223" s="1" t="s">
        <v>55</v>
      </c>
      <c r="G223" s="1" t="s">
        <v>56</v>
      </c>
      <c r="H223" s="1" t="s">
        <v>6</v>
      </c>
      <c r="I223" s="1" t="s">
        <v>77</v>
      </c>
      <c r="J223" s="16" t="s">
        <v>733</v>
      </c>
      <c r="K223" s="17">
        <v>0</v>
      </c>
      <c r="L223" s="17">
        <v>0</v>
      </c>
      <c r="M223" s="17">
        <v>0</v>
      </c>
      <c r="N223" s="17">
        <v>3.0969829985088626E-2</v>
      </c>
      <c r="O223" s="17">
        <v>0</v>
      </c>
      <c r="P223" s="17">
        <v>0</v>
      </c>
      <c r="Q223" s="17">
        <v>0</v>
      </c>
      <c r="R223" s="17">
        <v>9.5587613605469125E-3</v>
      </c>
      <c r="S223" s="17">
        <v>6.2946711709936723E-2</v>
      </c>
      <c r="T223" s="17">
        <v>6.2946711709936723E-2</v>
      </c>
      <c r="U223" s="17">
        <v>0</v>
      </c>
      <c r="V223" s="17">
        <v>3.8508377950239731E-2</v>
      </c>
      <c r="W223" s="17">
        <v>0</v>
      </c>
      <c r="X223" s="17">
        <v>0</v>
      </c>
      <c r="Y223" s="17">
        <v>7.5287834244253601E-2</v>
      </c>
      <c r="Z223" s="17">
        <v>7.5287833162278078E-2</v>
      </c>
      <c r="AA223" s="17">
        <v>0</v>
      </c>
      <c r="AB223" s="17">
        <v>0</v>
      </c>
      <c r="AC223" s="17">
        <v>0</v>
      </c>
      <c r="AD223" s="17">
        <v>0.21450723496955207</v>
      </c>
      <c r="AE223" s="17">
        <v>0</v>
      </c>
      <c r="AF223" s="17">
        <v>0.21450723496955207</v>
      </c>
      <c r="AG223" s="17">
        <v>0.21450723496955207</v>
      </c>
      <c r="AH223" s="17">
        <v>9.7223496906288895E-4</v>
      </c>
      <c r="AI223" s="17">
        <v>0</v>
      </c>
      <c r="AJ223" s="17">
        <v>0</v>
      </c>
      <c r="AK223" s="18"/>
      <c r="AL223" s="18"/>
      <c r="AM223" s="18"/>
      <c r="AN223" s="18">
        <v>-25761.069399999989</v>
      </c>
      <c r="AO223" s="18"/>
      <c r="AP223" s="18"/>
      <c r="AQ223" s="18"/>
      <c r="AR223" s="18">
        <v>-7951.0902999999998</v>
      </c>
      <c r="AS223" s="18">
        <v>-52359.816299999991</v>
      </c>
      <c r="AT223" s="18">
        <v>-52359.816299999991</v>
      </c>
      <c r="AU223" s="18"/>
      <c r="AV223" s="18">
        <v>-32031.722400000002</v>
      </c>
      <c r="AW223" s="18"/>
      <c r="AX223" s="18"/>
      <c r="AY223" s="18">
        <v>-62625.307400000005</v>
      </c>
      <c r="AZ223" s="18">
        <v>-62625.306500000013</v>
      </c>
      <c r="BA223" s="18"/>
      <c r="BB223" s="18"/>
      <c r="BC223" s="18"/>
      <c r="BD223" s="18">
        <v>-178429.64489999998</v>
      </c>
      <c r="BE223" s="18"/>
      <c r="BF223" s="18">
        <v>-178429.64489999998</v>
      </c>
      <c r="BG223" s="18">
        <v>-178429.64489999998</v>
      </c>
      <c r="BH223" s="18">
        <v>-808.7165</v>
      </c>
      <c r="BI223" s="18"/>
      <c r="BJ223" s="18"/>
      <c r="BK223" s="17">
        <v>1</v>
      </c>
      <c r="BL223" s="19">
        <v>-831811.77980000037</v>
      </c>
      <c r="BM223" s="15" t="s">
        <v>734</v>
      </c>
      <c r="BN223" s="1" t="s">
        <v>80</v>
      </c>
      <c r="BO223" s="1" t="s">
        <v>735</v>
      </c>
      <c r="BP223" s="1" t="s">
        <v>101</v>
      </c>
      <c r="BQ223" s="20" t="s">
        <v>736</v>
      </c>
      <c r="BR223" s="15" t="b">
        <v>0</v>
      </c>
      <c r="BS223" s="16" t="b">
        <v>0</v>
      </c>
    </row>
    <row r="224" spans="2:71" hidden="1" x14ac:dyDescent="0.25">
      <c r="B224" s="15" t="s">
        <v>691</v>
      </c>
      <c r="C224" s="1" t="s">
        <v>737</v>
      </c>
      <c r="D224" s="1" t="s">
        <v>151</v>
      </c>
      <c r="E224" s="1" t="s">
        <v>55</v>
      </c>
      <c r="F224" s="1" t="s">
        <v>55</v>
      </c>
      <c r="G224" s="1" t="s">
        <v>56</v>
      </c>
      <c r="H224" s="1" t="s">
        <v>57</v>
      </c>
      <c r="I224" s="1" t="s">
        <v>201</v>
      </c>
      <c r="J224" s="16" t="s">
        <v>201</v>
      </c>
      <c r="K224" s="17">
        <v>0</v>
      </c>
      <c r="L224" s="17">
        <v>0</v>
      </c>
      <c r="M224" s="17">
        <v>0</v>
      </c>
      <c r="N224" s="17">
        <v>2.0400270860102794E-3</v>
      </c>
      <c r="O224" s="17">
        <v>6.8000894337690726E-4</v>
      </c>
      <c r="P224" s="17">
        <v>0</v>
      </c>
      <c r="Q224" s="17">
        <v>7.140092907527254E-2</v>
      </c>
      <c r="R224" s="17">
        <v>0</v>
      </c>
      <c r="S224" s="17">
        <v>2.6520345209385589E-2</v>
      </c>
      <c r="T224" s="17">
        <v>2.5840335882189338E-2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</v>
      </c>
      <c r="AC224" s="17">
        <v>6.8000894337690726E-4</v>
      </c>
      <c r="AD224" s="17">
        <v>9.9961299899360923E-2</v>
      </c>
      <c r="AE224" s="17">
        <v>3.1280406021867033E-2</v>
      </c>
      <c r="AF224" s="17">
        <v>0</v>
      </c>
      <c r="AG224" s="17">
        <v>0.74091662999578412</v>
      </c>
      <c r="AH224" s="17">
        <v>6.8000894337690726E-4</v>
      </c>
      <c r="AI224" s="17">
        <v>0</v>
      </c>
      <c r="AJ224" s="17">
        <v>0</v>
      </c>
      <c r="AK224" s="18"/>
      <c r="AL224" s="18"/>
      <c r="AM224" s="18"/>
      <c r="AN224" s="18">
        <v>-3189.0427</v>
      </c>
      <c r="AO224" s="18">
        <v>-1063.0140999999999</v>
      </c>
      <c r="AP224" s="18"/>
      <c r="AQ224" s="18">
        <v>-111616.46490000001</v>
      </c>
      <c r="AR224" s="18"/>
      <c r="AS224" s="18">
        <v>-41457.544300000009</v>
      </c>
      <c r="AT224" s="18">
        <v>-40394.529599999994</v>
      </c>
      <c r="AU224" s="18"/>
      <c r="AV224" s="18"/>
      <c r="AW224" s="18"/>
      <c r="AX224" s="18"/>
      <c r="AY224" s="18"/>
      <c r="AZ224" s="18"/>
      <c r="BA224" s="18"/>
      <c r="BB224" s="18"/>
      <c r="BC224" s="18">
        <v>-1063.0140999999999</v>
      </c>
      <c r="BD224" s="18">
        <v>-156263.04959999997</v>
      </c>
      <c r="BE224" s="18">
        <v>-48898.640200000002</v>
      </c>
      <c r="BF224" s="18"/>
      <c r="BG224" s="18">
        <v>-1158227.1561000003</v>
      </c>
      <c r="BH224" s="18">
        <v>-1063.0140999999999</v>
      </c>
      <c r="BI224" s="18"/>
      <c r="BJ224" s="18"/>
      <c r="BK224" s="17">
        <v>1</v>
      </c>
      <c r="BL224" s="19">
        <v>-1563235.4696999993</v>
      </c>
      <c r="BM224" s="15" t="s">
        <v>152</v>
      </c>
      <c r="BN224" s="1" t="s">
        <v>201</v>
      </c>
      <c r="BO224" s="1" t="s">
        <v>100</v>
      </c>
      <c r="BP224" s="1" t="s">
        <v>101</v>
      </c>
      <c r="BQ224" s="20" t="s">
        <v>70</v>
      </c>
      <c r="BR224" s="15" t="b">
        <v>1</v>
      </c>
      <c r="BS224" s="16" t="b">
        <v>1</v>
      </c>
    </row>
    <row r="225" spans="2:71" hidden="1" x14ac:dyDescent="0.25">
      <c r="B225" s="15" t="s">
        <v>691</v>
      </c>
      <c r="C225" s="1" t="s">
        <v>738</v>
      </c>
      <c r="D225" s="1" t="s">
        <v>160</v>
      </c>
      <c r="E225" s="1" t="s">
        <v>55</v>
      </c>
      <c r="F225" s="1" t="s">
        <v>55</v>
      </c>
      <c r="G225" s="1" t="s">
        <v>56</v>
      </c>
      <c r="H225" s="1" t="s">
        <v>6</v>
      </c>
      <c r="I225" s="1" t="s">
        <v>160</v>
      </c>
      <c r="J225" s="16" t="s">
        <v>160</v>
      </c>
      <c r="K225" s="17">
        <v>0</v>
      </c>
      <c r="L225" s="17">
        <v>0</v>
      </c>
      <c r="M225" s="17">
        <v>0</v>
      </c>
      <c r="N225" s="17">
        <v>0</v>
      </c>
      <c r="O225" s="17">
        <v>1.5717318040026008E-2</v>
      </c>
      <c r="P225" s="17">
        <v>0</v>
      </c>
      <c r="Q225" s="17">
        <v>0</v>
      </c>
      <c r="R225" s="17">
        <v>0.98428268195997404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8"/>
      <c r="AL225" s="18"/>
      <c r="AM225" s="18"/>
      <c r="AN225" s="18"/>
      <c r="AO225" s="18">
        <v>-59901.472999999998</v>
      </c>
      <c r="AP225" s="18"/>
      <c r="AQ225" s="18"/>
      <c r="AR225" s="18">
        <v>-3751275.0170000005</v>
      </c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7">
        <v>1</v>
      </c>
      <c r="BL225" s="19">
        <v>-3811176.49</v>
      </c>
      <c r="BM225" s="15" t="s">
        <v>160</v>
      </c>
      <c r="BN225" s="1" t="s">
        <v>160</v>
      </c>
      <c r="BO225" s="1" t="s">
        <v>100</v>
      </c>
      <c r="BP225" s="1" t="s">
        <v>101</v>
      </c>
      <c r="BQ225" s="20" t="s">
        <v>70</v>
      </c>
      <c r="BR225" s="15" t="b">
        <v>1</v>
      </c>
      <c r="BS225" s="16" t="b">
        <v>1</v>
      </c>
    </row>
    <row r="226" spans="2:71" hidden="1" x14ac:dyDescent="0.25">
      <c r="B226" s="15" t="s">
        <v>691</v>
      </c>
      <c r="C226" s="1" t="s">
        <v>739</v>
      </c>
      <c r="D226" s="1" t="s">
        <v>54</v>
      </c>
      <c r="E226" s="1" t="s">
        <v>55</v>
      </c>
      <c r="F226" s="1" t="s">
        <v>55</v>
      </c>
      <c r="G226" s="1" t="s">
        <v>56</v>
      </c>
      <c r="H226" s="1" t="s">
        <v>57</v>
      </c>
      <c r="I226" s="1" t="s">
        <v>58</v>
      </c>
      <c r="J226" s="16" t="s">
        <v>58</v>
      </c>
      <c r="K226" s="17">
        <v>4.3055105870746773E-3</v>
      </c>
      <c r="L226" s="17">
        <v>0</v>
      </c>
      <c r="M226" s="17">
        <v>4.6429312838276249E-3</v>
      </c>
      <c r="N226" s="17">
        <v>1.7040597302599592E-2</v>
      </c>
      <c r="O226" s="17">
        <v>5.375283464889591E-3</v>
      </c>
      <c r="P226" s="17">
        <v>0</v>
      </c>
      <c r="Q226" s="17">
        <v>2.0191375920701909E-3</v>
      </c>
      <c r="R226" s="17">
        <v>5.6612556838971734E-2</v>
      </c>
      <c r="S226" s="17">
        <v>8.9868022943960069E-2</v>
      </c>
      <c r="T226" s="17">
        <v>2.2830074256507762E-2</v>
      </c>
      <c r="U226" s="17">
        <v>0</v>
      </c>
      <c r="V226" s="17">
        <v>5.2890110284061114E-3</v>
      </c>
      <c r="W226" s="17">
        <v>3.3762179783842793E-3</v>
      </c>
      <c r="X226" s="17">
        <v>0.11308687047054375</v>
      </c>
      <c r="Y226" s="17">
        <v>3.9567346540738325E-2</v>
      </c>
      <c r="Z226" s="17">
        <v>1.2013743361325093E-2</v>
      </c>
      <c r="AA226" s="17">
        <v>6.5049168476190466E-2</v>
      </c>
      <c r="AB226" s="17">
        <v>5.5322692556890381E-2</v>
      </c>
      <c r="AC226" s="17">
        <v>2.469505200050964E-2</v>
      </c>
      <c r="AD226" s="17">
        <v>0.25394307666916466</v>
      </c>
      <c r="AE226" s="17">
        <v>7.4863480697999699E-3</v>
      </c>
      <c r="AF226" s="17">
        <v>9.7118492399274364E-2</v>
      </c>
      <c r="AG226" s="17">
        <v>0.12033798495371471</v>
      </c>
      <c r="AH226" s="17">
        <v>1.9881225157441653E-5</v>
      </c>
      <c r="AI226" s="17">
        <v>0</v>
      </c>
      <c r="AJ226" s="17">
        <v>0</v>
      </c>
      <c r="AK226" s="18">
        <v>-5472.1010000000024</v>
      </c>
      <c r="AL226" s="18"/>
      <c r="AM226" s="18">
        <v>-5900.9467999999997</v>
      </c>
      <c r="AN226" s="18">
        <v>-21657.795900000005</v>
      </c>
      <c r="AO226" s="18">
        <v>-6831.7319000000016</v>
      </c>
      <c r="AP226" s="18"/>
      <c r="AQ226" s="18">
        <v>-2566.2287000000001</v>
      </c>
      <c r="AR226" s="18">
        <v>-71951.891099999979</v>
      </c>
      <c r="AS226" s="18">
        <v>-114218.02090000006</v>
      </c>
      <c r="AT226" s="18">
        <v>-29015.948199999999</v>
      </c>
      <c r="AU226" s="18"/>
      <c r="AV226" s="18">
        <v>-6722.0837000000001</v>
      </c>
      <c r="AW226" s="18">
        <v>-4291.0138999999999</v>
      </c>
      <c r="AX226" s="18">
        <v>-143728.0816</v>
      </c>
      <c r="AY226" s="18">
        <v>-50288.232300000011</v>
      </c>
      <c r="AZ226" s="18">
        <v>-15268.901500000002</v>
      </c>
      <c r="BA226" s="18">
        <v>-82674.426800000001</v>
      </c>
      <c r="BB226" s="18">
        <v>-70312.534400000019</v>
      </c>
      <c r="BC226" s="18">
        <v>-31386.247000000003</v>
      </c>
      <c r="BD226" s="18">
        <v>-322749.67989999999</v>
      </c>
      <c r="BE226" s="18">
        <v>-9514.7955000000002</v>
      </c>
      <c r="BF226" s="18">
        <v>-123433.0258</v>
      </c>
      <c r="BG226" s="18">
        <v>-152943.9063</v>
      </c>
      <c r="BH226" s="18">
        <v>-25.268100000000004</v>
      </c>
      <c r="BI226" s="18"/>
      <c r="BJ226" s="18"/>
      <c r="BK226" s="17">
        <v>1</v>
      </c>
      <c r="BL226" s="19">
        <v>-1270952.8612999995</v>
      </c>
      <c r="BM226" s="15" t="s">
        <v>54</v>
      </c>
      <c r="BN226" s="1" t="s">
        <v>58</v>
      </c>
      <c r="BO226" s="1" t="s">
        <v>68</v>
      </c>
      <c r="BP226" s="1" t="s">
        <v>69</v>
      </c>
      <c r="BQ226" s="20" t="s">
        <v>70</v>
      </c>
      <c r="BR226" s="15" t="b">
        <v>1</v>
      </c>
      <c r="BS226" s="16" t="b">
        <v>1</v>
      </c>
    </row>
    <row r="227" spans="2:71" hidden="1" x14ac:dyDescent="0.25">
      <c r="B227" s="15" t="s">
        <v>691</v>
      </c>
      <c r="C227" s="1" t="s">
        <v>740</v>
      </c>
      <c r="D227" s="1" t="s">
        <v>183</v>
      </c>
      <c r="E227" s="1" t="s">
        <v>55</v>
      </c>
      <c r="F227" s="1" t="s">
        <v>55</v>
      </c>
      <c r="G227" s="1" t="s">
        <v>56</v>
      </c>
      <c r="H227" s="1" t="s">
        <v>105</v>
      </c>
      <c r="I227" s="1" t="s">
        <v>741</v>
      </c>
      <c r="J227" s="16" t="s">
        <v>264</v>
      </c>
      <c r="K227" s="17">
        <v>5.8731687062883202E-3</v>
      </c>
      <c r="L227" s="17">
        <v>0</v>
      </c>
      <c r="M227" s="17">
        <v>6.333446089688553E-3</v>
      </c>
      <c r="N227" s="17">
        <v>1.9746245170893639E-2</v>
      </c>
      <c r="O227" s="17">
        <v>6.7666888713299065E-3</v>
      </c>
      <c r="P227" s="17">
        <v>0</v>
      </c>
      <c r="Q227" s="17">
        <v>1.9420270878653628E-3</v>
      </c>
      <c r="R227" s="17">
        <v>7.4573873233399798E-2</v>
      </c>
      <c r="S227" s="17">
        <v>7.9811819766303971E-2</v>
      </c>
      <c r="T227" s="17">
        <v>2.4148194191334987E-2</v>
      </c>
      <c r="U227" s="17">
        <v>0</v>
      </c>
      <c r="V227" s="17">
        <v>7.2147440265426825E-3</v>
      </c>
      <c r="W227" s="17">
        <v>4.4729140200588579E-3</v>
      </c>
      <c r="X227" s="17">
        <v>3.1620758312075212E-2</v>
      </c>
      <c r="Y227" s="17">
        <v>2.0101356704351359E-2</v>
      </c>
      <c r="Z227" s="17">
        <v>1.5824405275928374E-2</v>
      </c>
      <c r="AA227" s="17">
        <v>2.2266813314469221E-2</v>
      </c>
      <c r="AB227" s="17">
        <v>1.9934366421632706E-2</v>
      </c>
      <c r="AC227" s="17">
        <v>2.7927084548180894E-2</v>
      </c>
      <c r="AD227" s="17">
        <v>0.20719896426019138</v>
      </c>
      <c r="AE227" s="17">
        <v>9.260126667003753E-3</v>
      </c>
      <c r="AF227" s="17">
        <v>0.15594433518943318</v>
      </c>
      <c r="AG227" s="17">
        <v>0.25901154862743447</v>
      </c>
      <c r="AH227" s="17">
        <v>2.7119515594035544E-5</v>
      </c>
      <c r="AI227" s="17">
        <v>0</v>
      </c>
      <c r="AJ227" s="17">
        <v>0</v>
      </c>
      <c r="AK227" s="18">
        <v>-22555.103200000001</v>
      </c>
      <c r="AL227" s="18"/>
      <c r="AM227" s="18">
        <v>-24322.735700000005</v>
      </c>
      <c r="AN227" s="18">
        <v>-75832.760800000004</v>
      </c>
      <c r="AO227" s="18">
        <v>-25986.5455</v>
      </c>
      <c r="AP227" s="18"/>
      <c r="AQ227" s="18">
        <v>-7458.0900999999994</v>
      </c>
      <c r="AR227" s="18">
        <v>-286390.7868</v>
      </c>
      <c r="AS227" s="18">
        <v>-306506.40590000001</v>
      </c>
      <c r="AT227" s="18">
        <v>-92737.84550000001</v>
      </c>
      <c r="AU227" s="18"/>
      <c r="AV227" s="18">
        <v>-27707.2402</v>
      </c>
      <c r="AW227" s="18">
        <v>-17177.616099999999</v>
      </c>
      <c r="AX227" s="18">
        <v>-121435.20859999998</v>
      </c>
      <c r="AY227" s="18">
        <v>-77196.518200000006</v>
      </c>
      <c r="AZ227" s="18">
        <v>-60771.469700000016</v>
      </c>
      <c r="BA227" s="18">
        <v>-85512.658899999995</v>
      </c>
      <c r="BB227" s="18">
        <v>-76555.214799999987</v>
      </c>
      <c r="BC227" s="18">
        <v>-107250.1584</v>
      </c>
      <c r="BD227" s="18">
        <v>-795719.35619999992</v>
      </c>
      <c r="BE227" s="18">
        <v>-35562.253199999999</v>
      </c>
      <c r="BF227" s="18">
        <v>-598882.94540000008</v>
      </c>
      <c r="BG227" s="18">
        <v>-994698.51820000005</v>
      </c>
      <c r="BH227" s="18">
        <v>-104.14879999999999</v>
      </c>
      <c r="BI227" s="18"/>
      <c r="BJ227" s="18"/>
      <c r="BK227" s="17">
        <v>1</v>
      </c>
      <c r="BL227" s="19">
        <v>-3840363.5801999974</v>
      </c>
      <c r="BM227" s="15" t="s">
        <v>183</v>
      </c>
      <c r="BN227" s="1" t="s">
        <v>58</v>
      </c>
      <c r="BO227" s="1" t="s">
        <v>68</v>
      </c>
      <c r="BP227" s="1" t="s">
        <v>69</v>
      </c>
      <c r="BQ227" s="20" t="s">
        <v>61</v>
      </c>
      <c r="BR227" s="15" t="b">
        <v>1</v>
      </c>
      <c r="BS227" s="16" t="b">
        <v>0</v>
      </c>
    </row>
    <row r="228" spans="2:71" hidden="1" x14ac:dyDescent="0.25">
      <c r="B228" s="15" t="s">
        <v>691</v>
      </c>
      <c r="C228" s="1" t="s">
        <v>742</v>
      </c>
      <c r="D228" s="1" t="s">
        <v>743</v>
      </c>
      <c r="E228" s="1" t="s">
        <v>55</v>
      </c>
      <c r="F228" s="1" t="s">
        <v>55</v>
      </c>
      <c r="G228" s="1" t="s">
        <v>56</v>
      </c>
      <c r="H228" s="1" t="s">
        <v>105</v>
      </c>
      <c r="I228" s="1" t="s">
        <v>741</v>
      </c>
      <c r="J228" s="16" t="s">
        <v>744</v>
      </c>
      <c r="K228" s="17">
        <v>4.1802920828153079E-3</v>
      </c>
      <c r="L228" s="17">
        <v>0</v>
      </c>
      <c r="M228" s="17">
        <v>4.5078996129385308E-3</v>
      </c>
      <c r="N228" s="17">
        <v>1.5979898874834881E-2</v>
      </c>
      <c r="O228" s="17">
        <v>4.2208734508016156E-3</v>
      </c>
      <c r="P228" s="17">
        <v>0</v>
      </c>
      <c r="Q228" s="17">
        <v>3.6560147368518695E-4</v>
      </c>
      <c r="R228" s="17">
        <v>5.6639042951413809E-2</v>
      </c>
      <c r="S228" s="17">
        <v>8.627889361230881E-2</v>
      </c>
      <c r="T228" s="17">
        <v>2.1016952487366559E-2</v>
      </c>
      <c r="U228" s="17">
        <v>0</v>
      </c>
      <c r="V228" s="17">
        <v>4.4114166135081814E-3</v>
      </c>
      <c r="W228" s="17">
        <v>3.0176811082144235E-3</v>
      </c>
      <c r="X228" s="17">
        <v>1.6969995685848085E-2</v>
      </c>
      <c r="Y228" s="17">
        <v>1.214642128919324E-2</v>
      </c>
      <c r="Z228" s="17">
        <v>9.1428266133097465E-3</v>
      </c>
      <c r="AA228" s="17">
        <v>1.2170265579165189E-2</v>
      </c>
      <c r="AB228" s="17">
        <v>1.0945007564907249E-2</v>
      </c>
      <c r="AC228" s="17">
        <v>1.2668762205749334E-2</v>
      </c>
      <c r="AD228" s="17">
        <v>0.20670620669499445</v>
      </c>
      <c r="AE228" s="17">
        <v>5.3994278975045542E-3</v>
      </c>
      <c r="AF228" s="17">
        <v>9.4147672439072377E-2</v>
      </c>
      <c r="AG228" s="17">
        <v>0.41908383202069671</v>
      </c>
      <c r="AH228" s="17">
        <v>1.0297416717420114E-6</v>
      </c>
      <c r="AI228" s="17">
        <v>0</v>
      </c>
      <c r="AJ228" s="17">
        <v>0</v>
      </c>
      <c r="AK228" s="18">
        <v>-4317.7417999999998</v>
      </c>
      <c r="AL228" s="18"/>
      <c r="AM228" s="18">
        <v>-4656.1212000000005</v>
      </c>
      <c r="AN228" s="18">
        <v>-16505.324499999999</v>
      </c>
      <c r="AO228" s="18">
        <v>-4359.6575000000003</v>
      </c>
      <c r="AP228" s="18"/>
      <c r="AQ228" s="18">
        <v>-377.62259999999998</v>
      </c>
      <c r="AR228" s="18">
        <v>-58501.357900000003</v>
      </c>
      <c r="AS228" s="18">
        <v>-89115.77900000001</v>
      </c>
      <c r="AT228" s="18">
        <v>-21707.998499999994</v>
      </c>
      <c r="AU228" s="18"/>
      <c r="AV228" s="18">
        <v>-4556.4657999999999</v>
      </c>
      <c r="AW228" s="18">
        <v>-3116.9036999999998</v>
      </c>
      <c r="AX228" s="18">
        <v>-17527.9761</v>
      </c>
      <c r="AY228" s="18">
        <v>-12545.8006</v>
      </c>
      <c r="AZ228" s="18">
        <v>-9443.4465</v>
      </c>
      <c r="BA228" s="18">
        <v>-12570.428900000001</v>
      </c>
      <c r="BB228" s="18">
        <v>-11304.883900000001</v>
      </c>
      <c r="BC228" s="18">
        <v>-13085.3163</v>
      </c>
      <c r="BD228" s="18">
        <v>-213502.79149999999</v>
      </c>
      <c r="BE228" s="18">
        <v>-5576.9632999999994</v>
      </c>
      <c r="BF228" s="18">
        <v>-97243.286500000002</v>
      </c>
      <c r="BG228" s="18">
        <v>-432863.48019999993</v>
      </c>
      <c r="BH228" s="18">
        <v>-1.0635999999999999</v>
      </c>
      <c r="BI228" s="18"/>
      <c r="BJ228" s="18"/>
      <c r="BK228" s="17">
        <v>1</v>
      </c>
      <c r="BL228" s="19">
        <v>-1032880.4099</v>
      </c>
      <c r="BM228" s="15" t="s">
        <v>745</v>
      </c>
      <c r="BN228" s="1" t="s">
        <v>58</v>
      </c>
      <c r="BO228" s="1" t="s">
        <v>187</v>
      </c>
      <c r="BP228" s="1" t="s">
        <v>60</v>
      </c>
      <c r="BQ228" s="20" t="s">
        <v>61</v>
      </c>
      <c r="BR228" s="15" t="b">
        <v>0</v>
      </c>
      <c r="BS228" s="16" t="b">
        <v>0</v>
      </c>
    </row>
    <row r="229" spans="2:71" hidden="1" x14ac:dyDescent="0.25">
      <c r="B229" s="15" t="s">
        <v>691</v>
      </c>
      <c r="C229" s="1" t="s">
        <v>746</v>
      </c>
      <c r="D229" s="1" t="s">
        <v>188</v>
      </c>
      <c r="E229" s="1" t="s">
        <v>55</v>
      </c>
      <c r="F229" s="1" t="s">
        <v>55</v>
      </c>
      <c r="G229" s="1" t="s">
        <v>56</v>
      </c>
      <c r="H229" s="1" t="s">
        <v>57</v>
      </c>
      <c r="I229" s="1" t="s">
        <v>186</v>
      </c>
      <c r="J229" s="16" t="s">
        <v>186</v>
      </c>
      <c r="K229" s="17">
        <v>0</v>
      </c>
      <c r="L229" s="17">
        <v>0</v>
      </c>
      <c r="M229" s="17">
        <v>0</v>
      </c>
      <c r="N229" s="17">
        <v>2.4416846668628808E-2</v>
      </c>
      <c r="O229" s="17">
        <v>3.3377292126385386E-4</v>
      </c>
      <c r="P229" s="17">
        <v>0</v>
      </c>
      <c r="Q229" s="17">
        <v>0</v>
      </c>
      <c r="R229" s="17">
        <v>2.0990980088568797E-2</v>
      </c>
      <c r="S229" s="17">
        <v>0.29558913689587651</v>
      </c>
      <c r="T229" s="17">
        <v>4.88194919549923E-2</v>
      </c>
      <c r="U229" s="17">
        <v>0</v>
      </c>
      <c r="V229" s="17">
        <v>3.5755017996058169E-4</v>
      </c>
      <c r="W229" s="17">
        <v>0</v>
      </c>
      <c r="X229" s="17">
        <v>9.486813977942668E-2</v>
      </c>
      <c r="Y229" s="17">
        <v>2.7403016576403094E-2</v>
      </c>
      <c r="Z229" s="17">
        <v>6.9904759619471562E-4</v>
      </c>
      <c r="AA229" s="17">
        <v>5.0980304457989678E-2</v>
      </c>
      <c r="AB229" s="17">
        <v>4.2483586897154528E-2</v>
      </c>
      <c r="AC229" s="17">
        <v>0</v>
      </c>
      <c r="AD229" s="17">
        <v>3.314269955578264E-2</v>
      </c>
      <c r="AE229" s="17">
        <v>0</v>
      </c>
      <c r="AF229" s="17">
        <v>0.20848169976877809</v>
      </c>
      <c r="AG229" s="17">
        <v>0.15142469953038057</v>
      </c>
      <c r="AH229" s="17">
        <v>9.0271285989719916E-6</v>
      </c>
      <c r="AI229" s="17">
        <v>0</v>
      </c>
      <c r="AJ229" s="17">
        <v>0</v>
      </c>
      <c r="AK229" s="18"/>
      <c r="AL229" s="18"/>
      <c r="AM229" s="18"/>
      <c r="AN229" s="18">
        <v>-16151.891300000001</v>
      </c>
      <c r="AO229" s="18">
        <v>-220.7928</v>
      </c>
      <c r="AP229" s="18"/>
      <c r="AQ229" s="18"/>
      <c r="AR229" s="18">
        <v>-13885.659900000001</v>
      </c>
      <c r="AS229" s="18">
        <v>-195533.9964</v>
      </c>
      <c r="AT229" s="18">
        <v>-32294.388300000002</v>
      </c>
      <c r="AU229" s="18"/>
      <c r="AV229" s="18">
        <v>-236.52159999999998</v>
      </c>
      <c r="AW229" s="18"/>
      <c r="AX229" s="18">
        <v>-62755.8465</v>
      </c>
      <c r="AY229" s="18">
        <v>-18127.260700000003</v>
      </c>
      <c r="AZ229" s="18">
        <v>-462.42419999999998</v>
      </c>
      <c r="BA229" s="18">
        <v>-33723.7788</v>
      </c>
      <c r="BB229" s="18">
        <v>-28103.1489</v>
      </c>
      <c r="BC229" s="18"/>
      <c r="BD229" s="18">
        <v>-21924.095600000001</v>
      </c>
      <c r="BE229" s="18"/>
      <c r="BF229" s="18">
        <v>-137911.90150000001</v>
      </c>
      <c r="BG229" s="18">
        <v>-100168.35179999999</v>
      </c>
      <c r="BH229" s="18">
        <v>-5.9714999999999998</v>
      </c>
      <c r="BI229" s="18"/>
      <c r="BJ229" s="18"/>
      <c r="BK229" s="17">
        <v>1</v>
      </c>
      <c r="BL229" s="19">
        <v>-661506.02980000013</v>
      </c>
      <c r="BM229" s="15" t="s">
        <v>188</v>
      </c>
      <c r="BN229" s="1" t="s">
        <v>186</v>
      </c>
      <c r="BO229" s="1" t="s">
        <v>68</v>
      </c>
      <c r="BP229" s="1" t="s">
        <v>69</v>
      </c>
      <c r="BQ229" s="20" t="s">
        <v>70</v>
      </c>
      <c r="BR229" s="15" t="b">
        <v>1</v>
      </c>
      <c r="BS229" s="16" t="b">
        <v>1</v>
      </c>
    </row>
    <row r="230" spans="2:71" hidden="1" x14ac:dyDescent="0.25">
      <c r="B230" s="15" t="s">
        <v>691</v>
      </c>
      <c r="C230" s="1" t="s">
        <v>747</v>
      </c>
      <c r="D230" s="1" t="s">
        <v>66</v>
      </c>
      <c r="E230" s="1" t="s">
        <v>55</v>
      </c>
      <c r="F230" s="1" t="s">
        <v>55</v>
      </c>
      <c r="G230" s="1" t="s">
        <v>56</v>
      </c>
      <c r="H230" s="1" t="s">
        <v>105</v>
      </c>
      <c r="I230" s="1" t="s">
        <v>741</v>
      </c>
      <c r="J230" s="16" t="s">
        <v>748</v>
      </c>
      <c r="K230" s="17">
        <v>2.2233206028011462E-3</v>
      </c>
      <c r="L230" s="17">
        <v>0</v>
      </c>
      <c r="M230" s="17">
        <v>2.3975611819312551E-3</v>
      </c>
      <c r="N230" s="17">
        <v>2.2385006815991877E-2</v>
      </c>
      <c r="O230" s="17">
        <v>3.1285630697140679E-3</v>
      </c>
      <c r="P230" s="17">
        <v>0</v>
      </c>
      <c r="Q230" s="17">
        <v>1.1695155281750884E-3</v>
      </c>
      <c r="R230" s="17">
        <v>4.6810410054788414E-2</v>
      </c>
      <c r="S230" s="17">
        <v>0.19268402772196211</v>
      </c>
      <c r="T230" s="17">
        <v>3.9011909878135902E-2</v>
      </c>
      <c r="U230" s="17">
        <v>0</v>
      </c>
      <c r="V230" s="17">
        <v>5.1486439114375917E-3</v>
      </c>
      <c r="W230" s="17">
        <v>1.7641520535851549E-3</v>
      </c>
      <c r="X230" s="17">
        <v>1.6405648187279333E-2</v>
      </c>
      <c r="Y230" s="17">
        <v>1.3237249221257855E-2</v>
      </c>
      <c r="Z230" s="17">
        <v>1.1018152735183423E-2</v>
      </c>
      <c r="AA230" s="17">
        <v>1.111317952981758E-2</v>
      </c>
      <c r="AB230" s="17">
        <v>9.8590164499177315E-3</v>
      </c>
      <c r="AC230" s="17">
        <v>1.3651728935445922E-2</v>
      </c>
      <c r="AD230" s="17">
        <v>0.19845198838706321</v>
      </c>
      <c r="AE230" s="17">
        <v>4.0145504889084714E-3</v>
      </c>
      <c r="AF230" s="17">
        <v>7.0359127640550273E-2</v>
      </c>
      <c r="AG230" s="17">
        <v>0.33509494684331403</v>
      </c>
      <c r="AH230" s="17">
        <v>7.1300762739519736E-5</v>
      </c>
      <c r="AI230" s="17">
        <v>0</v>
      </c>
      <c r="AJ230" s="17">
        <v>0</v>
      </c>
      <c r="AK230" s="18">
        <v>-2899.9742000000001</v>
      </c>
      <c r="AL230" s="18"/>
      <c r="AM230" s="18">
        <v>-3127.2437999999997</v>
      </c>
      <c r="AN230" s="18">
        <v>-29197.742400000003</v>
      </c>
      <c r="AO230" s="18">
        <v>-4080.7215000000001</v>
      </c>
      <c r="AP230" s="18"/>
      <c r="AQ230" s="18">
        <v>-1525.4502000000002</v>
      </c>
      <c r="AR230" s="18">
        <v>-61056.862999999998</v>
      </c>
      <c r="AS230" s="18">
        <v>-251326.19580000002</v>
      </c>
      <c r="AT230" s="18">
        <v>-50884.938500000004</v>
      </c>
      <c r="AU230" s="18"/>
      <c r="AV230" s="18">
        <v>-6715.6012000000001</v>
      </c>
      <c r="AW230" s="18">
        <v>-2301.0605999999998</v>
      </c>
      <c r="AX230" s="18">
        <v>-21398.6037</v>
      </c>
      <c r="AY230" s="18">
        <v>-17265.922500000001</v>
      </c>
      <c r="AZ230" s="18">
        <v>-14371.458000000001</v>
      </c>
      <c r="BA230" s="18">
        <v>-14495.4056</v>
      </c>
      <c r="BB230" s="18">
        <v>-12859.545900000003</v>
      </c>
      <c r="BC230" s="18">
        <v>-17806.5465</v>
      </c>
      <c r="BD230" s="18">
        <v>-258849.59890000001</v>
      </c>
      <c r="BE230" s="18">
        <v>-5236.3536000000004</v>
      </c>
      <c r="BF230" s="18">
        <v>-91772.484200000006</v>
      </c>
      <c r="BG230" s="18">
        <v>-437078.97960000014</v>
      </c>
      <c r="BH230" s="18">
        <v>-93.000699999999995</v>
      </c>
      <c r="BI230" s="18"/>
      <c r="BJ230" s="18"/>
      <c r="BK230" s="17">
        <v>1</v>
      </c>
      <c r="BL230" s="19">
        <v>-1304343.6904000002</v>
      </c>
      <c r="BM230" s="15" t="s">
        <v>66</v>
      </c>
      <c r="BN230" s="1" t="s">
        <v>67</v>
      </c>
      <c r="BO230" s="1" t="s">
        <v>68</v>
      </c>
      <c r="BP230" s="1" t="s">
        <v>69</v>
      </c>
      <c r="BQ230" s="20" t="s">
        <v>70</v>
      </c>
      <c r="BR230" s="15" t="b">
        <v>1</v>
      </c>
      <c r="BS230" s="16" t="b">
        <v>0</v>
      </c>
    </row>
    <row r="231" spans="2:71" hidden="1" x14ac:dyDescent="0.25">
      <c r="B231" s="15" t="s">
        <v>691</v>
      </c>
      <c r="C231" s="1" t="s">
        <v>749</v>
      </c>
      <c r="D231" s="1" t="s">
        <v>191</v>
      </c>
      <c r="E231" s="1" t="s">
        <v>55</v>
      </c>
      <c r="F231" s="1" t="s">
        <v>55</v>
      </c>
      <c r="G231" s="1" t="s">
        <v>56</v>
      </c>
      <c r="H231" s="1" t="s">
        <v>57</v>
      </c>
      <c r="I231" s="1" t="s">
        <v>189</v>
      </c>
      <c r="J231" s="16" t="s">
        <v>189</v>
      </c>
      <c r="K231" s="17">
        <v>3.5647571949876077E-3</v>
      </c>
      <c r="L231" s="17">
        <v>0</v>
      </c>
      <c r="M231" s="17">
        <v>3.844125328900608E-3</v>
      </c>
      <c r="N231" s="17">
        <v>2.4727288474704217E-2</v>
      </c>
      <c r="O231" s="17">
        <v>6.5700387657448454E-3</v>
      </c>
      <c r="P231" s="17">
        <v>0</v>
      </c>
      <c r="Q231" s="17">
        <v>4.7148458689402701E-3</v>
      </c>
      <c r="R231" s="17">
        <v>5.680818099946304E-2</v>
      </c>
      <c r="S231" s="17">
        <v>0.20422814994098265</v>
      </c>
      <c r="T231" s="17">
        <v>4.0128821251550456E-2</v>
      </c>
      <c r="U231" s="17">
        <v>0</v>
      </c>
      <c r="V231" s="17">
        <v>4.3790347265959253E-3</v>
      </c>
      <c r="W231" s="17">
        <v>3.2921180730498987E-3</v>
      </c>
      <c r="X231" s="17">
        <v>6.9538454317745607E-2</v>
      </c>
      <c r="Y231" s="17">
        <v>2.3546282927398531E-2</v>
      </c>
      <c r="Z231" s="17">
        <v>1.2058055977166596E-2</v>
      </c>
      <c r="AA231" s="17">
        <v>4.3015879154118405E-2</v>
      </c>
      <c r="AB231" s="17">
        <v>3.7303102421854022E-2</v>
      </c>
      <c r="AC231" s="17">
        <v>4.2023506011651175E-2</v>
      </c>
      <c r="AD231" s="17">
        <v>5.6973497134089758E-2</v>
      </c>
      <c r="AE231" s="17">
        <v>9.7649845585680364E-3</v>
      </c>
      <c r="AF231" s="17">
        <v>0.1822682116791535</v>
      </c>
      <c r="AG231" s="17">
        <v>0.17123420486116492</v>
      </c>
      <c r="AH231" s="17">
        <v>1.646033216963831E-5</v>
      </c>
      <c r="AI231" s="17">
        <v>0</v>
      </c>
      <c r="AJ231" s="17">
        <v>0</v>
      </c>
      <c r="AK231" s="18">
        <v>-738.6434999999999</v>
      </c>
      <c r="AL231" s="18"/>
      <c r="AM231" s="18">
        <v>-796.53059999999994</v>
      </c>
      <c r="AN231" s="18">
        <v>-5123.6732000000011</v>
      </c>
      <c r="AO231" s="18">
        <v>-1361.3596000000002</v>
      </c>
      <c r="AP231" s="18"/>
      <c r="AQ231" s="18">
        <v>-976.9502</v>
      </c>
      <c r="AR231" s="18">
        <v>-11771.0664</v>
      </c>
      <c r="AS231" s="18">
        <v>-42317.551300000006</v>
      </c>
      <c r="AT231" s="18">
        <v>-8314.9822999999997</v>
      </c>
      <c r="AU231" s="18"/>
      <c r="AV231" s="18">
        <v>-907.3676999999999</v>
      </c>
      <c r="AW231" s="18">
        <v>-682.15069999999992</v>
      </c>
      <c r="AX231" s="18">
        <v>-14408.8712</v>
      </c>
      <c r="AY231" s="18">
        <v>-4878.9602999999997</v>
      </c>
      <c r="AZ231" s="18">
        <v>-2498.5164999999997</v>
      </c>
      <c r="BA231" s="18">
        <v>-8913.2016000000003</v>
      </c>
      <c r="BB231" s="18">
        <v>-7729.4728999999998</v>
      </c>
      <c r="BC231" s="18">
        <v>-8707.574700000001</v>
      </c>
      <c r="BD231" s="18">
        <v>-11805.321100000001</v>
      </c>
      <c r="BE231" s="18">
        <v>-2023.3755000000001</v>
      </c>
      <c r="BF231" s="18">
        <v>-37767.293099999995</v>
      </c>
      <c r="BG231" s="18">
        <v>-35480.966999999997</v>
      </c>
      <c r="BH231" s="18">
        <v>-3.4107000000000003</v>
      </c>
      <c r="BI231" s="18"/>
      <c r="BJ231" s="18"/>
      <c r="BK231" s="17">
        <v>1</v>
      </c>
      <c r="BL231" s="19">
        <v>-207207.24010000005</v>
      </c>
      <c r="BM231" s="15" t="s">
        <v>750</v>
      </c>
      <c r="BN231" s="1" t="s">
        <v>67</v>
      </c>
      <c r="BO231" s="1" t="s">
        <v>68</v>
      </c>
      <c r="BP231" s="1" t="s">
        <v>69</v>
      </c>
      <c r="BQ231" s="20" t="s">
        <v>70</v>
      </c>
      <c r="BR231" s="15" t="b">
        <v>0</v>
      </c>
      <c r="BS231" s="16" t="b">
        <v>0</v>
      </c>
    </row>
    <row r="232" spans="2:71" hidden="1" x14ac:dyDescent="0.25">
      <c r="B232" s="15" t="s">
        <v>691</v>
      </c>
      <c r="C232" s="1" t="s">
        <v>751</v>
      </c>
      <c r="D232" s="1" t="s">
        <v>55</v>
      </c>
      <c r="E232" s="1" t="s">
        <v>55</v>
      </c>
      <c r="F232" s="1" t="s">
        <v>55</v>
      </c>
      <c r="G232" s="1" t="s">
        <v>56</v>
      </c>
      <c r="H232" s="1" t="s">
        <v>57</v>
      </c>
      <c r="I232" s="1" t="s">
        <v>58</v>
      </c>
      <c r="J232" s="16" t="s">
        <v>58</v>
      </c>
      <c r="K232" s="17">
        <v>8.5358836263080447E-3</v>
      </c>
      <c r="L232" s="17">
        <v>0</v>
      </c>
      <c r="M232" s="17">
        <v>9.2048366496246259E-3</v>
      </c>
      <c r="N232" s="17">
        <v>2.8885587487388172E-2</v>
      </c>
      <c r="O232" s="17">
        <v>9.6790393054676984E-3</v>
      </c>
      <c r="P232" s="17">
        <v>0</v>
      </c>
      <c r="Q232" s="17">
        <v>2.5992649455292859E-3</v>
      </c>
      <c r="R232" s="17">
        <v>0.10765558979422182</v>
      </c>
      <c r="S232" s="17">
        <v>0.11828208132818274</v>
      </c>
      <c r="T232" s="17">
        <v>3.5470062018900177E-2</v>
      </c>
      <c r="U232" s="17">
        <v>0</v>
      </c>
      <c r="V232" s="17">
        <v>1.0485715789762245E-2</v>
      </c>
      <c r="W232" s="17">
        <v>6.4643566532159007E-3</v>
      </c>
      <c r="X232" s="17">
        <v>4.943717089580893E-2</v>
      </c>
      <c r="Y232" s="17">
        <v>3.037286107170533E-2</v>
      </c>
      <c r="Z232" s="17">
        <v>2.284389285438744E-2</v>
      </c>
      <c r="AA232" s="17">
        <v>3.4077874977492872E-2</v>
      </c>
      <c r="AB232" s="17">
        <v>3.036285304493536E-2</v>
      </c>
      <c r="AC232" s="17">
        <v>3.9005635174601976E-2</v>
      </c>
      <c r="AD232" s="17">
        <v>9.2616026504126536E-2</v>
      </c>
      <c r="AE232" s="17">
        <v>1.3196763871669416E-2</v>
      </c>
      <c r="AF232" s="17">
        <v>0.1454576425740681</v>
      </c>
      <c r="AG232" s="17">
        <v>0.20532744598798661</v>
      </c>
      <c r="AH232" s="17">
        <v>3.9415444616461393E-5</v>
      </c>
      <c r="AI232" s="17">
        <v>0</v>
      </c>
      <c r="AJ232" s="17">
        <v>0</v>
      </c>
      <c r="AK232" s="18">
        <v>-2613.3824</v>
      </c>
      <c r="AL232" s="18"/>
      <c r="AM232" s="18">
        <v>-2818.1919000000003</v>
      </c>
      <c r="AN232" s="18">
        <v>-8843.734199999999</v>
      </c>
      <c r="AO232" s="18">
        <v>-2963.3758000000003</v>
      </c>
      <c r="AP232" s="18"/>
      <c r="AQ232" s="18">
        <v>-795.80199999999991</v>
      </c>
      <c r="AR232" s="18">
        <v>-32960.292799999996</v>
      </c>
      <c r="AS232" s="18">
        <v>-36213.744599999998</v>
      </c>
      <c r="AT232" s="18">
        <v>-10859.6649</v>
      </c>
      <c r="AU232" s="18"/>
      <c r="AV232" s="18">
        <v>-3210.3513000000003</v>
      </c>
      <c r="AW232" s="18">
        <v>-1979.1549</v>
      </c>
      <c r="AX232" s="18">
        <v>-15135.894300000002</v>
      </c>
      <c r="AY232" s="18">
        <v>-9299.0841999999993</v>
      </c>
      <c r="AZ232" s="18">
        <v>-6993.983299999999</v>
      </c>
      <c r="BA232" s="18">
        <v>-10433.427</v>
      </c>
      <c r="BB232" s="18">
        <v>-9296.0200999999997</v>
      </c>
      <c r="BC232" s="18">
        <v>-11942.131000000001</v>
      </c>
      <c r="BD232" s="18">
        <v>-28355.716200000003</v>
      </c>
      <c r="BE232" s="18">
        <v>-4040.3773000000001</v>
      </c>
      <c r="BF232" s="18">
        <v>-44533.929899999996</v>
      </c>
      <c r="BG232" s="18">
        <v>-62863.923299999995</v>
      </c>
      <c r="BH232" s="18">
        <v>-12.067599999999999</v>
      </c>
      <c r="BI232" s="18"/>
      <c r="BJ232" s="18"/>
      <c r="BK232" s="17">
        <v>1</v>
      </c>
      <c r="BL232" s="19">
        <v>-306164.24900000007</v>
      </c>
      <c r="BM232" s="15">
        <v>0</v>
      </c>
      <c r="BN232" s="1">
        <v>0</v>
      </c>
      <c r="BO232" s="1">
        <v>0</v>
      </c>
      <c r="BP232" s="1">
        <v>0</v>
      </c>
      <c r="BQ232" s="20" t="s">
        <v>63</v>
      </c>
      <c r="BR232" s="15" t="b">
        <v>0</v>
      </c>
      <c r="BS232" s="16" t="b">
        <v>0</v>
      </c>
    </row>
    <row r="233" spans="2:71" hidden="1" x14ac:dyDescent="0.25">
      <c r="B233" s="15" t="s">
        <v>691</v>
      </c>
      <c r="C233" s="1" t="s">
        <v>752</v>
      </c>
      <c r="D233" s="1" t="s">
        <v>194</v>
      </c>
      <c r="E233" s="1" t="s">
        <v>55</v>
      </c>
      <c r="F233" s="1" t="s">
        <v>55</v>
      </c>
      <c r="G233" s="1" t="s">
        <v>56</v>
      </c>
      <c r="H233" s="1" t="s">
        <v>105</v>
      </c>
      <c r="I233" s="1" t="s">
        <v>753</v>
      </c>
      <c r="J233" s="16" t="s">
        <v>753</v>
      </c>
      <c r="K233" s="17">
        <v>1.3505844694935217E-4</v>
      </c>
      <c r="L233" s="17">
        <v>0</v>
      </c>
      <c r="M233" s="17">
        <v>1.4564285961489543E-4</v>
      </c>
      <c r="N233" s="17">
        <v>1.8086578268012701E-2</v>
      </c>
      <c r="O233" s="17">
        <v>3.2511482206225355E-4</v>
      </c>
      <c r="P233" s="17">
        <v>0</v>
      </c>
      <c r="Q233" s="17">
        <v>2.8802685346138705E-4</v>
      </c>
      <c r="R233" s="17">
        <v>2.5094620389512936E-3</v>
      </c>
      <c r="S233" s="17">
        <v>0.21741021508257369</v>
      </c>
      <c r="T233" s="17">
        <v>3.5803091566458854E-2</v>
      </c>
      <c r="U233" s="17">
        <v>0</v>
      </c>
      <c r="V233" s="17">
        <v>1.6590910120924265E-4</v>
      </c>
      <c r="W233" s="17">
        <v>1.4258704116784077E-4</v>
      </c>
      <c r="X233" s="17">
        <v>4.8939599307354982E-2</v>
      </c>
      <c r="Y233" s="17">
        <v>1.3838838316816159E-2</v>
      </c>
      <c r="Z233" s="17">
        <v>5.3274242054113957E-4</v>
      </c>
      <c r="AA233" s="17">
        <v>2.6588820550151243E-2</v>
      </c>
      <c r="AB233" s="17">
        <v>2.2231706714771836E-2</v>
      </c>
      <c r="AC233" s="17">
        <v>2.3678183076224634E-3</v>
      </c>
      <c r="AD233" s="17">
        <v>0.14097993940665721</v>
      </c>
      <c r="AE233" s="17">
        <v>4.9818296942116249E-4</v>
      </c>
      <c r="AF233" s="17">
        <v>0.1488384458654177</v>
      </c>
      <c r="AG233" s="17">
        <v>0.32017159643626864</v>
      </c>
      <c r="AH233" s="17">
        <v>6.2362451592934193E-7</v>
      </c>
      <c r="AI233" s="17">
        <v>0</v>
      </c>
      <c r="AJ233" s="17">
        <v>0</v>
      </c>
      <c r="AK233" s="18">
        <v>-138.95140000000001</v>
      </c>
      <c r="AL233" s="18"/>
      <c r="AM233" s="18">
        <v>-149.84089999999998</v>
      </c>
      <c r="AN233" s="18">
        <v>-18607.909599999995</v>
      </c>
      <c r="AO233" s="18">
        <v>-334.48600000000005</v>
      </c>
      <c r="AP233" s="18"/>
      <c r="AQ233" s="18">
        <v>-296.32900000000001</v>
      </c>
      <c r="AR233" s="18">
        <v>-2581.7953000000002</v>
      </c>
      <c r="AS233" s="18">
        <v>-223676.89279999997</v>
      </c>
      <c r="AT233" s="18">
        <v>-36835.087400000004</v>
      </c>
      <c r="AU233" s="18"/>
      <c r="AV233" s="18">
        <v>-170.69130000000001</v>
      </c>
      <c r="AW233" s="18">
        <v>-146.69699999999997</v>
      </c>
      <c r="AX233" s="18">
        <v>-50350.244599999998</v>
      </c>
      <c r="AY233" s="18">
        <v>-14237.731899999999</v>
      </c>
      <c r="AZ233" s="18">
        <v>-548.09829999999999</v>
      </c>
      <c r="BA233" s="18">
        <v>-27355.222300000001</v>
      </c>
      <c r="BB233" s="18">
        <v>-22872.518100000001</v>
      </c>
      <c r="BC233" s="18">
        <v>-2436.0687999999996</v>
      </c>
      <c r="BD233" s="18">
        <v>-145043.57479999997</v>
      </c>
      <c r="BE233" s="18">
        <v>-512.54269999999997</v>
      </c>
      <c r="BF233" s="18">
        <v>-153128.59649999999</v>
      </c>
      <c r="BG233" s="18">
        <v>-329400.28980000009</v>
      </c>
      <c r="BH233" s="18">
        <v>-0.64160000000000006</v>
      </c>
      <c r="BI233" s="18"/>
      <c r="BJ233" s="18"/>
      <c r="BK233" s="17">
        <v>1</v>
      </c>
      <c r="BL233" s="19">
        <v>-1028824.2101</v>
      </c>
      <c r="BM233" s="15" t="s">
        <v>194</v>
      </c>
      <c r="BN233" s="1" t="s">
        <v>58</v>
      </c>
      <c r="BO233" s="1" t="s">
        <v>68</v>
      </c>
      <c r="BP233" s="1" t="s">
        <v>69</v>
      </c>
      <c r="BQ233" s="20" t="s">
        <v>61</v>
      </c>
      <c r="BR233" s="15" t="b">
        <v>1</v>
      </c>
      <c r="BS233" s="16" t="b">
        <v>0</v>
      </c>
    </row>
    <row r="234" spans="2:71" hidden="1" x14ac:dyDescent="0.25">
      <c r="B234" s="15" t="s">
        <v>691</v>
      </c>
      <c r="C234" s="1" t="s">
        <v>754</v>
      </c>
      <c r="D234" s="1" t="s">
        <v>195</v>
      </c>
      <c r="E234" s="1" t="s">
        <v>55</v>
      </c>
      <c r="F234" s="1" t="s">
        <v>55</v>
      </c>
      <c r="G234" s="1" t="s">
        <v>56</v>
      </c>
      <c r="H234" s="1" t="s">
        <v>105</v>
      </c>
      <c r="I234" s="1" t="s">
        <v>753</v>
      </c>
      <c r="J234" s="16" t="s">
        <v>753</v>
      </c>
      <c r="K234" s="17">
        <v>1.3082537240080166E-3</v>
      </c>
      <c r="L234" s="17">
        <v>0</v>
      </c>
      <c r="M234" s="17">
        <v>1.4107810118261814E-3</v>
      </c>
      <c r="N234" s="17">
        <v>2.1327782879923811E-2</v>
      </c>
      <c r="O234" s="17">
        <v>2.4567719697315715E-3</v>
      </c>
      <c r="P234" s="17">
        <v>0</v>
      </c>
      <c r="Q234" s="17">
        <v>1.7957875667507577E-3</v>
      </c>
      <c r="R234" s="17">
        <v>2.1062113955275998E-2</v>
      </c>
      <c r="S234" s="17">
        <v>0.22475560396181826</v>
      </c>
      <c r="T234" s="17">
        <v>3.9221085205691036E-2</v>
      </c>
      <c r="U234" s="17">
        <v>0</v>
      </c>
      <c r="V234" s="17">
        <v>1.6070908876158006E-3</v>
      </c>
      <c r="W234" s="17">
        <v>1.2188813839391708E-3</v>
      </c>
      <c r="X234" s="17">
        <v>0.10806619366508015</v>
      </c>
      <c r="Y234" s="17">
        <v>3.1824513452213987E-2</v>
      </c>
      <c r="Z234" s="17">
        <v>4.4706778872703502E-3</v>
      </c>
      <c r="AA234" s="17">
        <v>6.0190482272455902E-2</v>
      </c>
      <c r="AB234" s="17">
        <v>5.0704750708292542E-2</v>
      </c>
      <c r="AC234" s="17">
        <v>1.588659505690513E-2</v>
      </c>
      <c r="AD234" s="17">
        <v>8.1078930290999718E-2</v>
      </c>
      <c r="AE234" s="17">
        <v>3.6604328107325335E-3</v>
      </c>
      <c r="AF234" s="17">
        <v>0.12892336099183285</v>
      </c>
      <c r="AG234" s="17">
        <v>0.1990238693693881</v>
      </c>
      <c r="AH234" s="17">
        <v>6.0409482476086299E-6</v>
      </c>
      <c r="AI234" s="17">
        <v>0</v>
      </c>
      <c r="AJ234" s="17">
        <v>0</v>
      </c>
      <c r="AK234" s="18">
        <v>-2526.8939000000005</v>
      </c>
      <c r="AL234" s="18"/>
      <c r="AM234" s="18">
        <v>-2724.9254999999998</v>
      </c>
      <c r="AN234" s="18">
        <v>-41194.642500000009</v>
      </c>
      <c r="AO234" s="18">
        <v>-4745.258499999999</v>
      </c>
      <c r="AP234" s="18"/>
      <c r="AQ234" s="18">
        <v>-3468.5661999999988</v>
      </c>
      <c r="AR234" s="18">
        <v>-40681.502599999993</v>
      </c>
      <c r="AS234" s="18">
        <v>-434115.76380000002</v>
      </c>
      <c r="AT234" s="18">
        <v>-75755.581000000006</v>
      </c>
      <c r="AU234" s="18"/>
      <c r="AV234" s="18">
        <v>-3104.0982999999997</v>
      </c>
      <c r="AW234" s="18">
        <v>-2354.2710999999999</v>
      </c>
      <c r="AX234" s="18">
        <v>-208730.00440000003</v>
      </c>
      <c r="AY234" s="18">
        <v>-61469.092299999989</v>
      </c>
      <c r="AZ234" s="18">
        <v>-8635.1206000000002</v>
      </c>
      <c r="BA234" s="18">
        <v>-116258.00080000001</v>
      </c>
      <c r="BB234" s="18">
        <v>-97936.296999999991</v>
      </c>
      <c r="BC234" s="18">
        <v>-30684.980599999995</v>
      </c>
      <c r="BD234" s="18">
        <v>-156604.06740000003</v>
      </c>
      <c r="BE234" s="18">
        <v>-7070.1311000000005</v>
      </c>
      <c r="BF234" s="18">
        <v>-249015.65230000002</v>
      </c>
      <c r="BG234" s="18">
        <v>-384414.8824</v>
      </c>
      <c r="BH234" s="18">
        <v>-11.668100000000001</v>
      </c>
      <c r="BI234" s="18"/>
      <c r="BJ234" s="18"/>
      <c r="BK234" s="17">
        <v>1</v>
      </c>
      <c r="BL234" s="19">
        <v>-1931501.4004000011</v>
      </c>
      <c r="BM234" s="15" t="s">
        <v>196</v>
      </c>
      <c r="BN234" s="1" t="s">
        <v>58</v>
      </c>
      <c r="BO234" s="1" t="s">
        <v>187</v>
      </c>
      <c r="BP234" s="1" t="s">
        <v>60</v>
      </c>
      <c r="BQ234" s="20" t="s">
        <v>61</v>
      </c>
      <c r="BR234" s="15" t="b">
        <v>0</v>
      </c>
      <c r="BS234" s="16" t="b">
        <v>0</v>
      </c>
    </row>
    <row r="235" spans="2:71" hidden="1" x14ac:dyDescent="0.25">
      <c r="B235" s="15" t="s">
        <v>691</v>
      </c>
      <c r="C235" s="1" t="s">
        <v>755</v>
      </c>
      <c r="D235" s="1" t="s">
        <v>197</v>
      </c>
      <c r="E235" s="1" t="s">
        <v>55</v>
      </c>
      <c r="F235" s="1" t="s">
        <v>55</v>
      </c>
      <c r="G235" s="1" t="s">
        <v>56</v>
      </c>
      <c r="H235" s="1" t="s">
        <v>57</v>
      </c>
      <c r="I235" s="1" t="s">
        <v>58</v>
      </c>
      <c r="J235" s="16" t="s">
        <v>58</v>
      </c>
      <c r="K235" s="17">
        <v>6.2398619729559261E-3</v>
      </c>
      <c r="L235" s="17">
        <v>0</v>
      </c>
      <c r="M235" s="17">
        <v>6.7288769704575268E-3</v>
      </c>
      <c r="N235" s="17">
        <v>2.111569018864469E-2</v>
      </c>
      <c r="O235" s="17">
        <v>7.0754901771529818E-3</v>
      </c>
      <c r="P235" s="17">
        <v>0</v>
      </c>
      <c r="Q235" s="17">
        <v>1.9000811494197458E-3</v>
      </c>
      <c r="R235" s="17">
        <v>7.8696434514232985E-2</v>
      </c>
      <c r="S235" s="17">
        <v>8.6464922304613168E-2</v>
      </c>
      <c r="T235" s="17">
        <v>2.5928923948454197E-2</v>
      </c>
      <c r="U235" s="17">
        <v>0</v>
      </c>
      <c r="V235" s="17">
        <v>7.6651770033493707E-3</v>
      </c>
      <c r="W235" s="17">
        <v>4.7255408196358239E-3</v>
      </c>
      <c r="X235" s="17">
        <v>5.729235501165756E-2</v>
      </c>
      <c r="Y235" s="17">
        <v>2.8157223160750266E-2</v>
      </c>
      <c r="Z235" s="17">
        <v>1.6699139518738464E-2</v>
      </c>
      <c r="AA235" s="17">
        <v>3.627866194061128E-2</v>
      </c>
      <c r="AB235" s="17">
        <v>3.1668384207119593E-2</v>
      </c>
      <c r="AC235" s="17">
        <v>2.8513567826682261E-2</v>
      </c>
      <c r="AD235" s="17">
        <v>0.19347009198335571</v>
      </c>
      <c r="AE235" s="17">
        <v>9.6470117181000313E-3</v>
      </c>
      <c r="AF235" s="17">
        <v>0.10633052176564334</v>
      </c>
      <c r="AG235" s="17">
        <v>0.24537323160573229</v>
      </c>
      <c r="AH235" s="17">
        <v>2.8812212692753127E-5</v>
      </c>
      <c r="AI235" s="17">
        <v>0</v>
      </c>
      <c r="AJ235" s="17">
        <v>0</v>
      </c>
      <c r="AK235" s="18">
        <v>-10257.038500000001</v>
      </c>
      <c r="AL235" s="18"/>
      <c r="AM235" s="18">
        <v>-11060.877700000001</v>
      </c>
      <c r="AN235" s="18">
        <v>-34709.813800000004</v>
      </c>
      <c r="AO235" s="18">
        <v>-11630.637899999998</v>
      </c>
      <c r="AP235" s="18"/>
      <c r="AQ235" s="18">
        <v>-3123.3392000000003</v>
      </c>
      <c r="AR235" s="18">
        <v>-129360.61120000001</v>
      </c>
      <c r="AS235" s="18">
        <v>-142130.3934</v>
      </c>
      <c r="AT235" s="18">
        <v>-42621.77150000001</v>
      </c>
      <c r="AU235" s="18"/>
      <c r="AV235" s="18">
        <v>-12599.9607</v>
      </c>
      <c r="AW235" s="18">
        <v>-7767.8086999999996</v>
      </c>
      <c r="AX235" s="18">
        <v>-94176.745200000005</v>
      </c>
      <c r="AY235" s="18">
        <v>-46284.633099999999</v>
      </c>
      <c r="AZ235" s="18">
        <v>-27449.9208</v>
      </c>
      <c r="BA235" s="18">
        <v>-59634.593499999995</v>
      </c>
      <c r="BB235" s="18">
        <v>-52056.253400000001</v>
      </c>
      <c r="BC235" s="18">
        <v>-46870.389799999997</v>
      </c>
      <c r="BD235" s="18">
        <v>-318024.69200000004</v>
      </c>
      <c r="BE235" s="18">
        <v>-15857.685799999999</v>
      </c>
      <c r="BF235" s="18">
        <v>-174785.3174</v>
      </c>
      <c r="BG235" s="18">
        <v>-403342.68520000001</v>
      </c>
      <c r="BH235" s="18">
        <v>-47.3613</v>
      </c>
      <c r="BI235" s="18"/>
      <c r="BJ235" s="18"/>
      <c r="BK235" s="17">
        <v>1</v>
      </c>
      <c r="BL235" s="19">
        <v>-1643792.5301000001</v>
      </c>
      <c r="BM235" s="15" t="s">
        <v>197</v>
      </c>
      <c r="BN235" s="1" t="s">
        <v>58</v>
      </c>
      <c r="BO235" s="1" t="s">
        <v>68</v>
      </c>
      <c r="BP235" s="1" t="s">
        <v>69</v>
      </c>
      <c r="BQ235" s="20" t="s">
        <v>70</v>
      </c>
      <c r="BR235" s="15" t="b">
        <v>1</v>
      </c>
      <c r="BS235" s="16" t="b">
        <v>1</v>
      </c>
    </row>
    <row r="236" spans="2:71" hidden="1" x14ac:dyDescent="0.25">
      <c r="B236" s="15" t="s">
        <v>691</v>
      </c>
      <c r="C236" s="1" t="s">
        <v>756</v>
      </c>
      <c r="D236" s="1" t="s">
        <v>757</v>
      </c>
      <c r="E236" s="1" t="s">
        <v>55</v>
      </c>
      <c r="F236" s="1" t="s">
        <v>55</v>
      </c>
      <c r="G236" s="1" t="s">
        <v>56</v>
      </c>
      <c r="H236" s="1" t="s">
        <v>105</v>
      </c>
      <c r="I236" s="1" t="s">
        <v>115</v>
      </c>
      <c r="J236" s="16" t="s">
        <v>116</v>
      </c>
      <c r="K236" s="17">
        <v>1.2969125218253622E-4</v>
      </c>
      <c r="L236" s="17">
        <v>0</v>
      </c>
      <c r="M236" s="17">
        <v>4.4328848714237689E-5</v>
      </c>
      <c r="N236" s="17">
        <v>4.5529980849423189E-2</v>
      </c>
      <c r="O236" s="17">
        <v>4.6110350405733108E-2</v>
      </c>
      <c r="P236" s="17">
        <v>0</v>
      </c>
      <c r="Q236" s="17">
        <v>5.9210328738367466E-3</v>
      </c>
      <c r="R236" s="17">
        <v>0.35419506769275566</v>
      </c>
      <c r="S236" s="17">
        <v>0.10392973980021387</v>
      </c>
      <c r="T236" s="17">
        <v>7.4523908760819962E-2</v>
      </c>
      <c r="U236" s="17">
        <v>0</v>
      </c>
      <c r="V236" s="17">
        <v>1.8615488267368311E-3</v>
      </c>
      <c r="W236" s="17">
        <v>1.32537024674186E-5</v>
      </c>
      <c r="X236" s="17">
        <v>1.7827681069297652E-2</v>
      </c>
      <c r="Y236" s="17">
        <v>7.5328007162654958E-3</v>
      </c>
      <c r="Z236" s="17">
        <v>6.159998773739901E-3</v>
      </c>
      <c r="AA236" s="17">
        <v>7.4170941775007944E-3</v>
      </c>
      <c r="AB236" s="17">
        <v>4.961273660858705E-3</v>
      </c>
      <c r="AC236" s="17">
        <v>1.8010515668638789E-4</v>
      </c>
      <c r="AD236" s="17">
        <v>1.2966166706352132E-3</v>
      </c>
      <c r="AE236" s="17">
        <v>1.4739895123252024E-2</v>
      </c>
      <c r="AF236" s="17">
        <v>2.0603208291593237E-2</v>
      </c>
      <c r="AG236" s="17">
        <v>0.28467972713426426</v>
      </c>
      <c r="AH236" s="17">
        <v>3.0092302742069894E-4</v>
      </c>
      <c r="AI236" s="17">
        <v>1.5771941840498781E-3</v>
      </c>
      <c r="AJ236" s="17">
        <v>4.6457900155189594E-4</v>
      </c>
      <c r="AK236" s="18">
        <v>-18.060700000000001</v>
      </c>
      <c r="AL236" s="18"/>
      <c r="AM236" s="18">
        <v>-6.1732000000000005</v>
      </c>
      <c r="AN236" s="18">
        <v>-6340.4686999999994</v>
      </c>
      <c r="AO236" s="18">
        <v>-6421.2904999999992</v>
      </c>
      <c r="AP236" s="18"/>
      <c r="AQ236" s="18">
        <v>-824.55829999999992</v>
      </c>
      <c r="AR236" s="18">
        <v>-49324.921699999999</v>
      </c>
      <c r="AS236" s="18">
        <v>-14473.172399999999</v>
      </c>
      <c r="AT236" s="18">
        <v>-10378.1399</v>
      </c>
      <c r="AU236" s="18"/>
      <c r="AV236" s="18">
        <v>-259.23779999999999</v>
      </c>
      <c r="AW236" s="18">
        <v>-1.8457000000000001</v>
      </c>
      <c r="AX236" s="18">
        <v>-2482.6686</v>
      </c>
      <c r="AY236" s="18">
        <v>-1049.0118</v>
      </c>
      <c r="AZ236" s="18">
        <v>-857.8365</v>
      </c>
      <c r="BA236" s="18">
        <v>-1032.8986</v>
      </c>
      <c r="BB236" s="18">
        <v>-690.90300000000002</v>
      </c>
      <c r="BC236" s="18">
        <v>-25.081300000000002</v>
      </c>
      <c r="BD236" s="18">
        <v>-180.5658</v>
      </c>
      <c r="BE236" s="18">
        <v>-2052.6659999999997</v>
      </c>
      <c r="BF236" s="18">
        <v>-2869.1862999999998</v>
      </c>
      <c r="BG236" s="18">
        <v>-39644.271000000001</v>
      </c>
      <c r="BH236" s="18">
        <v>-41.906300000000002</v>
      </c>
      <c r="BI236" s="18">
        <v>-219.6388</v>
      </c>
      <c r="BJ236" s="18">
        <v>-64.696899999999999</v>
      </c>
      <c r="BK236" s="17">
        <v>1</v>
      </c>
      <c r="BL236" s="19">
        <v>-139259.19980000003</v>
      </c>
      <c r="BM236" s="15" t="s">
        <v>757</v>
      </c>
      <c r="BN236" s="1" t="s">
        <v>116</v>
      </c>
      <c r="BO236" s="1" t="s">
        <v>117</v>
      </c>
      <c r="BP236" s="1" t="s">
        <v>108</v>
      </c>
      <c r="BQ236" s="20" t="s">
        <v>70</v>
      </c>
      <c r="BR236" s="15" t="b">
        <v>1</v>
      </c>
      <c r="BS236" s="16" t="b">
        <v>1</v>
      </c>
    </row>
    <row r="237" spans="2:71" hidden="1" x14ac:dyDescent="0.25">
      <c r="B237" s="15" t="s">
        <v>758</v>
      </c>
      <c r="C237" s="1" t="s">
        <v>759</v>
      </c>
      <c r="D237" s="1" t="s">
        <v>141</v>
      </c>
      <c r="E237" s="1" t="s">
        <v>55</v>
      </c>
      <c r="F237" s="1" t="s">
        <v>55</v>
      </c>
      <c r="G237" s="1" t="s">
        <v>56</v>
      </c>
      <c r="H237" s="1" t="s">
        <v>98</v>
      </c>
      <c r="I237" s="1" t="s">
        <v>98</v>
      </c>
      <c r="J237" s="16" t="s">
        <v>98</v>
      </c>
      <c r="K237" s="17">
        <v>1.4753706458289171E-4</v>
      </c>
      <c r="L237" s="17">
        <v>0</v>
      </c>
      <c r="M237" s="17">
        <v>2.7572549058044887E-2</v>
      </c>
      <c r="N237" s="17">
        <v>3.8882962889598895E-2</v>
      </c>
      <c r="O237" s="17">
        <v>6.354357020084439E-3</v>
      </c>
      <c r="P237" s="17">
        <v>0</v>
      </c>
      <c r="Q237" s="17">
        <v>1.2595992851847451E-2</v>
      </c>
      <c r="R237" s="17">
        <v>2.396544100996097E-2</v>
      </c>
      <c r="S237" s="17">
        <v>0.16003042581109397</v>
      </c>
      <c r="T237" s="17">
        <v>0.10293701622162807</v>
      </c>
      <c r="U237" s="17">
        <v>0</v>
      </c>
      <c r="V237" s="17">
        <v>0</v>
      </c>
      <c r="W237" s="17">
        <v>1.8155308844263259E-3</v>
      </c>
      <c r="X237" s="17">
        <v>8.7145472953028894E-2</v>
      </c>
      <c r="Y237" s="17">
        <v>1.8155307051917095E-2</v>
      </c>
      <c r="Z237" s="17">
        <v>3.1289582144808037E-2</v>
      </c>
      <c r="AA237" s="17">
        <v>5.7245861356863596E-2</v>
      </c>
      <c r="AB237" s="17">
        <v>9.9919705938582293E-2</v>
      </c>
      <c r="AC237" s="17">
        <v>7.2228151457692765E-3</v>
      </c>
      <c r="AD237" s="17">
        <v>3.1478059890983782E-2</v>
      </c>
      <c r="AE237" s="17">
        <v>2.8782012782398104E-2</v>
      </c>
      <c r="AF237" s="17">
        <v>0.12986882607911857</v>
      </c>
      <c r="AG237" s="17">
        <v>0.13459054384526231</v>
      </c>
      <c r="AH237" s="17">
        <v>0</v>
      </c>
      <c r="AI237" s="17">
        <v>0</v>
      </c>
      <c r="AJ237" s="17">
        <v>0</v>
      </c>
      <c r="AK237" s="18">
        <v>-164.63010000000003</v>
      </c>
      <c r="AL237" s="18"/>
      <c r="AM237" s="18">
        <v>-30766.990800000007</v>
      </c>
      <c r="AN237" s="18">
        <v>-43387.782499999979</v>
      </c>
      <c r="AO237" s="18">
        <v>-7090.5466000000015</v>
      </c>
      <c r="AP237" s="18"/>
      <c r="AQ237" s="18">
        <v>-14055.312599999997</v>
      </c>
      <c r="AR237" s="18">
        <v>-26741.978100000004</v>
      </c>
      <c r="AS237" s="18">
        <v>-178570.89050000001</v>
      </c>
      <c r="AT237" s="18">
        <v>-114862.87409999996</v>
      </c>
      <c r="AU237" s="18"/>
      <c r="AV237" s="18"/>
      <c r="AW237" s="18">
        <v>-2025.8708000000001</v>
      </c>
      <c r="AX237" s="18">
        <v>-97241.787799999962</v>
      </c>
      <c r="AY237" s="18">
        <v>-20258.706000000009</v>
      </c>
      <c r="AZ237" s="18">
        <v>-34914.66399999999</v>
      </c>
      <c r="BA237" s="18">
        <v>-63878.130600000004</v>
      </c>
      <c r="BB237" s="18">
        <v>-111495.99070000004</v>
      </c>
      <c r="BC237" s="18">
        <v>-8059.6206999999995</v>
      </c>
      <c r="BD237" s="18">
        <v>-35124.977999999996</v>
      </c>
      <c r="BE237" s="18">
        <v>-32116.577999999998</v>
      </c>
      <c r="BF237" s="18">
        <v>-144914.89230000004</v>
      </c>
      <c r="BG237" s="18">
        <v>-150183.64879999997</v>
      </c>
      <c r="BH237" s="18"/>
      <c r="BI237" s="18"/>
      <c r="BJ237" s="18"/>
      <c r="BK237" s="17">
        <v>1</v>
      </c>
      <c r="BL237" s="19">
        <v>-1115855.8730000001</v>
      </c>
      <c r="BM237" s="15" t="s">
        <v>141</v>
      </c>
      <c r="BN237" s="1" t="s">
        <v>98</v>
      </c>
      <c r="BO237" s="1" t="s">
        <v>134</v>
      </c>
      <c r="BP237" s="1" t="s">
        <v>134</v>
      </c>
      <c r="BQ237" s="20" t="s">
        <v>70</v>
      </c>
      <c r="BR237" s="15" t="b">
        <v>1</v>
      </c>
      <c r="BS237" s="16" t="b">
        <v>1</v>
      </c>
    </row>
    <row r="238" spans="2:71" hidden="1" x14ac:dyDescent="0.25">
      <c r="B238" s="15" t="s">
        <v>758</v>
      </c>
      <c r="C238" s="1" t="s">
        <v>760</v>
      </c>
      <c r="D238" s="1" t="s">
        <v>139</v>
      </c>
      <c r="E238" s="1" t="s">
        <v>55</v>
      </c>
      <c r="F238" s="1" t="s">
        <v>55</v>
      </c>
      <c r="G238" s="1" t="s">
        <v>56</v>
      </c>
      <c r="H238" s="1" t="s">
        <v>8</v>
      </c>
      <c r="I238" s="1" t="s">
        <v>43</v>
      </c>
      <c r="J238" s="16" t="s">
        <v>43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0</v>
      </c>
      <c r="AB238" s="17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1</v>
      </c>
      <c r="AH238" s="17">
        <v>0</v>
      </c>
      <c r="AI238" s="17">
        <v>0</v>
      </c>
      <c r="AJ238" s="17">
        <v>0</v>
      </c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>
        <v>-8434295.4004999995</v>
      </c>
      <c r="BH238" s="18"/>
      <c r="BI238" s="18"/>
      <c r="BJ238" s="18"/>
      <c r="BK238" s="17">
        <v>1</v>
      </c>
      <c r="BL238" s="19">
        <v>-8434295.4004999995</v>
      </c>
      <c r="BM238" s="15" t="s">
        <v>139</v>
      </c>
      <c r="BN238" s="1" t="s">
        <v>90</v>
      </c>
      <c r="BO238" s="1" t="s">
        <v>761</v>
      </c>
      <c r="BP238" s="1" t="s">
        <v>92</v>
      </c>
      <c r="BQ238" s="20" t="s">
        <v>70</v>
      </c>
      <c r="BR238" s="15" t="b">
        <v>1</v>
      </c>
      <c r="BS238" s="16" t="b">
        <v>1</v>
      </c>
    </row>
    <row r="239" spans="2:71" hidden="1" x14ac:dyDescent="0.25">
      <c r="B239" s="15" t="s">
        <v>758</v>
      </c>
      <c r="C239" s="1" t="s">
        <v>762</v>
      </c>
      <c r="D239" s="1" t="s">
        <v>763</v>
      </c>
      <c r="E239" s="1" t="s">
        <v>55</v>
      </c>
      <c r="F239" s="1" t="s">
        <v>55</v>
      </c>
      <c r="G239" s="1" t="s">
        <v>56</v>
      </c>
      <c r="H239" s="1" t="s">
        <v>8</v>
      </c>
      <c r="I239" s="1" t="s">
        <v>127</v>
      </c>
      <c r="J239" s="16" t="s">
        <v>127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1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>
        <v>-1620726.4752000005</v>
      </c>
      <c r="BE239" s="18"/>
      <c r="BF239" s="18"/>
      <c r="BG239" s="18"/>
      <c r="BH239" s="18"/>
      <c r="BI239" s="18"/>
      <c r="BJ239" s="18"/>
      <c r="BK239" s="17">
        <v>1</v>
      </c>
      <c r="BL239" s="19">
        <v>-1620726.4752000005</v>
      </c>
      <c r="BM239" s="15" t="s">
        <v>763</v>
      </c>
      <c r="BN239" s="1" t="s">
        <v>127</v>
      </c>
      <c r="BO239" s="1" t="s">
        <v>761</v>
      </c>
      <c r="BP239" s="1" t="s">
        <v>92</v>
      </c>
      <c r="BQ239" s="20" t="s">
        <v>70</v>
      </c>
      <c r="BR239" s="15" t="b">
        <v>1</v>
      </c>
      <c r="BS239" s="16" t="b">
        <v>1</v>
      </c>
    </row>
    <row r="240" spans="2:71" hidden="1" x14ac:dyDescent="0.25">
      <c r="B240" s="15" t="s">
        <v>758</v>
      </c>
      <c r="C240" s="1" t="s">
        <v>764</v>
      </c>
      <c r="D240" s="1" t="s">
        <v>765</v>
      </c>
      <c r="E240" s="1" t="s">
        <v>55</v>
      </c>
      <c r="F240" s="1" t="s">
        <v>55</v>
      </c>
      <c r="G240" s="1" t="s">
        <v>56</v>
      </c>
      <c r="H240" s="1" t="s">
        <v>8</v>
      </c>
      <c r="I240" s="1" t="s">
        <v>8</v>
      </c>
      <c r="J240" s="16" t="s">
        <v>8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  <c r="AE240" s="17">
        <v>0</v>
      </c>
      <c r="AF240" s="17">
        <v>0.66666666684184328</v>
      </c>
      <c r="AG240" s="17">
        <v>0.33333333315815672</v>
      </c>
      <c r="AH240" s="17">
        <v>0</v>
      </c>
      <c r="AI240" s="17">
        <v>0</v>
      </c>
      <c r="AJ240" s="17">
        <v>0</v>
      </c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>
        <v>-1141704.9916999999</v>
      </c>
      <c r="BG240" s="18">
        <v>-570852.4953999999</v>
      </c>
      <c r="BH240" s="18"/>
      <c r="BI240" s="18"/>
      <c r="BJ240" s="18"/>
      <c r="BK240" s="17">
        <v>1</v>
      </c>
      <c r="BL240" s="19">
        <v>-1712557.4870999998</v>
      </c>
      <c r="BM240" s="15" t="s">
        <v>766</v>
      </c>
      <c r="BN240" s="1" t="s">
        <v>8</v>
      </c>
      <c r="BO240" s="1" t="s">
        <v>767</v>
      </c>
      <c r="BP240" s="1" t="s">
        <v>205</v>
      </c>
      <c r="BQ240" s="20" t="s">
        <v>70</v>
      </c>
      <c r="BR240" s="15" t="b">
        <v>0</v>
      </c>
      <c r="BS240" s="16" t="b">
        <v>1</v>
      </c>
    </row>
    <row r="241" spans="2:71" hidden="1" x14ac:dyDescent="0.25">
      <c r="B241" s="15" t="s">
        <v>758</v>
      </c>
      <c r="C241" s="1" t="s">
        <v>768</v>
      </c>
      <c r="D241" s="1" t="s">
        <v>769</v>
      </c>
      <c r="E241" s="1" t="s">
        <v>55</v>
      </c>
      <c r="F241" s="1" t="s">
        <v>55</v>
      </c>
      <c r="G241" s="1" t="s">
        <v>56</v>
      </c>
      <c r="H241" s="1" t="s">
        <v>6</v>
      </c>
      <c r="I241" s="1" t="s">
        <v>77</v>
      </c>
      <c r="J241" s="16" t="s">
        <v>78</v>
      </c>
      <c r="K241" s="17">
        <v>5.051978003116118E-3</v>
      </c>
      <c r="L241" s="17">
        <v>0</v>
      </c>
      <c r="M241" s="17">
        <v>3.1710261988432291E-2</v>
      </c>
      <c r="N241" s="17">
        <v>6.8582893001761416E-2</v>
      </c>
      <c r="O241" s="17">
        <v>3.0329222995309008E-2</v>
      </c>
      <c r="P241" s="17">
        <v>0</v>
      </c>
      <c r="Q241" s="17">
        <v>8.8530160271376133E-3</v>
      </c>
      <c r="R241" s="17">
        <v>4.7672300001769113E-3</v>
      </c>
      <c r="S241" s="17">
        <v>0.1177032799948107</v>
      </c>
      <c r="T241" s="17">
        <v>6.6968267992410846E-2</v>
      </c>
      <c r="U241" s="17">
        <v>0</v>
      </c>
      <c r="V241" s="17">
        <v>3.3783826994972808E-2</v>
      </c>
      <c r="W241" s="17">
        <v>3.2157681002769646E-2</v>
      </c>
      <c r="X241" s="17">
        <v>4.8359197023861357E-2</v>
      </c>
      <c r="Y241" s="17">
        <v>8.041598899081763E-2</v>
      </c>
      <c r="Z241" s="17">
        <v>7.0046318991194456E-2</v>
      </c>
      <c r="AA241" s="17">
        <v>5.388984300279321E-2</v>
      </c>
      <c r="AB241" s="17">
        <v>6.3751474980167325E-2</v>
      </c>
      <c r="AC241" s="17">
        <v>3.5527434005294643E-2</v>
      </c>
      <c r="AD241" s="17">
        <v>7.4122332003217065E-2</v>
      </c>
      <c r="AE241" s="17">
        <v>4.6310324017078013E-2</v>
      </c>
      <c r="AF241" s="17">
        <v>3.3909085981623059E-2</v>
      </c>
      <c r="AG241" s="17">
        <v>9.3760343003055802E-2</v>
      </c>
      <c r="AH241" s="17">
        <v>0</v>
      </c>
      <c r="AI241" s="17">
        <v>0</v>
      </c>
      <c r="AJ241" s="17">
        <v>0</v>
      </c>
      <c r="AK241" s="18">
        <v>-82681.415100000057</v>
      </c>
      <c r="AL241" s="18"/>
      <c r="AM241" s="18">
        <v>-518974.81200000009</v>
      </c>
      <c r="AN241" s="18">
        <v>-1122437.7148000002</v>
      </c>
      <c r="AO241" s="18">
        <v>-496372.52469999983</v>
      </c>
      <c r="AP241" s="18"/>
      <c r="AQ241" s="18">
        <v>-144889.76249999995</v>
      </c>
      <c r="AR241" s="18">
        <v>-78021.187400000024</v>
      </c>
      <c r="AS241" s="18">
        <v>-1926349.1935000001</v>
      </c>
      <c r="AT241" s="18">
        <v>-1096012.5244000002</v>
      </c>
      <c r="AU241" s="18"/>
      <c r="AV241" s="18">
        <v>-552911.08189999999</v>
      </c>
      <c r="AW241" s="18">
        <v>-526297.33740000019</v>
      </c>
      <c r="AX241" s="18">
        <v>-791453.73170000035</v>
      </c>
      <c r="AY241" s="18">
        <v>-1316099.9042999998</v>
      </c>
      <c r="AZ241" s="18">
        <v>-1146388.3598</v>
      </c>
      <c r="BA241" s="18">
        <v>-881969.09729999991</v>
      </c>
      <c r="BB241" s="18">
        <v>-1043366.0168</v>
      </c>
      <c r="BC241" s="18">
        <v>-581447.21070000017</v>
      </c>
      <c r="BD241" s="18">
        <v>-1213096.9882999996</v>
      </c>
      <c r="BE241" s="18">
        <v>-757921.57469999988</v>
      </c>
      <c r="BF241" s="18">
        <v>-554961.08890000009</v>
      </c>
      <c r="BG241" s="18">
        <v>-1534495.5649000001</v>
      </c>
      <c r="BH241" s="18"/>
      <c r="BI241" s="18"/>
      <c r="BJ241" s="18"/>
      <c r="BK241" s="17">
        <v>1</v>
      </c>
      <c r="BL241" s="19">
        <v>-16366147.091100002</v>
      </c>
      <c r="BM241" s="15" t="s">
        <v>769</v>
      </c>
      <c r="BN241" s="1" t="s">
        <v>80</v>
      </c>
      <c r="BO241" s="1" t="s">
        <v>770</v>
      </c>
      <c r="BP241" s="1" t="s">
        <v>82</v>
      </c>
      <c r="BQ241" s="20" t="s">
        <v>83</v>
      </c>
      <c r="BR241" s="15" t="b">
        <v>1</v>
      </c>
      <c r="BS241" s="16" t="b">
        <v>0</v>
      </c>
    </row>
    <row r="242" spans="2:71" hidden="1" x14ac:dyDescent="0.25">
      <c r="B242" s="15" t="s">
        <v>758</v>
      </c>
      <c r="C242" s="1" t="s">
        <v>771</v>
      </c>
      <c r="D242" s="1" t="s">
        <v>80</v>
      </c>
      <c r="E242" s="1" t="s">
        <v>55</v>
      </c>
      <c r="F242" s="1" t="s">
        <v>55</v>
      </c>
      <c r="G242" s="1" t="s">
        <v>56</v>
      </c>
      <c r="H242" s="1" t="s">
        <v>6</v>
      </c>
      <c r="I242" s="1" t="s">
        <v>77</v>
      </c>
      <c r="J242" s="16" t="s">
        <v>80</v>
      </c>
      <c r="K242" s="17">
        <v>5.0519780180922607E-3</v>
      </c>
      <c r="L242" s="17">
        <v>0</v>
      </c>
      <c r="M242" s="17">
        <v>3.171026190362293E-2</v>
      </c>
      <c r="N242" s="17">
        <v>6.8582892901406373E-2</v>
      </c>
      <c r="O242" s="17">
        <v>3.0329223027606649E-2</v>
      </c>
      <c r="P242" s="17">
        <v>0</v>
      </c>
      <c r="Q242" s="17">
        <v>8.8530159657123769E-3</v>
      </c>
      <c r="R242" s="17">
        <v>4.7672300754586713E-3</v>
      </c>
      <c r="S242" s="17">
        <v>0.11770328000528418</v>
      </c>
      <c r="T242" s="17">
        <v>6.6968267780341803E-2</v>
      </c>
      <c r="U242" s="17">
        <v>0</v>
      </c>
      <c r="V242" s="17">
        <v>3.3783827022183438E-2</v>
      </c>
      <c r="W242" s="17">
        <v>3.2157681118973686E-2</v>
      </c>
      <c r="X242" s="17">
        <v>4.8359196901058908E-2</v>
      </c>
      <c r="Y242" s="17">
        <v>8.0415988980126654E-2</v>
      </c>
      <c r="Z242" s="17">
        <v>7.004631917397415E-2</v>
      </c>
      <c r="AA242" s="17">
        <v>5.3889842976189303E-2</v>
      </c>
      <c r="AB242" s="17">
        <v>6.3751474885065343E-2</v>
      </c>
      <c r="AC242" s="17">
        <v>3.5527433979418002E-2</v>
      </c>
      <c r="AD242" s="17">
        <v>7.4122332124996762E-2</v>
      </c>
      <c r="AE242" s="17">
        <v>4.6310324079094495E-2</v>
      </c>
      <c r="AF242" s="17">
        <v>3.3909086137002616E-2</v>
      </c>
      <c r="AG242" s="17">
        <v>9.3760342944391964E-2</v>
      </c>
      <c r="AH242" s="17">
        <v>0</v>
      </c>
      <c r="AI242" s="17">
        <v>0</v>
      </c>
      <c r="AJ242" s="17">
        <v>0</v>
      </c>
      <c r="AK242" s="18">
        <v>-10238.1119</v>
      </c>
      <c r="AL242" s="18"/>
      <c r="AM242" s="18">
        <v>-64262.593499999988</v>
      </c>
      <c r="AN242" s="18">
        <v>-138987.01249999995</v>
      </c>
      <c r="AO242" s="18">
        <v>-61463.842099999994</v>
      </c>
      <c r="AP242" s="18"/>
      <c r="AQ242" s="18">
        <v>-17941.124799999994</v>
      </c>
      <c r="AR242" s="18">
        <v>-9661.0545000000002</v>
      </c>
      <c r="AS242" s="18">
        <v>-238532.18430000002</v>
      </c>
      <c r="AT242" s="18">
        <v>-135714.88570000004</v>
      </c>
      <c r="AU242" s="18"/>
      <c r="AV242" s="18">
        <v>-68464.787500000006</v>
      </c>
      <c r="AW242" s="18">
        <v>-65169.313200000004</v>
      </c>
      <c r="AX242" s="18">
        <v>-98002.577899999989</v>
      </c>
      <c r="AY242" s="18">
        <v>-162967.4339</v>
      </c>
      <c r="AZ242" s="18">
        <v>-141952.72650000002</v>
      </c>
      <c r="BA242" s="18">
        <v>-109210.73699999999</v>
      </c>
      <c r="BB242" s="18">
        <v>-129195.87760000005</v>
      </c>
      <c r="BC242" s="18">
        <v>-71998.30309999999</v>
      </c>
      <c r="BD242" s="18">
        <v>-150212.99139999997</v>
      </c>
      <c r="BE242" s="18">
        <v>-93850.424199999979</v>
      </c>
      <c r="BF242" s="18">
        <v>-68718.632000000012</v>
      </c>
      <c r="BG242" s="18">
        <v>-190010.50270000004</v>
      </c>
      <c r="BH242" s="18"/>
      <c r="BI242" s="18"/>
      <c r="BJ242" s="18"/>
      <c r="BK242" s="17">
        <v>1</v>
      </c>
      <c r="BL242" s="19">
        <v>-2026555.1162999989</v>
      </c>
      <c r="BM242" s="15" t="s">
        <v>80</v>
      </c>
      <c r="BN242" s="1" t="s">
        <v>80</v>
      </c>
      <c r="BO242" s="1" t="s">
        <v>770</v>
      </c>
      <c r="BP242" s="1" t="s">
        <v>82</v>
      </c>
      <c r="BQ242" s="20" t="s">
        <v>70</v>
      </c>
      <c r="BR242" s="15" t="b">
        <v>1</v>
      </c>
      <c r="BS242" s="16" t="b">
        <v>1</v>
      </c>
    </row>
    <row r="243" spans="2:71" hidden="1" x14ac:dyDescent="0.25">
      <c r="B243" s="15" t="s">
        <v>758</v>
      </c>
      <c r="C243" s="1" t="s">
        <v>772</v>
      </c>
      <c r="D243" s="1" t="s">
        <v>130</v>
      </c>
      <c r="E243" s="1" t="s">
        <v>55</v>
      </c>
      <c r="F243" s="1" t="s">
        <v>55</v>
      </c>
      <c r="G243" s="1" t="s">
        <v>56</v>
      </c>
      <c r="H243" s="1" t="s">
        <v>6</v>
      </c>
      <c r="I243" s="1" t="s">
        <v>131</v>
      </c>
      <c r="J243" s="16" t="s">
        <v>131</v>
      </c>
      <c r="K243" s="17">
        <v>1.7999999963094291E-2</v>
      </c>
      <c r="L243" s="17">
        <v>0</v>
      </c>
      <c r="M243" s="17">
        <v>0</v>
      </c>
      <c r="N243" s="17">
        <v>5.4000000036122563E-2</v>
      </c>
      <c r="O243" s="17">
        <v>1.9999999899170066E-2</v>
      </c>
      <c r="P243" s="17">
        <v>0</v>
      </c>
      <c r="Q243" s="17">
        <v>7.9999999988252787E-2</v>
      </c>
      <c r="R243" s="17">
        <v>1.9999999899170066E-2</v>
      </c>
      <c r="S243" s="17">
        <v>0.37400000008702666</v>
      </c>
      <c r="T243" s="17">
        <v>0.38600000014400077</v>
      </c>
      <c r="U243" s="17">
        <v>0</v>
      </c>
      <c r="V243" s="17">
        <v>0</v>
      </c>
      <c r="W243" s="17">
        <v>0</v>
      </c>
      <c r="X243" s="17">
        <v>0</v>
      </c>
      <c r="Y243" s="17">
        <v>0</v>
      </c>
      <c r="Z243" s="17">
        <v>0</v>
      </c>
      <c r="AA243" s="17">
        <v>0</v>
      </c>
      <c r="AB243" s="17">
        <v>0</v>
      </c>
      <c r="AC243" s="17">
        <v>4.7999999983162345E-2</v>
      </c>
      <c r="AD243" s="17">
        <v>0</v>
      </c>
      <c r="AE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8">
        <v>-36774.796700000021</v>
      </c>
      <c r="AL243" s="18"/>
      <c r="AM243" s="18"/>
      <c r="AN243" s="18">
        <v>-110324.39040000005</v>
      </c>
      <c r="AO243" s="18">
        <v>-40860.8851</v>
      </c>
      <c r="AP243" s="18"/>
      <c r="AQ243" s="18">
        <v>-163443.54120000001</v>
      </c>
      <c r="AR243" s="18">
        <v>-40860.8851</v>
      </c>
      <c r="AS243" s="18">
        <v>-764098.55539999972</v>
      </c>
      <c r="AT243" s="18">
        <v>-788615.08670000033</v>
      </c>
      <c r="AU243" s="18"/>
      <c r="AV243" s="18"/>
      <c r="AW243" s="18"/>
      <c r="AX243" s="18"/>
      <c r="AY243" s="18"/>
      <c r="AZ243" s="18"/>
      <c r="BA243" s="18"/>
      <c r="BB243" s="18"/>
      <c r="BC243" s="18">
        <v>-98066.124699999971</v>
      </c>
      <c r="BD243" s="18"/>
      <c r="BE243" s="18"/>
      <c r="BF243" s="18"/>
      <c r="BG243" s="18"/>
      <c r="BH243" s="18"/>
      <c r="BI243" s="18"/>
      <c r="BJ243" s="18"/>
      <c r="BK243" s="17">
        <v>1</v>
      </c>
      <c r="BL243" s="19">
        <v>-2043044.265300001</v>
      </c>
      <c r="BM243" s="15" t="s">
        <v>130</v>
      </c>
      <c r="BN243" s="1" t="s">
        <v>130</v>
      </c>
      <c r="BO243" s="1" t="s">
        <v>773</v>
      </c>
      <c r="BP243" s="1" t="s">
        <v>205</v>
      </c>
      <c r="BQ243" s="20" t="s">
        <v>70</v>
      </c>
      <c r="BR243" s="15" t="b">
        <v>1</v>
      </c>
      <c r="BS243" s="16" t="b">
        <v>0</v>
      </c>
    </row>
    <row r="244" spans="2:71" hidden="1" x14ac:dyDescent="0.25">
      <c r="B244" s="15" t="s">
        <v>758</v>
      </c>
      <c r="C244" s="1" t="s">
        <v>774</v>
      </c>
      <c r="D244" s="1" t="s">
        <v>160</v>
      </c>
      <c r="E244" s="1" t="s">
        <v>55</v>
      </c>
      <c r="F244" s="1" t="s">
        <v>55</v>
      </c>
      <c r="G244" s="1" t="s">
        <v>56</v>
      </c>
      <c r="H244" s="1" t="s">
        <v>6</v>
      </c>
      <c r="I244" s="1" t="s">
        <v>160</v>
      </c>
      <c r="J244" s="16" t="s">
        <v>160</v>
      </c>
      <c r="K244" s="17">
        <v>0</v>
      </c>
      <c r="L244" s="17">
        <v>0</v>
      </c>
      <c r="M244" s="17">
        <v>0</v>
      </c>
      <c r="N244" s="17">
        <v>1.8548078958636392E-2</v>
      </c>
      <c r="O244" s="17">
        <v>2.1970353978087016E-2</v>
      </c>
      <c r="P244" s="17">
        <v>0</v>
      </c>
      <c r="Q244" s="17">
        <v>3.6639310010869008E-2</v>
      </c>
      <c r="R244" s="17">
        <v>0.48094379879114851</v>
      </c>
      <c r="S244" s="17">
        <v>4.6846015032901069E-2</v>
      </c>
      <c r="T244" s="17">
        <v>9.1064683940747793E-2</v>
      </c>
      <c r="U244" s="17">
        <v>0</v>
      </c>
      <c r="V244" s="17">
        <v>1.3824629052186366E-2</v>
      </c>
      <c r="W244" s="17">
        <v>0</v>
      </c>
      <c r="X244" s="17">
        <v>1.1774674064112638E-2</v>
      </c>
      <c r="Y244" s="17">
        <v>1.3052457031834771E-2</v>
      </c>
      <c r="Z244" s="17">
        <v>2.2242362003504046E-2</v>
      </c>
      <c r="AA244" s="17">
        <v>4.5588550265386676E-3</v>
      </c>
      <c r="AB244" s="17">
        <v>1.1889844012358918E-2</v>
      </c>
      <c r="AC244" s="17">
        <v>1.7182650552446221E-3</v>
      </c>
      <c r="AD244" s="17">
        <v>8.2442349003506582E-2</v>
      </c>
      <c r="AE244" s="17">
        <v>2.7221736031062201E-2</v>
      </c>
      <c r="AF244" s="17">
        <v>4.2428602023018284E-2</v>
      </c>
      <c r="AG244" s="17">
        <v>6.327024796207073E-2</v>
      </c>
      <c r="AH244" s="17">
        <v>9.5637380221713277E-3</v>
      </c>
      <c r="AI244" s="17">
        <v>0</v>
      </c>
      <c r="AJ244" s="17">
        <v>0</v>
      </c>
      <c r="AK244" s="18"/>
      <c r="AL244" s="18"/>
      <c r="AM244" s="18"/>
      <c r="AN244" s="18">
        <v>-74826.675399999978</v>
      </c>
      <c r="AO244" s="18">
        <v>-88632.820100000026</v>
      </c>
      <c r="AP244" s="18"/>
      <c r="AQ244" s="18">
        <v>-147810.3346</v>
      </c>
      <c r="AR244" s="18">
        <v>-1940223.8688999992</v>
      </c>
      <c r="AS244" s="18">
        <v>-188986.23240000001</v>
      </c>
      <c r="AT244" s="18">
        <v>-367373.22289999994</v>
      </c>
      <c r="AU244" s="18"/>
      <c r="AV244" s="18">
        <v>-55771.32989999999</v>
      </c>
      <c r="AW244" s="18"/>
      <c r="AX244" s="18">
        <v>-47501.399799999992</v>
      </c>
      <c r="AY244" s="18">
        <v>-52656.23290000001</v>
      </c>
      <c r="AZ244" s="18">
        <v>-89730.155100000018</v>
      </c>
      <c r="BA244" s="18">
        <v>-18391.336699999993</v>
      </c>
      <c r="BB244" s="18">
        <v>-47966.018500000006</v>
      </c>
      <c r="BC244" s="18">
        <v>-6931.8263000000006</v>
      </c>
      <c r="BD244" s="18">
        <v>-332588.99219999975</v>
      </c>
      <c r="BE244" s="18">
        <v>-109817.94989999998</v>
      </c>
      <c r="BF244" s="18">
        <v>-171165.50119999997</v>
      </c>
      <c r="BG244" s="18">
        <v>-255244.88639999999</v>
      </c>
      <c r="BH244" s="18">
        <v>-38582.039799999991</v>
      </c>
      <c r="BI244" s="18"/>
      <c r="BJ244" s="18"/>
      <c r="BK244" s="17">
        <v>1</v>
      </c>
      <c r="BL244" s="19">
        <v>-4034200.8230000031</v>
      </c>
      <c r="BM244" s="15" t="s">
        <v>160</v>
      </c>
      <c r="BN244" s="1" t="s">
        <v>160</v>
      </c>
      <c r="BO244" s="1" t="s">
        <v>773</v>
      </c>
      <c r="BP244" s="1" t="s">
        <v>205</v>
      </c>
      <c r="BQ244" s="20" t="s">
        <v>70</v>
      </c>
      <c r="BR244" s="15" t="b">
        <v>1</v>
      </c>
      <c r="BS244" s="16" t="b">
        <v>1</v>
      </c>
    </row>
    <row r="245" spans="2:71" hidden="1" x14ac:dyDescent="0.25">
      <c r="B245" s="15" t="s">
        <v>758</v>
      </c>
      <c r="C245" s="1" t="s">
        <v>775</v>
      </c>
      <c r="D245" s="1" t="s">
        <v>776</v>
      </c>
      <c r="E245" s="1" t="s">
        <v>55</v>
      </c>
      <c r="F245" s="1" t="s">
        <v>55</v>
      </c>
      <c r="G245" s="1" t="s">
        <v>56</v>
      </c>
      <c r="H245" s="1" t="s">
        <v>57</v>
      </c>
      <c r="I245" s="1" t="s">
        <v>57</v>
      </c>
      <c r="J245" s="16" t="s">
        <v>57</v>
      </c>
      <c r="K245" s="17">
        <v>5.9899750866010725E-3</v>
      </c>
      <c r="L245" s="17">
        <v>0</v>
      </c>
      <c r="M245" s="17">
        <v>4.3778903649795419E-4</v>
      </c>
      <c r="N245" s="17">
        <v>1.5794234984502237E-2</v>
      </c>
      <c r="O245" s="17">
        <v>5.0479900006312143E-3</v>
      </c>
      <c r="P245" s="17">
        <v>0</v>
      </c>
      <c r="Q245" s="17">
        <v>0.14841804016677443</v>
      </c>
      <c r="R245" s="17">
        <v>1.2904960509046021E-3</v>
      </c>
      <c r="S245" s="17">
        <v>4.3395599173850795E-2</v>
      </c>
      <c r="T245" s="17">
        <v>6.4097890793430271E-2</v>
      </c>
      <c r="U245" s="17">
        <v>0</v>
      </c>
      <c r="V245" s="17">
        <v>1.8384372724127417E-2</v>
      </c>
      <c r="W245" s="17">
        <v>1.3089995299241902E-4</v>
      </c>
      <c r="X245" s="17">
        <v>3.6211645837516293E-2</v>
      </c>
      <c r="Y245" s="17">
        <v>7.4392806147499699E-2</v>
      </c>
      <c r="Z245" s="17">
        <v>6.0835221043826791E-2</v>
      </c>
      <c r="AA245" s="17">
        <v>7.4191929986191577E-2</v>
      </c>
      <c r="AB245" s="17">
        <v>4.8996786916442742E-2</v>
      </c>
      <c r="AC245" s="17">
        <v>5.075104886833424E-3</v>
      </c>
      <c r="AD245" s="17">
        <v>7.1198894137722138E-2</v>
      </c>
      <c r="AE245" s="17">
        <v>7.6506196037663607E-2</v>
      </c>
      <c r="AF245" s="17">
        <v>7.8674381149017314E-3</v>
      </c>
      <c r="AG245" s="17">
        <v>0.23354553001573017</v>
      </c>
      <c r="AH245" s="17">
        <v>3.4427860799152218E-3</v>
      </c>
      <c r="AI245" s="17">
        <v>1.6026198581888567E-4</v>
      </c>
      <c r="AJ245" s="17">
        <v>4.5881108396253678E-3</v>
      </c>
      <c r="AK245" s="18">
        <v>-7483.1151999999993</v>
      </c>
      <c r="AL245" s="18"/>
      <c r="AM245" s="18">
        <v>-546.91810000000021</v>
      </c>
      <c r="AN245" s="18">
        <v>-19731.314099999996</v>
      </c>
      <c r="AO245" s="18">
        <v>-6306.3184999999994</v>
      </c>
      <c r="AP245" s="18"/>
      <c r="AQ245" s="18">
        <v>-185414.67640000005</v>
      </c>
      <c r="AR245" s="18">
        <v>-1612.1821000000002</v>
      </c>
      <c r="AS245" s="18">
        <v>-54212.957999999999</v>
      </c>
      <c r="AT245" s="18">
        <v>-80075.775599999994</v>
      </c>
      <c r="AU245" s="18"/>
      <c r="AV245" s="18">
        <v>-22967.103699999992</v>
      </c>
      <c r="AW245" s="18">
        <v>-163.52980000000002</v>
      </c>
      <c r="AX245" s="18">
        <v>-45238.237799999988</v>
      </c>
      <c r="AY245" s="18">
        <v>-92936.937199999986</v>
      </c>
      <c r="AZ245" s="18">
        <v>-75999.809800000003</v>
      </c>
      <c r="BA245" s="18">
        <v>-92685.987999999983</v>
      </c>
      <c r="BB245" s="18">
        <v>-61210.371599999991</v>
      </c>
      <c r="BC245" s="18">
        <v>-6340.1924000000008</v>
      </c>
      <c r="BD245" s="18">
        <v>-88946.868600000016</v>
      </c>
      <c r="BE245" s="18">
        <v>-95577.138500000001</v>
      </c>
      <c r="BF245" s="18">
        <v>-9828.5793999999951</v>
      </c>
      <c r="BG245" s="18">
        <v>-291762.16599999997</v>
      </c>
      <c r="BH245" s="18">
        <v>-4300.9803000000002</v>
      </c>
      <c r="BI245" s="18">
        <v>-200.21100000000007</v>
      </c>
      <c r="BJ245" s="18">
        <v>-5731.8037999999988</v>
      </c>
      <c r="BK245" s="17">
        <v>1</v>
      </c>
      <c r="BL245" s="19">
        <v>-1249273.1758999999</v>
      </c>
      <c r="BM245" s="15" t="s">
        <v>776</v>
      </c>
      <c r="BN245" s="1" t="s">
        <v>57</v>
      </c>
      <c r="BO245" s="1" t="s">
        <v>777</v>
      </c>
      <c r="BP245" s="1" t="s">
        <v>60</v>
      </c>
      <c r="BQ245" s="20" t="s">
        <v>70</v>
      </c>
      <c r="BR245" s="15" t="b">
        <v>1</v>
      </c>
      <c r="BS245" s="16" t="b">
        <v>1</v>
      </c>
    </row>
    <row r="246" spans="2:71" hidden="1" x14ac:dyDescent="0.25">
      <c r="B246" s="15" t="s">
        <v>758</v>
      </c>
      <c r="C246" s="1" t="s">
        <v>778</v>
      </c>
      <c r="D246" s="1" t="s">
        <v>145</v>
      </c>
      <c r="E246" s="1" t="s">
        <v>55</v>
      </c>
      <c r="F246" s="1" t="s">
        <v>55</v>
      </c>
      <c r="G246" s="1" t="s">
        <v>56</v>
      </c>
      <c r="H246" s="1" t="s">
        <v>146</v>
      </c>
      <c r="I246" s="1" t="s">
        <v>145</v>
      </c>
      <c r="J246" s="16" t="s">
        <v>145</v>
      </c>
      <c r="K246" s="17">
        <v>1.4753698585414954E-4</v>
      </c>
      <c r="L246" s="17">
        <v>0</v>
      </c>
      <c r="M246" s="17">
        <v>2.7572549195132509E-2</v>
      </c>
      <c r="N246" s="17">
        <v>3.8882963081245656E-2</v>
      </c>
      <c r="O246" s="17">
        <v>6.3543571407440541E-3</v>
      </c>
      <c r="P246" s="17">
        <v>0</v>
      </c>
      <c r="Q246" s="17">
        <v>1.2595993254896388E-2</v>
      </c>
      <c r="R246" s="17">
        <v>2.3965440461062665E-2</v>
      </c>
      <c r="S246" s="17">
        <v>0.16003042636147197</v>
      </c>
      <c r="T246" s="17">
        <v>0.10293701603136519</v>
      </c>
      <c r="U246" s="17">
        <v>0</v>
      </c>
      <c r="V246" s="17">
        <v>0</v>
      </c>
      <c r="W246" s="17">
        <v>1.8155315454768926E-3</v>
      </c>
      <c r="X246" s="17">
        <v>8.7145473153725075E-2</v>
      </c>
      <c r="Y246" s="17">
        <v>1.8155306692608102E-2</v>
      </c>
      <c r="Z246" s="17">
        <v>3.1289581601179325E-2</v>
      </c>
      <c r="AA246" s="17">
        <v>5.7245861080120357E-2</v>
      </c>
      <c r="AB246" s="17">
        <v>9.9919706006016129E-2</v>
      </c>
      <c r="AC246" s="17">
        <v>7.2228150950585778E-3</v>
      </c>
      <c r="AD246" s="17">
        <v>3.1478059992124108E-2</v>
      </c>
      <c r="AE246" s="17">
        <v>2.8782013063624087E-2</v>
      </c>
      <c r="AF246" s="17">
        <v>0.12986882581819884</v>
      </c>
      <c r="AG246" s="17">
        <v>0.13459054344009638</v>
      </c>
      <c r="AH246" s="17">
        <v>0</v>
      </c>
      <c r="AI246" s="17">
        <v>0</v>
      </c>
      <c r="AJ246" s="17">
        <v>0</v>
      </c>
      <c r="AK246" s="18">
        <v>-106.0792</v>
      </c>
      <c r="AL246" s="18"/>
      <c r="AM246" s="18">
        <v>-19824.6829</v>
      </c>
      <c r="AN246" s="18">
        <v>-27956.878699999997</v>
      </c>
      <c r="AO246" s="18">
        <v>-4568.7874000000002</v>
      </c>
      <c r="AP246" s="18"/>
      <c r="AQ246" s="18">
        <v>-9056.5282999999999</v>
      </c>
      <c r="AR246" s="18">
        <v>-17231.169099999999</v>
      </c>
      <c r="AS246" s="18">
        <v>-115061.99280000001</v>
      </c>
      <c r="AT246" s="18">
        <v>-74011.789299999989</v>
      </c>
      <c r="AU246" s="18"/>
      <c r="AV246" s="18"/>
      <c r="AW246" s="18">
        <v>-1305.3684999999998</v>
      </c>
      <c r="AX246" s="18">
        <v>-62657.658499999998</v>
      </c>
      <c r="AY246" s="18">
        <v>-13053.6787</v>
      </c>
      <c r="AZ246" s="18">
        <v>-22497.231900000002</v>
      </c>
      <c r="BA246" s="18">
        <v>-41159.815700000006</v>
      </c>
      <c r="BB246" s="18">
        <v>-71842.34120000001</v>
      </c>
      <c r="BC246" s="18">
        <v>-5193.2093000000004</v>
      </c>
      <c r="BD246" s="18">
        <v>-22632.748000000003</v>
      </c>
      <c r="BE246" s="18">
        <v>-20694.2883</v>
      </c>
      <c r="BF246" s="18">
        <v>-93375.780100000004</v>
      </c>
      <c r="BG246" s="18">
        <v>-96770.698500000013</v>
      </c>
      <c r="BH246" s="18"/>
      <c r="BI246" s="18"/>
      <c r="BJ246" s="18"/>
      <c r="BK246" s="17">
        <v>1</v>
      </c>
      <c r="BL246" s="19">
        <v>-719000.72639999969</v>
      </c>
      <c r="BM246" s="15" t="s">
        <v>145</v>
      </c>
      <c r="BN246" s="1" t="s">
        <v>145</v>
      </c>
      <c r="BO246" s="1" t="s">
        <v>134</v>
      </c>
      <c r="BP246" s="1" t="s">
        <v>134</v>
      </c>
      <c r="BQ246" s="20" t="s">
        <v>70</v>
      </c>
      <c r="BR246" s="15" t="b">
        <v>1</v>
      </c>
      <c r="BS246" s="16" t="b">
        <v>1</v>
      </c>
    </row>
    <row r="247" spans="2:71" hidden="1" x14ac:dyDescent="0.25">
      <c r="B247" s="15" t="s">
        <v>758</v>
      </c>
      <c r="C247" s="1" t="s">
        <v>779</v>
      </c>
      <c r="D247" s="1" t="s">
        <v>780</v>
      </c>
      <c r="E247" s="1" t="s">
        <v>55</v>
      </c>
      <c r="F247" s="1" t="s">
        <v>55</v>
      </c>
      <c r="G247" s="1" t="s">
        <v>56</v>
      </c>
      <c r="H247" s="1" t="s">
        <v>57</v>
      </c>
      <c r="I247" s="1" t="s">
        <v>57</v>
      </c>
      <c r="J247" s="16" t="s">
        <v>57</v>
      </c>
      <c r="K247" s="17">
        <v>1.4753695916142252E-4</v>
      </c>
      <c r="L247" s="17">
        <v>0</v>
      </c>
      <c r="M247" s="17">
        <v>2.7572549241025805E-2</v>
      </c>
      <c r="N247" s="17">
        <v>3.8882962509736989E-2</v>
      </c>
      <c r="O247" s="17">
        <v>6.3543570934180308E-3</v>
      </c>
      <c r="P247" s="17">
        <v>0</v>
      </c>
      <c r="Q247" s="17">
        <v>1.2595993203262441E-2</v>
      </c>
      <c r="R247" s="17">
        <v>2.3965440716152715E-2</v>
      </c>
      <c r="S247" s="17">
        <v>0.1600304265684083</v>
      </c>
      <c r="T247" s="17">
        <v>0.10293701565356948</v>
      </c>
      <c r="U247" s="17">
        <v>0</v>
      </c>
      <c r="V247" s="17">
        <v>0</v>
      </c>
      <c r="W247" s="17">
        <v>1.8155311119962391E-3</v>
      </c>
      <c r="X247" s="17">
        <v>8.7145472872135074E-2</v>
      </c>
      <c r="Y247" s="17">
        <v>1.815530698325413E-2</v>
      </c>
      <c r="Z247" s="17">
        <v>3.1289581795116768E-2</v>
      </c>
      <c r="AA247" s="17">
        <v>5.7245861563987949E-2</v>
      </c>
      <c r="AB247" s="17">
        <v>9.9919706582563703E-2</v>
      </c>
      <c r="AC247" s="17">
        <v>7.2228145683695989E-3</v>
      </c>
      <c r="AD247" s="17">
        <v>3.1478059036519415E-2</v>
      </c>
      <c r="AE247" s="17">
        <v>2.8782013383843001E-2</v>
      </c>
      <c r="AF247" s="17">
        <v>0.12986882601519012</v>
      </c>
      <c r="AG247" s="17">
        <v>0.13459054414229021</v>
      </c>
      <c r="AH247" s="17">
        <v>0</v>
      </c>
      <c r="AI247" s="17">
        <v>0</v>
      </c>
      <c r="AJ247" s="17">
        <v>0</v>
      </c>
      <c r="AK247" s="18">
        <v>-82.030199999999994</v>
      </c>
      <c r="AL247" s="18"/>
      <c r="AM247" s="18">
        <v>-15330.272099999998</v>
      </c>
      <c r="AN247" s="18">
        <v>-21618.835099999997</v>
      </c>
      <c r="AO247" s="18">
        <v>-3533.0075000000015</v>
      </c>
      <c r="AP247" s="18"/>
      <c r="AQ247" s="18">
        <v>-7003.3423999999995</v>
      </c>
      <c r="AR247" s="18">
        <v>-13324.728299999995</v>
      </c>
      <c r="AS247" s="18">
        <v>-88976.538299999986</v>
      </c>
      <c r="AT247" s="18">
        <v>-57232.736999999994</v>
      </c>
      <c r="AU247" s="18"/>
      <c r="AV247" s="18"/>
      <c r="AW247" s="18">
        <v>-1009.4309999999999</v>
      </c>
      <c r="AX247" s="18">
        <v>-48452.676600000013</v>
      </c>
      <c r="AY247" s="18">
        <v>-10094.307699999999</v>
      </c>
      <c r="AZ247" s="18">
        <v>-17396.933399999998</v>
      </c>
      <c r="BA247" s="18">
        <v>-31828.563500000004</v>
      </c>
      <c r="BB247" s="18">
        <v>-55555.12030000001</v>
      </c>
      <c r="BC247" s="18">
        <v>-4015.8678000000009</v>
      </c>
      <c r="BD247" s="18">
        <v>-17501.726300000002</v>
      </c>
      <c r="BE247" s="18">
        <v>-16002.731300000001</v>
      </c>
      <c r="BF247" s="18">
        <v>-72206.759800000014</v>
      </c>
      <c r="BG247" s="18">
        <v>-74832.0239</v>
      </c>
      <c r="BH247" s="18"/>
      <c r="BI247" s="18"/>
      <c r="BJ247" s="18"/>
      <c r="BK247" s="17">
        <v>1</v>
      </c>
      <c r="BL247" s="19">
        <v>-555997.63249999925</v>
      </c>
      <c r="BM247" s="15" t="s">
        <v>780</v>
      </c>
      <c r="BN247" s="1" t="s">
        <v>57</v>
      </c>
      <c r="BO247" s="1" t="s">
        <v>134</v>
      </c>
      <c r="BP247" s="1" t="s">
        <v>134</v>
      </c>
      <c r="BQ247" s="20" t="s">
        <v>70</v>
      </c>
      <c r="BR247" s="15" t="b">
        <v>1</v>
      </c>
      <c r="BS247" s="16" t="b">
        <v>1</v>
      </c>
    </row>
    <row r="248" spans="2:71" hidden="1" x14ac:dyDescent="0.25">
      <c r="B248" s="15" t="s">
        <v>758</v>
      </c>
      <c r="C248" s="1" t="s">
        <v>781</v>
      </c>
      <c r="D248" s="1" t="s">
        <v>782</v>
      </c>
      <c r="E248" s="1" t="s">
        <v>55</v>
      </c>
      <c r="F248" s="1" t="s">
        <v>55</v>
      </c>
      <c r="G248" s="1" t="s">
        <v>56</v>
      </c>
      <c r="H248" s="1" t="s">
        <v>6</v>
      </c>
      <c r="I248" s="1" t="s">
        <v>229</v>
      </c>
      <c r="J248" s="16" t="s">
        <v>229</v>
      </c>
      <c r="K248" s="17">
        <v>5.0519779915309589E-3</v>
      </c>
      <c r="L248" s="17">
        <v>0</v>
      </c>
      <c r="M248" s="17">
        <v>3.1710261954977087E-2</v>
      </c>
      <c r="N248" s="17">
        <v>6.8582892935281678E-2</v>
      </c>
      <c r="O248" s="17">
        <v>3.0329222987675104E-2</v>
      </c>
      <c r="P248" s="17">
        <v>0</v>
      </c>
      <c r="Q248" s="17">
        <v>8.8530159882091609E-3</v>
      </c>
      <c r="R248" s="17">
        <v>4.7672299854658994E-3</v>
      </c>
      <c r="S248" s="17">
        <v>0.11770328001484866</v>
      </c>
      <c r="T248" s="17">
        <v>6.6968268065588782E-2</v>
      </c>
      <c r="U248" s="17">
        <v>0</v>
      </c>
      <c r="V248" s="17">
        <v>3.3783826871056341E-2</v>
      </c>
      <c r="W248" s="17">
        <v>3.21576810732472E-2</v>
      </c>
      <c r="X248" s="17">
        <v>4.8359196926953098E-2</v>
      </c>
      <c r="Y248" s="17">
        <v>8.0415988986601988E-2</v>
      </c>
      <c r="Z248" s="17">
        <v>7.0046319148850095E-2</v>
      </c>
      <c r="AA248" s="17">
        <v>5.3889842967885682E-2</v>
      </c>
      <c r="AB248" s="17">
        <v>6.3751474975354536E-2</v>
      </c>
      <c r="AC248" s="17">
        <v>3.5527434066465052E-2</v>
      </c>
      <c r="AD248" s="17">
        <v>7.4122332045978623E-2</v>
      </c>
      <c r="AE248" s="17">
        <v>4.6310323966057679E-2</v>
      </c>
      <c r="AF248" s="17">
        <v>3.3909085915080253E-2</v>
      </c>
      <c r="AG248" s="17">
        <v>9.3760343132892304E-2</v>
      </c>
      <c r="AH248" s="17">
        <v>0</v>
      </c>
      <c r="AI248" s="17">
        <v>0</v>
      </c>
      <c r="AJ248" s="17">
        <v>0</v>
      </c>
      <c r="AK248" s="18">
        <v>-17499.308499999996</v>
      </c>
      <c r="AL248" s="18"/>
      <c r="AM248" s="18">
        <v>-109839.68210000001</v>
      </c>
      <c r="AN248" s="18">
        <v>-237561.05100000012</v>
      </c>
      <c r="AO248" s="18">
        <v>-105055.96630000003</v>
      </c>
      <c r="AP248" s="18"/>
      <c r="AQ248" s="18">
        <v>-30665.544900000001</v>
      </c>
      <c r="AR248" s="18">
        <v>-16512.9833</v>
      </c>
      <c r="AS248" s="18">
        <v>-407706.8450999998</v>
      </c>
      <c r="AT248" s="18">
        <v>-231968.22800000009</v>
      </c>
      <c r="AU248" s="18"/>
      <c r="AV248" s="18">
        <v>-117022.20590000003</v>
      </c>
      <c r="AW248" s="18">
        <v>-111389.47609999999</v>
      </c>
      <c r="AX248" s="18">
        <v>-167509.14340000012</v>
      </c>
      <c r="AY248" s="18">
        <v>-278549.15480000002</v>
      </c>
      <c r="AZ248" s="18">
        <v>-242630.14409999998</v>
      </c>
      <c r="BA248" s="18">
        <v>-186666.48760000005</v>
      </c>
      <c r="BB248" s="18">
        <v>-220825.73000000016</v>
      </c>
      <c r="BC248" s="18">
        <v>-123061.80470000004</v>
      </c>
      <c r="BD248" s="18">
        <v>-256748.85310000009</v>
      </c>
      <c r="BE248" s="18">
        <v>-160412.14889999991</v>
      </c>
      <c r="BF248" s="18">
        <v>-117456.0848</v>
      </c>
      <c r="BG248" s="18">
        <v>-324772.03430000017</v>
      </c>
      <c r="BH248" s="18"/>
      <c r="BI248" s="18"/>
      <c r="BJ248" s="18"/>
      <c r="BK248" s="17">
        <v>1</v>
      </c>
      <c r="BL248" s="19">
        <v>-3463852.8769</v>
      </c>
      <c r="BM248" s="15" t="s">
        <v>782</v>
      </c>
      <c r="BN248" s="1" t="s">
        <v>80</v>
      </c>
      <c r="BO248" s="1" t="s">
        <v>770</v>
      </c>
      <c r="BP248" s="1" t="s">
        <v>82</v>
      </c>
      <c r="BQ248" s="20" t="s">
        <v>783</v>
      </c>
      <c r="BR248" s="15" t="b">
        <v>1</v>
      </c>
      <c r="BS248" s="16" t="b">
        <v>0</v>
      </c>
    </row>
    <row r="249" spans="2:71" hidden="1" x14ac:dyDescent="0.25">
      <c r="B249" s="15" t="s">
        <v>758</v>
      </c>
      <c r="C249" s="1" t="s">
        <v>784</v>
      </c>
      <c r="D249" s="1" t="s">
        <v>706</v>
      </c>
      <c r="E249" s="1" t="s">
        <v>55</v>
      </c>
      <c r="F249" s="1" t="s">
        <v>55</v>
      </c>
      <c r="G249" s="1" t="s">
        <v>56</v>
      </c>
      <c r="H249" s="1" t="s">
        <v>7</v>
      </c>
      <c r="I249" s="1" t="s">
        <v>176</v>
      </c>
      <c r="J249" s="16" t="s">
        <v>177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0.44189852701702581</v>
      </c>
      <c r="Y249" s="17">
        <v>0</v>
      </c>
      <c r="Z249" s="17">
        <v>0</v>
      </c>
      <c r="AA249" s="17">
        <v>0.23731587597855441</v>
      </c>
      <c r="AB249" s="17">
        <v>0.32078559700441972</v>
      </c>
      <c r="AC249" s="17">
        <v>0</v>
      </c>
      <c r="AD249" s="17">
        <v>0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>
        <v>-1575909.9293999998</v>
      </c>
      <c r="AY249" s="18"/>
      <c r="AZ249" s="18"/>
      <c r="BA249" s="18">
        <v>-846322.00040000014</v>
      </c>
      <c r="BB249" s="18">
        <v>-1143993.8732999996</v>
      </c>
      <c r="BC249" s="18"/>
      <c r="BD249" s="18"/>
      <c r="BE249" s="18"/>
      <c r="BF249" s="18"/>
      <c r="BG249" s="18"/>
      <c r="BH249" s="18"/>
      <c r="BI249" s="18"/>
      <c r="BJ249" s="18"/>
      <c r="BK249" s="17">
        <v>1</v>
      </c>
      <c r="BL249" s="19">
        <v>-3566225.8030999997</v>
      </c>
      <c r="BM249" s="15" t="s">
        <v>706</v>
      </c>
      <c r="BN249" s="1" t="s">
        <v>177</v>
      </c>
      <c r="BO249" s="1" t="s">
        <v>785</v>
      </c>
      <c r="BP249" s="1" t="s">
        <v>224</v>
      </c>
      <c r="BQ249" s="20" t="s">
        <v>70</v>
      </c>
      <c r="BR249" s="15" t="b">
        <v>1</v>
      </c>
      <c r="BS249" s="16" t="b">
        <v>1</v>
      </c>
    </row>
    <row r="250" spans="2:71" hidden="1" x14ac:dyDescent="0.25">
      <c r="B250" s="15" t="s">
        <v>758</v>
      </c>
      <c r="C250" s="1" t="s">
        <v>786</v>
      </c>
      <c r="D250" s="1" t="s">
        <v>414</v>
      </c>
      <c r="E250" s="1" t="s">
        <v>55</v>
      </c>
      <c r="F250" s="1" t="s">
        <v>55</v>
      </c>
      <c r="G250" s="1" t="s">
        <v>56</v>
      </c>
      <c r="H250" s="1" t="s">
        <v>414</v>
      </c>
      <c r="I250" s="1" t="s">
        <v>414</v>
      </c>
      <c r="J250" s="16" t="s">
        <v>414</v>
      </c>
      <c r="K250" s="17">
        <v>1.4753742961953864E-4</v>
      </c>
      <c r="L250" s="17">
        <v>0</v>
      </c>
      <c r="M250" s="17">
        <v>2.7572548816680312E-2</v>
      </c>
      <c r="N250" s="17">
        <v>3.8882963142552518E-2</v>
      </c>
      <c r="O250" s="17">
        <v>6.3543567025499542E-3</v>
      </c>
      <c r="P250" s="17">
        <v>0</v>
      </c>
      <c r="Q250" s="17">
        <v>1.2595993131536145E-2</v>
      </c>
      <c r="R250" s="17">
        <v>2.3965441129268353E-2</v>
      </c>
      <c r="S250" s="17">
        <v>0.16003042497274503</v>
      </c>
      <c r="T250" s="17">
        <v>0.10293701613453989</v>
      </c>
      <c r="U250" s="17">
        <v>0</v>
      </c>
      <c r="V250" s="17">
        <v>0</v>
      </c>
      <c r="W250" s="17">
        <v>1.8155303515221212E-3</v>
      </c>
      <c r="X250" s="17">
        <v>8.7145472928627857E-2</v>
      </c>
      <c r="Y250" s="17">
        <v>1.8155306726334416E-2</v>
      </c>
      <c r="Z250" s="17">
        <v>3.1289581786943084E-2</v>
      </c>
      <c r="AA250" s="17">
        <v>5.7245861348810177E-2</v>
      </c>
      <c r="AB250" s="17">
        <v>9.9919706454265372E-2</v>
      </c>
      <c r="AC250" s="17">
        <v>7.2228145471026186E-3</v>
      </c>
      <c r="AD250" s="17">
        <v>3.1478059398836661E-2</v>
      </c>
      <c r="AE250" s="17">
        <v>2.8782012906003473E-2</v>
      </c>
      <c r="AF250" s="17">
        <v>0.12986882659972679</v>
      </c>
      <c r="AG250" s="17">
        <v>0.13459054549233659</v>
      </c>
      <c r="AH250" s="17">
        <v>0</v>
      </c>
      <c r="AI250" s="17">
        <v>0</v>
      </c>
      <c r="AJ250" s="17">
        <v>0</v>
      </c>
      <c r="AK250" s="18">
        <v>-78.108000000000004</v>
      </c>
      <c r="AL250" s="18"/>
      <c r="AM250" s="18">
        <v>-14597.222199999993</v>
      </c>
      <c r="AN250" s="18">
        <v>-20585.084700000003</v>
      </c>
      <c r="AO250" s="18">
        <v>-3364.0690000000004</v>
      </c>
      <c r="AP250" s="18"/>
      <c r="AQ250" s="18">
        <v>-6668.4625999999971</v>
      </c>
      <c r="AR250" s="18">
        <v>-12687.578199999998</v>
      </c>
      <c r="AS250" s="18">
        <v>-84721.934399999998</v>
      </c>
      <c r="AT250" s="18">
        <v>-54496.031800000012</v>
      </c>
      <c r="AU250" s="18"/>
      <c r="AV250" s="18"/>
      <c r="AW250" s="18">
        <v>-961.16250000000025</v>
      </c>
      <c r="AX250" s="18">
        <v>-46135.808500000014</v>
      </c>
      <c r="AY250" s="18">
        <v>-9611.6267000000007</v>
      </c>
      <c r="AZ250" s="18">
        <v>-16565.061899999997</v>
      </c>
      <c r="BA250" s="18">
        <v>-30306.612699999994</v>
      </c>
      <c r="BB250" s="18">
        <v>-52898.633599999986</v>
      </c>
      <c r="BC250" s="18">
        <v>-3823.8404999999993</v>
      </c>
      <c r="BD250" s="18">
        <v>-16664.844100000002</v>
      </c>
      <c r="BE250" s="18">
        <v>-15237.526300000001</v>
      </c>
      <c r="BF250" s="18">
        <v>-68754.039800000013</v>
      </c>
      <c r="BG250" s="18">
        <v>-71253.771700000012</v>
      </c>
      <c r="BH250" s="18"/>
      <c r="BI250" s="18"/>
      <c r="BJ250" s="18"/>
      <c r="BK250" s="17">
        <v>1</v>
      </c>
      <c r="BL250" s="19">
        <v>-529411.41919999954</v>
      </c>
      <c r="BM250" s="15" t="s">
        <v>414</v>
      </c>
      <c r="BN250" s="1" t="s">
        <v>414</v>
      </c>
      <c r="BO250" s="1" t="s">
        <v>134</v>
      </c>
      <c r="BP250" s="1" t="s">
        <v>134</v>
      </c>
      <c r="BQ250" s="20" t="s">
        <v>70</v>
      </c>
      <c r="BR250" s="15" t="b">
        <v>1</v>
      </c>
      <c r="BS250" s="16" t="b">
        <v>1</v>
      </c>
    </row>
    <row r="251" spans="2:71" hidden="1" x14ac:dyDescent="0.25">
      <c r="B251" s="15" t="s">
        <v>758</v>
      </c>
      <c r="C251" s="1" t="s">
        <v>787</v>
      </c>
      <c r="D251" s="1" t="s">
        <v>148</v>
      </c>
      <c r="E251" s="1" t="s">
        <v>55</v>
      </c>
      <c r="F251" s="1" t="s">
        <v>55</v>
      </c>
      <c r="G251" s="1" t="s">
        <v>56</v>
      </c>
      <c r="H251" s="1" t="s">
        <v>149</v>
      </c>
      <c r="I251" s="1" t="s">
        <v>149</v>
      </c>
      <c r="J251" s="16" t="s">
        <v>149</v>
      </c>
      <c r="K251" s="17">
        <v>1.4753709057374248E-4</v>
      </c>
      <c r="L251" s="17">
        <v>0</v>
      </c>
      <c r="M251" s="17">
        <v>2.7572549241992067E-2</v>
      </c>
      <c r="N251" s="17">
        <v>3.8882963093128782E-2</v>
      </c>
      <c r="O251" s="17">
        <v>6.3543566645537673E-3</v>
      </c>
      <c r="P251" s="17">
        <v>0</v>
      </c>
      <c r="Q251" s="17">
        <v>1.2595993161373113E-2</v>
      </c>
      <c r="R251" s="17">
        <v>2.3965441009194777E-2</v>
      </c>
      <c r="S251" s="17">
        <v>0.16003042502341142</v>
      </c>
      <c r="T251" s="17">
        <v>0.10293701621128638</v>
      </c>
      <c r="U251" s="17">
        <v>0</v>
      </c>
      <c r="V251" s="17">
        <v>0</v>
      </c>
      <c r="W251" s="17">
        <v>1.8155307470454271E-3</v>
      </c>
      <c r="X251" s="17">
        <v>8.7145473166215681E-2</v>
      </c>
      <c r="Y251" s="17">
        <v>1.8155306520349041E-2</v>
      </c>
      <c r="Z251" s="17">
        <v>3.1289581957885802E-2</v>
      </c>
      <c r="AA251" s="17">
        <v>5.724586095540219E-2</v>
      </c>
      <c r="AB251" s="17">
        <v>9.99197065437087E-2</v>
      </c>
      <c r="AC251" s="17">
        <v>7.2228144428695858E-3</v>
      </c>
      <c r="AD251" s="17">
        <v>3.1478059399503433E-2</v>
      </c>
      <c r="AE251" s="17">
        <v>2.8782012771971968E-2</v>
      </c>
      <c r="AF251" s="17">
        <v>0.1298688265211228</v>
      </c>
      <c r="AG251" s="17">
        <v>0.13459054547841118</v>
      </c>
      <c r="AH251" s="17">
        <v>0</v>
      </c>
      <c r="AI251" s="17">
        <v>0</v>
      </c>
      <c r="AJ251" s="17">
        <v>0</v>
      </c>
      <c r="AK251" s="18">
        <v>-93.171000000000021</v>
      </c>
      <c r="AL251" s="18"/>
      <c r="AM251" s="18">
        <v>-17412.312899999994</v>
      </c>
      <c r="AN251" s="18">
        <v>-24554.940999999999</v>
      </c>
      <c r="AO251" s="18">
        <v>-4012.8334000000013</v>
      </c>
      <c r="AP251" s="18"/>
      <c r="AQ251" s="18">
        <v>-7954.4829999999984</v>
      </c>
      <c r="AR251" s="18">
        <v>-15134.391599999999</v>
      </c>
      <c r="AS251" s="18">
        <v>-101060.6531</v>
      </c>
      <c r="AT251" s="18">
        <v>-65005.6518</v>
      </c>
      <c r="AU251" s="18"/>
      <c r="AV251" s="18"/>
      <c r="AW251" s="18">
        <v>-1146.5240000000001</v>
      </c>
      <c r="AX251" s="18">
        <v>-55033.150300000001</v>
      </c>
      <c r="AY251" s="18">
        <v>-11465.2394</v>
      </c>
      <c r="AZ251" s="18">
        <v>-19759.652500000011</v>
      </c>
      <c r="BA251" s="18">
        <v>-36151.276199999986</v>
      </c>
      <c r="BB251" s="18">
        <v>-63100.193599999999</v>
      </c>
      <c r="BC251" s="18">
        <v>-4561.2722999999978</v>
      </c>
      <c r="BD251" s="18">
        <v>-19878.6777</v>
      </c>
      <c r="BE251" s="18">
        <v>-18176.100000000002</v>
      </c>
      <c r="BF251" s="18">
        <v>-82013.33229999998</v>
      </c>
      <c r="BG251" s="18">
        <v>-84995.140300000014</v>
      </c>
      <c r="BH251" s="18"/>
      <c r="BI251" s="18"/>
      <c r="BJ251" s="18"/>
      <c r="BK251" s="17">
        <v>1</v>
      </c>
      <c r="BL251" s="19">
        <v>-631508.99640000006</v>
      </c>
      <c r="BM251" s="15" t="s">
        <v>149</v>
      </c>
      <c r="BN251" s="1" t="s">
        <v>149</v>
      </c>
      <c r="BO251" s="1" t="s">
        <v>134</v>
      </c>
      <c r="BP251" s="1" t="s">
        <v>134</v>
      </c>
      <c r="BQ251" s="20" t="s">
        <v>70</v>
      </c>
      <c r="BR251" s="15" t="b">
        <v>1</v>
      </c>
      <c r="BS251" s="16" t="b">
        <v>1</v>
      </c>
    </row>
    <row r="252" spans="2:71" hidden="1" x14ac:dyDescent="0.25">
      <c r="B252" s="15" t="s">
        <v>758</v>
      </c>
      <c r="C252" s="1" t="s">
        <v>788</v>
      </c>
      <c r="D252" s="1" t="s">
        <v>85</v>
      </c>
      <c r="E252" s="1" t="s">
        <v>55</v>
      </c>
      <c r="F252" s="1" t="s">
        <v>55</v>
      </c>
      <c r="G252" s="1" t="s">
        <v>56</v>
      </c>
      <c r="H252" s="1" t="s">
        <v>86</v>
      </c>
      <c r="I252" s="1" t="s">
        <v>87</v>
      </c>
      <c r="J252" s="16" t="s">
        <v>87</v>
      </c>
      <c r="K252" s="17">
        <v>1.4753708466911365E-4</v>
      </c>
      <c r="L252" s="17">
        <v>0</v>
      </c>
      <c r="M252" s="17">
        <v>2.7572549235366988E-2</v>
      </c>
      <c r="N252" s="17">
        <v>3.8882962544118709E-2</v>
      </c>
      <c r="O252" s="17">
        <v>6.3543571459862627E-3</v>
      </c>
      <c r="P252" s="17">
        <v>0</v>
      </c>
      <c r="Q252" s="17">
        <v>1.2595993279269907E-2</v>
      </c>
      <c r="R252" s="17">
        <v>2.3965441151251758E-2</v>
      </c>
      <c r="S252" s="17">
        <v>0.16003042479550728</v>
      </c>
      <c r="T252" s="17">
        <v>0.10293701588322836</v>
      </c>
      <c r="U252" s="17">
        <v>0</v>
      </c>
      <c r="V252" s="17">
        <v>0</v>
      </c>
      <c r="W252" s="17">
        <v>1.8155312436714493E-3</v>
      </c>
      <c r="X252" s="17">
        <v>8.7145472993177514E-2</v>
      </c>
      <c r="Y252" s="17">
        <v>1.8155306919554966E-2</v>
      </c>
      <c r="Z252" s="17">
        <v>3.1289581941488828E-2</v>
      </c>
      <c r="AA252" s="17">
        <v>5.7245861050463843E-2</v>
      </c>
      <c r="AB252" s="17">
        <v>9.991970605562718E-2</v>
      </c>
      <c r="AC252" s="17">
        <v>7.2228151395047424E-3</v>
      </c>
      <c r="AD252" s="17">
        <v>3.1478059954381098E-2</v>
      </c>
      <c r="AE252" s="17">
        <v>2.8782013001829348E-2</v>
      </c>
      <c r="AF252" s="17">
        <v>0.12986882575118872</v>
      </c>
      <c r="AG252" s="17">
        <v>0.13459054482971355</v>
      </c>
      <c r="AH252" s="17">
        <v>0</v>
      </c>
      <c r="AI252" s="17">
        <v>0</v>
      </c>
      <c r="AJ252" s="17">
        <v>0</v>
      </c>
      <c r="AK252" s="18">
        <v>-200.56120000000004</v>
      </c>
      <c r="AL252" s="18"/>
      <c r="AM252" s="18">
        <v>-37481.990199999993</v>
      </c>
      <c r="AN252" s="18">
        <v>-52857.311399999977</v>
      </c>
      <c r="AO252" s="18">
        <v>-8638.0823999999993</v>
      </c>
      <c r="AP252" s="18"/>
      <c r="AQ252" s="18">
        <v>-17122.932399999994</v>
      </c>
      <c r="AR252" s="18">
        <v>-32578.504900000011</v>
      </c>
      <c r="AS252" s="18">
        <v>-217544.58620000008</v>
      </c>
      <c r="AT252" s="18">
        <v>-139932.08199999994</v>
      </c>
      <c r="AU252" s="18"/>
      <c r="AV252" s="18"/>
      <c r="AW252" s="18">
        <v>-2468.0243999999998</v>
      </c>
      <c r="AX252" s="18">
        <v>-118465.13490000005</v>
      </c>
      <c r="AY252" s="18">
        <v>-24680.236499999995</v>
      </c>
      <c r="AZ252" s="18">
        <v>-42534.90649999999</v>
      </c>
      <c r="BA252" s="18">
        <v>-77819.746899999984</v>
      </c>
      <c r="BB252" s="18">
        <v>-135830.36559999999</v>
      </c>
      <c r="BC252" s="18">
        <v>-9818.6599999999962</v>
      </c>
      <c r="BD252" s="18">
        <v>-42791.122599999981</v>
      </c>
      <c r="BE252" s="18">
        <v>-39126.129400000005</v>
      </c>
      <c r="BF252" s="18">
        <v>-176543.05419999998</v>
      </c>
      <c r="BG252" s="18">
        <v>-182961.73630000005</v>
      </c>
      <c r="BH252" s="18"/>
      <c r="BI252" s="18"/>
      <c r="BJ252" s="18"/>
      <c r="BK252" s="17">
        <v>1</v>
      </c>
      <c r="BL252" s="19">
        <v>-1359395.1680000005</v>
      </c>
      <c r="BM252" s="15" t="s">
        <v>85</v>
      </c>
      <c r="BN252" s="1" t="s">
        <v>87</v>
      </c>
      <c r="BO252" s="1" t="s">
        <v>134</v>
      </c>
      <c r="BP252" s="1" t="s">
        <v>134</v>
      </c>
      <c r="BQ252" s="20" t="s">
        <v>70</v>
      </c>
      <c r="BR252" s="15" t="b">
        <v>1</v>
      </c>
      <c r="BS252" s="16" t="b">
        <v>1</v>
      </c>
    </row>
    <row r="253" spans="2:71" hidden="1" x14ac:dyDescent="0.25">
      <c r="B253" s="15" t="s">
        <v>758</v>
      </c>
      <c r="C253" s="1" t="s">
        <v>789</v>
      </c>
      <c r="D253" s="1" t="s">
        <v>790</v>
      </c>
      <c r="E253" s="1" t="s">
        <v>55</v>
      </c>
      <c r="F253" s="1" t="s">
        <v>55</v>
      </c>
      <c r="G253" s="1" t="s">
        <v>56</v>
      </c>
      <c r="H253" s="1" t="s">
        <v>57</v>
      </c>
      <c r="I253" s="1" t="s">
        <v>57</v>
      </c>
      <c r="J253" s="16" t="s">
        <v>57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7">
        <v>1</v>
      </c>
      <c r="AH253" s="17">
        <v>0</v>
      </c>
      <c r="AI253" s="17">
        <v>0</v>
      </c>
      <c r="AJ253" s="17">
        <v>0</v>
      </c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>
        <v>-1475083.6084000007</v>
      </c>
      <c r="BH253" s="18"/>
      <c r="BI253" s="18"/>
      <c r="BJ253" s="18"/>
      <c r="BK253" s="17">
        <v>1</v>
      </c>
      <c r="BL253" s="19">
        <v>-1475083.6084000007</v>
      </c>
      <c r="BM253" s="15" t="s">
        <v>790</v>
      </c>
      <c r="BN253" s="1" t="s">
        <v>57</v>
      </c>
      <c r="BO253" s="1" t="s">
        <v>791</v>
      </c>
      <c r="BP253" s="1" t="s">
        <v>92</v>
      </c>
      <c r="BQ253" s="20" t="s">
        <v>70</v>
      </c>
      <c r="BR253" s="15" t="b">
        <v>1</v>
      </c>
      <c r="BS253" s="16" t="b">
        <v>1</v>
      </c>
    </row>
    <row r="254" spans="2:71" hidden="1" x14ac:dyDescent="0.25">
      <c r="B254" s="15" t="s">
        <v>758</v>
      </c>
      <c r="C254" s="1" t="s">
        <v>792</v>
      </c>
      <c r="D254" s="1" t="s">
        <v>793</v>
      </c>
      <c r="E254" s="1" t="s">
        <v>55</v>
      </c>
      <c r="F254" s="1" t="s">
        <v>55</v>
      </c>
      <c r="G254" s="1" t="s">
        <v>56</v>
      </c>
      <c r="H254" s="1" t="s">
        <v>6</v>
      </c>
      <c r="I254" s="1" t="s">
        <v>160</v>
      </c>
      <c r="J254" s="16" t="s">
        <v>160</v>
      </c>
      <c r="K254" s="17">
        <v>0</v>
      </c>
      <c r="L254" s="17">
        <v>0</v>
      </c>
      <c r="M254" s="17">
        <v>0</v>
      </c>
      <c r="N254" s="17">
        <v>7.9719023144692716E-2</v>
      </c>
      <c r="O254" s="17">
        <v>1.4777942997541262E-2</v>
      </c>
      <c r="P254" s="17">
        <v>0</v>
      </c>
      <c r="Q254" s="17">
        <v>2.7243752980894233E-2</v>
      </c>
      <c r="R254" s="17">
        <v>0.26101386803057081</v>
      </c>
      <c r="S254" s="17">
        <v>0.18393226685857847</v>
      </c>
      <c r="T254" s="17">
        <v>0.1607055527401007</v>
      </c>
      <c r="U254" s="17">
        <v>0</v>
      </c>
      <c r="V254" s="17">
        <v>6.9123150728475644E-3</v>
      </c>
      <c r="W254" s="17">
        <v>0</v>
      </c>
      <c r="X254" s="17">
        <v>2.7971915770598876E-2</v>
      </c>
      <c r="Y254" s="17">
        <v>6.5262278156325544E-3</v>
      </c>
      <c r="Z254" s="17">
        <v>1.1121181002559107E-2</v>
      </c>
      <c r="AA254" s="17">
        <v>2.2794271746094004E-3</v>
      </c>
      <c r="AB254" s="17">
        <v>5.9449220953541396E-3</v>
      </c>
      <c r="AC254" s="17">
        <v>8.5913196281577509E-4</v>
      </c>
      <c r="AD254" s="17">
        <v>4.1221174106320563E-2</v>
      </c>
      <c r="AE254" s="17">
        <v>3.6415165157626349E-2</v>
      </c>
      <c r="AF254" s="17">
        <v>5.2103365213520346E-2</v>
      </c>
      <c r="AG254" s="17">
        <v>7.4036516036148053E-2</v>
      </c>
      <c r="AH254" s="17">
        <v>4.7818688963632301E-3</v>
      </c>
      <c r="AI254" s="17">
        <v>2.4343829432294148E-3</v>
      </c>
      <c r="AJ254" s="17">
        <v>0</v>
      </c>
      <c r="AK254" s="18"/>
      <c r="AL254" s="18"/>
      <c r="AM254" s="18"/>
      <c r="AN254" s="18">
        <v>-129352.58590000001</v>
      </c>
      <c r="AO254" s="18">
        <v>-23978.782800000001</v>
      </c>
      <c r="AP254" s="18"/>
      <c r="AQ254" s="18">
        <v>-44205.884099999988</v>
      </c>
      <c r="AR254" s="18">
        <v>-423522.73589999997</v>
      </c>
      <c r="AS254" s="18">
        <v>-298449.64740000019</v>
      </c>
      <c r="AT254" s="18">
        <v>-260761.83569999997</v>
      </c>
      <c r="AU254" s="18"/>
      <c r="AV254" s="18">
        <v>-11215.965699999997</v>
      </c>
      <c r="AW254" s="18"/>
      <c r="AX254" s="18">
        <v>-45387.405600000006</v>
      </c>
      <c r="AY254" s="18">
        <v>-10589.498099999999</v>
      </c>
      <c r="AZ254" s="18">
        <v>-18045.297900000001</v>
      </c>
      <c r="BA254" s="18">
        <v>-3698.6128000000003</v>
      </c>
      <c r="BB254" s="18">
        <v>-9646.2678000000033</v>
      </c>
      <c r="BC254" s="18">
        <v>-1394.0329000000006</v>
      </c>
      <c r="BD254" s="18">
        <v>-66885.735100000005</v>
      </c>
      <c r="BE254" s="18">
        <v>-59087.474900000001</v>
      </c>
      <c r="BF254" s="18">
        <v>-84543.246500000023</v>
      </c>
      <c r="BG254" s="18">
        <v>-120132.11429999999</v>
      </c>
      <c r="BH254" s="18">
        <v>-7759.0903999999982</v>
      </c>
      <c r="BI254" s="18">
        <v>-3950.0450000000001</v>
      </c>
      <c r="BJ254" s="18"/>
      <c r="BK254" s="17">
        <v>1</v>
      </c>
      <c r="BL254" s="19">
        <v>-1622606.2587999944</v>
      </c>
      <c r="BM254" s="15" t="s">
        <v>793</v>
      </c>
      <c r="BN254" s="1" t="s">
        <v>160</v>
      </c>
      <c r="BO254" s="1" t="s">
        <v>794</v>
      </c>
      <c r="BP254" s="1" t="s">
        <v>205</v>
      </c>
      <c r="BQ254" s="20" t="s">
        <v>70</v>
      </c>
      <c r="BR254" s="15" t="b">
        <v>1</v>
      </c>
      <c r="BS254" s="16" t="b">
        <v>1</v>
      </c>
    </row>
    <row r="255" spans="2:71" hidden="1" x14ac:dyDescent="0.25">
      <c r="B255" s="15" t="s">
        <v>758</v>
      </c>
      <c r="C255" s="1" t="s">
        <v>795</v>
      </c>
      <c r="D255" s="1" t="s">
        <v>733</v>
      </c>
      <c r="E255" s="1" t="s">
        <v>55</v>
      </c>
      <c r="F255" s="1" t="s">
        <v>55</v>
      </c>
      <c r="G255" s="1" t="s">
        <v>56</v>
      </c>
      <c r="H255" s="1" t="s">
        <v>6</v>
      </c>
      <c r="I255" s="1" t="s">
        <v>77</v>
      </c>
      <c r="J255" s="16" t="s">
        <v>733</v>
      </c>
      <c r="K255" s="17">
        <v>0</v>
      </c>
      <c r="L255" s="17">
        <v>0</v>
      </c>
      <c r="M255" s="17">
        <v>0</v>
      </c>
      <c r="N255" s="17">
        <v>3.0969829893542786E-2</v>
      </c>
      <c r="O255" s="17">
        <v>0</v>
      </c>
      <c r="P255" s="17">
        <v>0</v>
      </c>
      <c r="Q255" s="17">
        <v>0</v>
      </c>
      <c r="R255" s="17">
        <v>9.5587613635850031E-3</v>
      </c>
      <c r="S255" s="17">
        <v>6.2946712035318458E-2</v>
      </c>
      <c r="T255" s="17">
        <v>6.2946711012613024E-2</v>
      </c>
      <c r="U255" s="17">
        <v>0</v>
      </c>
      <c r="V255" s="17">
        <v>3.8508377970637393E-2</v>
      </c>
      <c r="W255" s="17">
        <v>0</v>
      </c>
      <c r="X255" s="17">
        <v>0</v>
      </c>
      <c r="Y255" s="17">
        <v>7.5287833708100077E-2</v>
      </c>
      <c r="Z255" s="17">
        <v>7.5287833708100077E-2</v>
      </c>
      <c r="AA255" s="17">
        <v>0</v>
      </c>
      <c r="AB255" s="17">
        <v>0</v>
      </c>
      <c r="AC255" s="17">
        <v>0</v>
      </c>
      <c r="AD255" s="17">
        <v>0.21450723507140332</v>
      </c>
      <c r="AE255" s="17">
        <v>0</v>
      </c>
      <c r="AF255" s="17">
        <v>0.21450723507140332</v>
      </c>
      <c r="AG255" s="17">
        <v>0.21450723507140332</v>
      </c>
      <c r="AH255" s="17">
        <v>9.722350938934193E-4</v>
      </c>
      <c r="AI255" s="17">
        <v>0</v>
      </c>
      <c r="AJ255" s="17">
        <v>0</v>
      </c>
      <c r="AK255" s="18"/>
      <c r="AL255" s="18"/>
      <c r="AM255" s="18"/>
      <c r="AN255" s="18">
        <v>-18169.354800000005</v>
      </c>
      <c r="AO255" s="18"/>
      <c r="AP255" s="18"/>
      <c r="AQ255" s="18"/>
      <c r="AR255" s="18">
        <v>-5607.9263999999994</v>
      </c>
      <c r="AS255" s="18">
        <v>-36929.5262</v>
      </c>
      <c r="AT255" s="18">
        <v>-36929.525600000001</v>
      </c>
      <c r="AU255" s="18"/>
      <c r="AV255" s="18">
        <v>-22592.064100000007</v>
      </c>
      <c r="AW255" s="18"/>
      <c r="AX255" s="18"/>
      <c r="AY255" s="18">
        <v>-44169.805499999995</v>
      </c>
      <c r="AZ255" s="18">
        <v>-44169.805499999995</v>
      </c>
      <c r="BA255" s="18"/>
      <c r="BB255" s="18"/>
      <c r="BC255" s="18"/>
      <c r="BD255" s="18">
        <v>-125846.93150000001</v>
      </c>
      <c r="BE255" s="18"/>
      <c r="BF255" s="18">
        <v>-125846.93150000001</v>
      </c>
      <c r="BG255" s="18">
        <v>-125846.93150000001</v>
      </c>
      <c r="BH255" s="18">
        <v>-570.39009999999985</v>
      </c>
      <c r="BI255" s="18"/>
      <c r="BJ255" s="18"/>
      <c r="BK255" s="17">
        <v>1</v>
      </c>
      <c r="BL255" s="19">
        <v>-586679.1926999999</v>
      </c>
      <c r="BM255" s="15" t="s">
        <v>733</v>
      </c>
      <c r="BN255" s="1" t="s">
        <v>80</v>
      </c>
      <c r="BO255" s="1" t="s">
        <v>796</v>
      </c>
      <c r="BP255" s="1" t="s">
        <v>60</v>
      </c>
      <c r="BQ255" s="20" t="s">
        <v>736</v>
      </c>
      <c r="BR255" s="15" t="b">
        <v>1</v>
      </c>
      <c r="BS255" s="16" t="b">
        <v>0</v>
      </c>
    </row>
    <row r="256" spans="2:71" hidden="1" x14ac:dyDescent="0.25">
      <c r="B256" s="15" t="s">
        <v>758</v>
      </c>
      <c r="C256" s="1" t="s">
        <v>797</v>
      </c>
      <c r="D256" s="1" t="s">
        <v>798</v>
      </c>
      <c r="E256" s="1" t="s">
        <v>55</v>
      </c>
      <c r="F256" s="1" t="s">
        <v>55</v>
      </c>
      <c r="G256" s="1" t="s">
        <v>56</v>
      </c>
      <c r="H256" s="1" t="s">
        <v>7</v>
      </c>
      <c r="I256" s="1" t="s">
        <v>176</v>
      </c>
      <c r="J256" s="16" t="s">
        <v>181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17">
        <v>0</v>
      </c>
      <c r="W256" s="17">
        <v>5.3000000030923713E-2</v>
      </c>
      <c r="X256" s="17">
        <v>0</v>
      </c>
      <c r="Y256" s="17">
        <v>0</v>
      </c>
      <c r="Z256" s="17">
        <v>0.27000000001086061</v>
      </c>
      <c r="AA256" s="17">
        <v>0.36199999998365229</v>
      </c>
      <c r="AB256" s="17">
        <v>0.31499999997456379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>
        <v>-92721.751599999989</v>
      </c>
      <c r="AX256" s="18"/>
      <c r="AY256" s="18"/>
      <c r="AZ256" s="18">
        <v>-472356.09280000016</v>
      </c>
      <c r="BA256" s="18">
        <v>-633307.0577</v>
      </c>
      <c r="BB256" s="18">
        <v>-551082.10820000002</v>
      </c>
      <c r="BC256" s="18"/>
      <c r="BD256" s="18"/>
      <c r="BE256" s="18"/>
      <c r="BF256" s="18"/>
      <c r="BG256" s="18"/>
      <c r="BH256" s="18"/>
      <c r="BI256" s="18"/>
      <c r="BJ256" s="18"/>
      <c r="BK256" s="17">
        <v>1</v>
      </c>
      <c r="BL256" s="19">
        <v>-1749467.0102999995</v>
      </c>
      <c r="BM256" s="15" t="s">
        <v>798</v>
      </c>
      <c r="BN256" s="1" t="s">
        <v>181</v>
      </c>
      <c r="BO256" s="1" t="s">
        <v>785</v>
      </c>
      <c r="BP256" s="1" t="s">
        <v>224</v>
      </c>
      <c r="BQ256" s="20" t="s">
        <v>70</v>
      </c>
      <c r="BR256" s="15" t="b">
        <v>1</v>
      </c>
      <c r="BS256" s="16" t="b">
        <v>1</v>
      </c>
    </row>
    <row r="257" spans="2:71" hidden="1" x14ac:dyDescent="0.25">
      <c r="B257" s="15" t="s">
        <v>758</v>
      </c>
      <c r="C257" s="1" t="s">
        <v>799</v>
      </c>
      <c r="D257" s="1" t="s">
        <v>800</v>
      </c>
      <c r="E257" s="1" t="s">
        <v>55</v>
      </c>
      <c r="F257" s="1" t="s">
        <v>55</v>
      </c>
      <c r="G257" s="1" t="s">
        <v>56</v>
      </c>
      <c r="H257" s="1" t="s">
        <v>7</v>
      </c>
      <c r="I257" s="1" t="s">
        <v>407</v>
      </c>
      <c r="J257" s="16" t="s">
        <v>408</v>
      </c>
      <c r="K257" s="17">
        <v>0</v>
      </c>
      <c r="L257" s="17">
        <v>0</v>
      </c>
      <c r="M257" s="17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0</v>
      </c>
      <c r="AB257" s="17">
        <v>0</v>
      </c>
      <c r="AC257" s="17">
        <v>0</v>
      </c>
      <c r="AD257" s="17">
        <v>0</v>
      </c>
      <c r="AE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1</v>
      </c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>
        <v>-1841065.7740000002</v>
      </c>
      <c r="BK257" s="17">
        <v>1</v>
      </c>
      <c r="BL257" s="19">
        <v>-1841065.7740000002</v>
      </c>
      <c r="BM257" s="15" t="s">
        <v>800</v>
      </c>
      <c r="BN257" s="1" t="s">
        <v>408</v>
      </c>
      <c r="BO257" s="1" t="s">
        <v>785</v>
      </c>
      <c r="BP257" s="1" t="s">
        <v>224</v>
      </c>
      <c r="BQ257" s="20" t="s">
        <v>70</v>
      </c>
      <c r="BR257" s="15" t="b">
        <v>1</v>
      </c>
      <c r="BS257" s="16" t="b">
        <v>1</v>
      </c>
    </row>
    <row r="258" spans="2:71" hidden="1" x14ac:dyDescent="0.25">
      <c r="B258" s="15" t="s">
        <v>758</v>
      </c>
      <c r="C258" s="1" t="s">
        <v>109</v>
      </c>
      <c r="D258" s="1" t="s">
        <v>801</v>
      </c>
      <c r="E258" s="1" t="s">
        <v>55</v>
      </c>
      <c r="F258" s="1" t="s">
        <v>55</v>
      </c>
      <c r="G258" s="1" t="s">
        <v>56</v>
      </c>
      <c r="H258" s="1" t="s">
        <v>105</v>
      </c>
      <c r="I258" s="1" t="s">
        <v>111</v>
      </c>
      <c r="J258" s="16" t="s">
        <v>111</v>
      </c>
      <c r="K258" s="17">
        <v>3.4618070021368774E-3</v>
      </c>
      <c r="L258" s="17">
        <v>0</v>
      </c>
      <c r="M258" s="17">
        <v>1.5743039995816327E-3</v>
      </c>
      <c r="N258" s="17">
        <v>3.129705699983213E-2</v>
      </c>
      <c r="O258" s="17">
        <v>6.1151870045274689E-3</v>
      </c>
      <c r="P258" s="17">
        <v>0</v>
      </c>
      <c r="Q258" s="17">
        <v>6.6105719997452987E-3</v>
      </c>
      <c r="R258" s="17">
        <v>3.7363688998052487E-2</v>
      </c>
      <c r="S258" s="17">
        <v>0.19101804899588656</v>
      </c>
      <c r="T258" s="17">
        <v>9.8836841999117672E-2</v>
      </c>
      <c r="U258" s="17">
        <v>0</v>
      </c>
      <c r="V258" s="17">
        <v>2.7451740032227992E-3</v>
      </c>
      <c r="W258" s="17">
        <v>3.05288999943536E-3</v>
      </c>
      <c r="X258" s="17">
        <v>0.14530737500211743</v>
      </c>
      <c r="Y258" s="17">
        <v>2.060358600131118E-2</v>
      </c>
      <c r="Z258" s="17">
        <v>3.0123317996910579E-2</v>
      </c>
      <c r="AA258" s="17">
        <v>0.15379257399955884</v>
      </c>
      <c r="AB258" s="17">
        <v>0.10229287599997595</v>
      </c>
      <c r="AC258" s="17">
        <v>5.9859319998061371E-3</v>
      </c>
      <c r="AD258" s="17">
        <v>5.5119678998868771E-2</v>
      </c>
      <c r="AE258" s="17">
        <v>1.5369320004822008E-2</v>
      </c>
      <c r="AF258" s="17">
        <v>1.4489280996372023E-2</v>
      </c>
      <c r="AG258" s="17">
        <v>6.7692668002715867E-2</v>
      </c>
      <c r="AH258" s="17">
        <v>5.67527900056021E-3</v>
      </c>
      <c r="AI258" s="17">
        <v>4.2160999912033658E-4</v>
      </c>
      <c r="AJ258" s="17">
        <v>1.0509309963223196E-3</v>
      </c>
      <c r="AK258" s="18">
        <v>-58282.4133</v>
      </c>
      <c r="AL258" s="18"/>
      <c r="AM258" s="18">
        <v>-26504.7232</v>
      </c>
      <c r="AN258" s="18">
        <v>-526912.10399999993</v>
      </c>
      <c r="AO258" s="18">
        <v>-102954.28260000001</v>
      </c>
      <c r="AP258" s="18"/>
      <c r="AQ258" s="18">
        <v>-111294.50289999999</v>
      </c>
      <c r="AR258" s="18">
        <v>-629048.92249999999</v>
      </c>
      <c r="AS258" s="18">
        <v>-3215948.4547999999</v>
      </c>
      <c r="AT258" s="18">
        <v>-1664000.8155</v>
      </c>
      <c r="AU258" s="18"/>
      <c r="AV258" s="18">
        <v>-46217.298000000003</v>
      </c>
      <c r="AW258" s="18">
        <v>-51397.953899999993</v>
      </c>
      <c r="AX258" s="18">
        <v>-2446371.0658</v>
      </c>
      <c r="AY258" s="18">
        <v>-346878.58509999997</v>
      </c>
      <c r="AZ258" s="18">
        <v>-507151.22720000002</v>
      </c>
      <c r="BA258" s="18">
        <v>-2589226.4804999996</v>
      </c>
      <c r="BB258" s="18">
        <v>-1722186.0355</v>
      </c>
      <c r="BC258" s="18">
        <v>-100778.1666</v>
      </c>
      <c r="BD258" s="18">
        <v>-927985.84970000002</v>
      </c>
      <c r="BE258" s="18">
        <v>-258755.34369999997</v>
      </c>
      <c r="BF258" s="18">
        <v>-243939.15170000002</v>
      </c>
      <c r="BG258" s="18">
        <v>-1139662.6246</v>
      </c>
      <c r="BH258" s="18">
        <v>-95548.063799999989</v>
      </c>
      <c r="BI258" s="18">
        <v>-7098.1566000000003</v>
      </c>
      <c r="BJ258" s="18">
        <v>-17693.301399999997</v>
      </c>
      <c r="BK258" s="17">
        <v>1</v>
      </c>
      <c r="BL258" s="19">
        <v>-16835835.5229</v>
      </c>
      <c r="BM258" s="15" t="s">
        <v>801</v>
      </c>
      <c r="BN258" s="1" t="s">
        <v>802</v>
      </c>
      <c r="BO258" s="1" t="s">
        <v>233</v>
      </c>
      <c r="BP258" s="1" t="s">
        <v>69</v>
      </c>
      <c r="BQ258" s="20" t="s">
        <v>803</v>
      </c>
      <c r="BR258" s="15" t="b">
        <v>1</v>
      </c>
      <c r="BS258" s="16" t="b">
        <v>0</v>
      </c>
    </row>
    <row r="259" spans="2:71" hidden="1" x14ac:dyDescent="0.25">
      <c r="B259" s="15" t="s">
        <v>758</v>
      </c>
      <c r="C259" s="1" t="s">
        <v>113</v>
      </c>
      <c r="D259" s="1" t="s">
        <v>804</v>
      </c>
      <c r="E259" s="1" t="s">
        <v>55</v>
      </c>
      <c r="F259" s="1" t="s">
        <v>55</v>
      </c>
      <c r="G259" s="1" t="s">
        <v>56</v>
      </c>
      <c r="H259" s="1" t="s">
        <v>105</v>
      </c>
      <c r="I259" s="1" t="s">
        <v>115</v>
      </c>
      <c r="J259" s="16" t="s">
        <v>662</v>
      </c>
      <c r="K259" s="17">
        <v>2.6205368571083987E-3</v>
      </c>
      <c r="L259" s="17">
        <v>0</v>
      </c>
      <c r="M259" s="17">
        <v>4.0048338832427499E-3</v>
      </c>
      <c r="N259" s="17">
        <v>8.9375540652890419E-3</v>
      </c>
      <c r="O259" s="17">
        <v>1.8066230365008584E-3</v>
      </c>
      <c r="P259" s="17">
        <v>0</v>
      </c>
      <c r="Q259" s="17">
        <v>4.9455529212318943E-3</v>
      </c>
      <c r="R259" s="17">
        <v>4.6310310477020739E-3</v>
      </c>
      <c r="S259" s="17">
        <v>8.6002872122796836E-2</v>
      </c>
      <c r="T259" s="17">
        <v>1.7620927066818292E-2</v>
      </c>
      <c r="U259" s="17">
        <v>0</v>
      </c>
      <c r="V259" s="17">
        <v>9.7336987435408422E-4</v>
      </c>
      <c r="W259" s="17">
        <v>9.4010008599337217E-4</v>
      </c>
      <c r="X259" s="17">
        <v>1.9105544130717557E-2</v>
      </c>
      <c r="Y259" s="17">
        <v>1.3488750745690619E-3</v>
      </c>
      <c r="Z259" s="17">
        <v>5.3889149473313469E-3</v>
      </c>
      <c r="AA259" s="17">
        <v>1.3208724931198436E-2</v>
      </c>
      <c r="AB259" s="17">
        <v>1.32705509274682E-2</v>
      </c>
      <c r="AC259" s="17">
        <v>2.6674740004061209E-3</v>
      </c>
      <c r="AD259" s="17">
        <v>2.2506580945945574E-2</v>
      </c>
      <c r="AE259" s="17">
        <v>9.200506051691577E-3</v>
      </c>
      <c r="AF259" s="17">
        <v>1.6580018940426232E-2</v>
      </c>
      <c r="AG259" s="17">
        <v>0.76269016985746885</v>
      </c>
      <c r="AH259" s="17">
        <v>1.3186320360402068E-3</v>
      </c>
      <c r="AI259" s="17">
        <v>6.7690081708264596E-5</v>
      </c>
      <c r="AJ259" s="17">
        <v>1.6291711399085554E-4</v>
      </c>
      <c r="AK259" s="18">
        <v>-878.51949999999999</v>
      </c>
      <c r="AL259" s="18"/>
      <c r="AM259" s="18">
        <v>-1342.5969</v>
      </c>
      <c r="AN259" s="18">
        <v>-2996.2621999999997</v>
      </c>
      <c r="AO259" s="18">
        <v>-605.65970000000004</v>
      </c>
      <c r="AP259" s="18"/>
      <c r="AQ259" s="18">
        <v>-1657.9674</v>
      </c>
      <c r="AR259" s="18">
        <v>-1552.5257999999999</v>
      </c>
      <c r="AS259" s="18">
        <v>-28831.9548</v>
      </c>
      <c r="AT259" s="18">
        <v>-5907.3117000000002</v>
      </c>
      <c r="AU259" s="18"/>
      <c r="AV259" s="18">
        <v>-326.31650000000002</v>
      </c>
      <c r="AW259" s="18">
        <v>-315.16300000000001</v>
      </c>
      <c r="AX259" s="18">
        <v>-6405.0208000000002</v>
      </c>
      <c r="AY259" s="18">
        <v>-452.20240000000001</v>
      </c>
      <c r="AZ259" s="18">
        <v>-1806.6018999999999</v>
      </c>
      <c r="BA259" s="18">
        <v>-4428.1469999999999</v>
      </c>
      <c r="BB259" s="18">
        <v>-4448.8738000000003</v>
      </c>
      <c r="BC259" s="18">
        <v>-894.25489999999991</v>
      </c>
      <c r="BD259" s="18">
        <v>-7545.1983</v>
      </c>
      <c r="BE259" s="18">
        <v>-3084.4152999999997</v>
      </c>
      <c r="BF259" s="18">
        <v>-5558.3534</v>
      </c>
      <c r="BG259" s="18">
        <v>-255687.3737</v>
      </c>
      <c r="BH259" s="18">
        <v>-442.06360000000001</v>
      </c>
      <c r="BI259" s="18">
        <v>-22.692699999999999</v>
      </c>
      <c r="BJ259" s="18">
        <v>-54.616999999999997</v>
      </c>
      <c r="BK259" s="17">
        <v>1</v>
      </c>
      <c r="BL259" s="19">
        <v>-335244.09230000002</v>
      </c>
      <c r="BM259" s="15" t="s">
        <v>804</v>
      </c>
      <c r="BN259" s="1" t="s">
        <v>662</v>
      </c>
      <c r="BO259" s="1" t="s">
        <v>805</v>
      </c>
      <c r="BP259" s="1" t="s">
        <v>267</v>
      </c>
      <c r="BQ259" s="20" t="s">
        <v>70</v>
      </c>
      <c r="BR259" s="15" t="b">
        <v>1</v>
      </c>
      <c r="BS259" s="16" t="b">
        <v>1</v>
      </c>
    </row>
    <row r="260" spans="2:71" hidden="1" x14ac:dyDescent="0.25">
      <c r="B260" s="15" t="s">
        <v>758</v>
      </c>
      <c r="C260" s="1" t="s">
        <v>53</v>
      </c>
      <c r="D260" s="1" t="s">
        <v>54</v>
      </c>
      <c r="E260" s="1" t="s">
        <v>55</v>
      </c>
      <c r="F260" s="1" t="s">
        <v>55</v>
      </c>
      <c r="G260" s="1" t="s">
        <v>56</v>
      </c>
      <c r="H260" s="1" t="s">
        <v>57</v>
      </c>
      <c r="I260" s="1" t="s">
        <v>58</v>
      </c>
      <c r="J260" s="16" t="s">
        <v>58</v>
      </c>
      <c r="K260" s="17">
        <v>9.6349631277617984E-4</v>
      </c>
      <c r="L260" s="17">
        <v>0</v>
      </c>
      <c r="M260" s="17">
        <v>1.2592267708939068E-2</v>
      </c>
      <c r="N260" s="17">
        <v>2.4741876074938562E-2</v>
      </c>
      <c r="O260" s="17">
        <v>7.6486583328119395E-3</v>
      </c>
      <c r="P260" s="17">
        <v>0</v>
      </c>
      <c r="Q260" s="17">
        <v>9.7026170007504155E-3</v>
      </c>
      <c r="R260" s="17">
        <v>4.6740579478032993E-2</v>
      </c>
      <c r="S260" s="17">
        <v>8.0624747831495189E-2</v>
      </c>
      <c r="T260" s="17">
        <v>5.9011494912157104E-2</v>
      </c>
      <c r="U260" s="17">
        <v>0</v>
      </c>
      <c r="V260" s="17">
        <v>5.4155123185794345E-3</v>
      </c>
      <c r="W260" s="17">
        <v>4.1920205238497963E-3</v>
      </c>
      <c r="X260" s="17">
        <v>9.1041659605209449E-2</v>
      </c>
      <c r="Y260" s="17">
        <v>1.7063432947644161E-2</v>
      </c>
      <c r="Z260" s="17">
        <v>2.0927749440472054E-2</v>
      </c>
      <c r="AA260" s="17">
        <v>5.5074079119822046E-2</v>
      </c>
      <c r="AB260" s="17">
        <v>8.1268223084669258E-2</v>
      </c>
      <c r="AC260" s="17">
        <v>7.4101647103505756E-3</v>
      </c>
      <c r="AD260" s="17">
        <v>0.14740372177441416</v>
      </c>
      <c r="AE260" s="17">
        <v>1.7183245181568569E-2</v>
      </c>
      <c r="AF260" s="17">
        <v>0.11043494369110307</v>
      </c>
      <c r="AG260" s="17">
        <v>0.13673292989094352</v>
      </c>
      <c r="AH260" s="17">
        <v>7.5823125932180746E-4</v>
      </c>
      <c r="AI260" s="17">
        <v>4.734874847116693E-5</v>
      </c>
      <c r="AJ260" s="17">
        <v>6.3021000051680681E-2</v>
      </c>
      <c r="AK260" s="18">
        <v>-1177.1428000000003</v>
      </c>
      <c r="AL260" s="18"/>
      <c r="AM260" s="18">
        <v>-15384.487799999999</v>
      </c>
      <c r="AN260" s="18">
        <v>-30228.160599999999</v>
      </c>
      <c r="AO260" s="18">
        <v>-9344.6782999999996</v>
      </c>
      <c r="AP260" s="18"/>
      <c r="AQ260" s="18">
        <v>-11854.083499999997</v>
      </c>
      <c r="AR260" s="18">
        <v>-57104.875100000027</v>
      </c>
      <c r="AS260" s="18">
        <v>-98502.547600000064</v>
      </c>
      <c r="AT260" s="18">
        <v>-72096.753699999987</v>
      </c>
      <c r="AU260" s="18"/>
      <c r="AV260" s="18">
        <v>-6616.3525999999983</v>
      </c>
      <c r="AW260" s="18">
        <v>-5121.5627000000013</v>
      </c>
      <c r="AX260" s="18">
        <v>-111229.31419999999</v>
      </c>
      <c r="AY260" s="18">
        <v>-20847.092999999997</v>
      </c>
      <c r="AZ260" s="18">
        <v>-25568.2863</v>
      </c>
      <c r="BA260" s="18">
        <v>-67286.252000000022</v>
      </c>
      <c r="BB260" s="18">
        <v>-99288.707599999965</v>
      </c>
      <c r="BC260" s="18">
        <v>-9053.3008999999965</v>
      </c>
      <c r="BD260" s="18">
        <v>-180089.14770000003</v>
      </c>
      <c r="BE260" s="18">
        <v>-20993.472500000007</v>
      </c>
      <c r="BF260" s="18">
        <v>-134922.88149999999</v>
      </c>
      <c r="BG260" s="18">
        <v>-167052.20539999995</v>
      </c>
      <c r="BH260" s="18">
        <v>-926.36209999999994</v>
      </c>
      <c r="BI260" s="18">
        <v>-57.847899999999996</v>
      </c>
      <c r="BJ260" s="18">
        <v>-76995.329900000012</v>
      </c>
      <c r="BK260" s="17">
        <v>1</v>
      </c>
      <c r="BL260" s="19">
        <v>-1221740.8456999986</v>
      </c>
      <c r="BM260" s="15" t="s">
        <v>54</v>
      </c>
      <c r="BN260" s="1" t="s">
        <v>802</v>
      </c>
      <c r="BO260" s="1" t="s">
        <v>233</v>
      </c>
      <c r="BP260" s="1" t="s">
        <v>69</v>
      </c>
      <c r="BQ260" s="20" t="s">
        <v>803</v>
      </c>
      <c r="BR260" s="15" t="b">
        <v>1</v>
      </c>
      <c r="BS260" s="16" t="b">
        <v>0</v>
      </c>
    </row>
    <row r="261" spans="2:71" hidden="1" x14ac:dyDescent="0.25">
      <c r="B261" s="15" t="s">
        <v>758</v>
      </c>
      <c r="C261" s="1" t="s">
        <v>62</v>
      </c>
      <c r="D261" s="1" t="s">
        <v>183</v>
      </c>
      <c r="E261" s="1" t="s">
        <v>55</v>
      </c>
      <c r="F261" s="1" t="s">
        <v>55</v>
      </c>
      <c r="G261" s="1" t="s">
        <v>56</v>
      </c>
      <c r="H261" s="1" t="s">
        <v>105</v>
      </c>
      <c r="I261" s="1" t="s">
        <v>741</v>
      </c>
      <c r="J261" s="16" t="s">
        <v>264</v>
      </c>
      <c r="K261" s="17">
        <v>1.0172570807126865E-3</v>
      </c>
      <c r="L261" s="17">
        <v>0</v>
      </c>
      <c r="M261" s="17">
        <v>9.4323101046898013E-3</v>
      </c>
      <c r="N261" s="17">
        <v>2.1906216515224196E-2</v>
      </c>
      <c r="O261" s="17">
        <v>8.2288226289190265E-3</v>
      </c>
      <c r="P261" s="17">
        <v>0</v>
      </c>
      <c r="Q261" s="17">
        <v>8.5624455690690143E-3</v>
      </c>
      <c r="R261" s="17">
        <v>5.5483110597202623E-2</v>
      </c>
      <c r="S261" s="17">
        <v>6.0119899514939783E-2</v>
      </c>
      <c r="T261" s="17">
        <v>4.6363825746193882E-2</v>
      </c>
      <c r="U261" s="17">
        <v>0</v>
      </c>
      <c r="V261" s="17">
        <v>7.1911762256693743E-3</v>
      </c>
      <c r="W261" s="17">
        <v>5.0865768972588226E-3</v>
      </c>
      <c r="X261" s="17">
        <v>3.5765356990367682E-2</v>
      </c>
      <c r="Y261" s="17">
        <v>1.7858935624760475E-2</v>
      </c>
      <c r="Z261" s="17">
        <v>1.9518284386912842E-2</v>
      </c>
      <c r="AA261" s="17">
        <v>2.4654162693862298E-2</v>
      </c>
      <c r="AB261" s="17">
        <v>3.6427960725124359E-2</v>
      </c>
      <c r="AC261" s="17">
        <v>7.3354211913229921E-3</v>
      </c>
      <c r="AD261" s="17">
        <v>0.16835372909785154</v>
      </c>
      <c r="AE261" s="17">
        <v>1.5208876771169071E-2</v>
      </c>
      <c r="AF261" s="17">
        <v>0.14849221091698656</v>
      </c>
      <c r="AG261" s="17">
        <v>0.28849370026654791</v>
      </c>
      <c r="AH261" s="17">
        <v>1.0068476459744067E-3</v>
      </c>
      <c r="AI261" s="17">
        <v>6.2872796770212434E-5</v>
      </c>
      <c r="AJ261" s="17">
        <v>1.3430000012470762E-2</v>
      </c>
      <c r="AK261" s="18">
        <v>-4713.6839000000009</v>
      </c>
      <c r="AL261" s="18"/>
      <c r="AM261" s="18">
        <v>-43706.678599999992</v>
      </c>
      <c r="AN261" s="18">
        <v>-101507.26109999999</v>
      </c>
      <c r="AO261" s="18">
        <v>-38130.0553</v>
      </c>
      <c r="AP261" s="18"/>
      <c r="AQ261" s="18">
        <v>-39675.970400000006</v>
      </c>
      <c r="AR261" s="18">
        <v>-257093.16760000002</v>
      </c>
      <c r="AS261" s="18">
        <v>-278578.74650000001</v>
      </c>
      <c r="AT261" s="18">
        <v>-214836.96020000003</v>
      </c>
      <c r="AU261" s="18"/>
      <c r="AV261" s="18">
        <v>-33321.893000000004</v>
      </c>
      <c r="AW261" s="18">
        <v>-23569.770199999999</v>
      </c>
      <c r="AX261" s="18">
        <v>-165726.62959999996</v>
      </c>
      <c r="AY261" s="18">
        <v>-82753.297000000006</v>
      </c>
      <c r="AZ261" s="18">
        <v>-90442.253599999996</v>
      </c>
      <c r="BA261" s="18">
        <v>-114240.47270000001</v>
      </c>
      <c r="BB261" s="18">
        <v>-168796.94940000001</v>
      </c>
      <c r="BC261" s="18">
        <v>-33990.283700000007</v>
      </c>
      <c r="BD261" s="18">
        <v>-780103.94560000021</v>
      </c>
      <c r="BE261" s="18">
        <v>-70473.667799999996</v>
      </c>
      <c r="BF261" s="18">
        <v>-688071.24290000019</v>
      </c>
      <c r="BG261" s="18">
        <v>-1336798.8643000002</v>
      </c>
      <c r="BH261" s="18">
        <v>-4665.4494999999997</v>
      </c>
      <c r="BI261" s="18">
        <v>-291.3349</v>
      </c>
      <c r="BJ261" s="18">
        <v>-62230.851999999999</v>
      </c>
      <c r="BK261" s="17">
        <v>1</v>
      </c>
      <c r="BL261" s="19">
        <v>-4633719.4297999991</v>
      </c>
      <c r="BM261" s="15" t="s">
        <v>183</v>
      </c>
      <c r="BN261" s="1" t="s">
        <v>802</v>
      </c>
      <c r="BO261" s="1" t="s">
        <v>233</v>
      </c>
      <c r="BP261" s="1" t="s">
        <v>69</v>
      </c>
      <c r="BQ261" s="20" t="s">
        <v>803</v>
      </c>
      <c r="BR261" s="15" t="b">
        <v>1</v>
      </c>
      <c r="BS261" s="16" t="b">
        <v>0</v>
      </c>
    </row>
    <row r="262" spans="2:71" hidden="1" x14ac:dyDescent="0.25">
      <c r="B262" s="15" t="s">
        <v>758</v>
      </c>
      <c r="C262" s="1" t="s">
        <v>184</v>
      </c>
      <c r="D262" s="1" t="s">
        <v>745</v>
      </c>
      <c r="E262" s="1" t="s">
        <v>55</v>
      </c>
      <c r="F262" s="1" t="s">
        <v>55</v>
      </c>
      <c r="G262" s="1" t="s">
        <v>56</v>
      </c>
      <c r="H262" s="1" t="s">
        <v>105</v>
      </c>
      <c r="I262" s="1" t="s">
        <v>741</v>
      </c>
      <c r="J262" s="16" t="s">
        <v>744</v>
      </c>
      <c r="K262" s="17">
        <v>3.4600828985344744E-3</v>
      </c>
      <c r="L262" s="17">
        <v>0</v>
      </c>
      <c r="M262" s="17">
        <v>6.2494902295902321E-3</v>
      </c>
      <c r="N262" s="17">
        <v>2.1751009595184598E-2</v>
      </c>
      <c r="O262" s="17">
        <v>9.7121268760788568E-3</v>
      </c>
      <c r="P262" s="17">
        <v>0</v>
      </c>
      <c r="Q262" s="17">
        <v>1.4359723725062357E-2</v>
      </c>
      <c r="R262" s="17">
        <v>2.5492920202673526E-2</v>
      </c>
      <c r="S262" s="17">
        <v>7.6527430392096127E-2</v>
      </c>
      <c r="T262" s="17">
        <v>7.017719421127705E-2</v>
      </c>
      <c r="U262" s="17">
        <v>0</v>
      </c>
      <c r="V262" s="17">
        <v>7.2852217075982531E-3</v>
      </c>
      <c r="W262" s="17">
        <v>6.3376679452360994E-3</v>
      </c>
      <c r="X262" s="17">
        <v>2.300576480217165E-2</v>
      </c>
      <c r="Y262" s="17">
        <v>1.6440510089340554E-2</v>
      </c>
      <c r="Z262" s="17">
        <v>1.4813689931834767E-2</v>
      </c>
      <c r="AA262" s="17">
        <v>1.7777244595317154E-2</v>
      </c>
      <c r="AB262" s="17">
        <v>2.2497722054345061E-2</v>
      </c>
      <c r="AC262" s="17">
        <v>1.3651545049079472E-2</v>
      </c>
      <c r="AD262" s="17">
        <v>9.7272605806138016E-2</v>
      </c>
      <c r="AE262" s="17">
        <v>1.0361635794847494E-2</v>
      </c>
      <c r="AF262" s="17">
        <v>0.11986735547650205</v>
      </c>
      <c r="AG262" s="17">
        <v>0.42252525704865218</v>
      </c>
      <c r="AH262" s="17">
        <v>4.3380156844117194E-4</v>
      </c>
      <c r="AI262" s="17">
        <v>0</v>
      </c>
      <c r="AJ262" s="17">
        <v>0</v>
      </c>
      <c r="AK262" s="18">
        <v>-4743.9247999999989</v>
      </c>
      <c r="AL262" s="18"/>
      <c r="AM262" s="18">
        <v>-8568.3240999999998</v>
      </c>
      <c r="AN262" s="18">
        <v>-29821.584299999995</v>
      </c>
      <c r="AO262" s="18">
        <v>-13315.7502</v>
      </c>
      <c r="AP262" s="18"/>
      <c r="AQ262" s="18">
        <v>-19687.808500000006</v>
      </c>
      <c r="AR262" s="18">
        <v>-34951.907199999994</v>
      </c>
      <c r="AS262" s="18">
        <v>-104922.45000000001</v>
      </c>
      <c r="AT262" s="18">
        <v>-96215.998800000016</v>
      </c>
      <c r="AU262" s="18"/>
      <c r="AV262" s="18">
        <v>-9988.3572000000022</v>
      </c>
      <c r="AW262" s="18">
        <v>-8689.2196000000004</v>
      </c>
      <c r="AX262" s="18">
        <v>-31541.908499999998</v>
      </c>
      <c r="AY262" s="18">
        <v>-22540.657500000005</v>
      </c>
      <c r="AZ262" s="18">
        <v>-20310.215999999997</v>
      </c>
      <c r="BA262" s="18">
        <v>-24373.3789</v>
      </c>
      <c r="BB262" s="18">
        <v>-30845.359699999997</v>
      </c>
      <c r="BC262" s="18">
        <v>-18716.864600000004</v>
      </c>
      <c r="BD262" s="18">
        <v>-133364.99169999998</v>
      </c>
      <c r="BE262" s="18">
        <v>-14206.255299999999</v>
      </c>
      <c r="BF262" s="18">
        <v>-164343.38049999994</v>
      </c>
      <c r="BG262" s="18">
        <v>-579300.58450000011</v>
      </c>
      <c r="BH262" s="18">
        <v>-594.76089999999999</v>
      </c>
      <c r="BI262" s="18"/>
      <c r="BJ262" s="18"/>
      <c r="BK262" s="17">
        <v>1</v>
      </c>
      <c r="BL262" s="19">
        <v>-1371043.6827999984</v>
      </c>
      <c r="BM262" s="15" t="s">
        <v>745</v>
      </c>
      <c r="BN262" s="1" t="s">
        <v>802</v>
      </c>
      <c r="BO262" s="1" t="s">
        <v>233</v>
      </c>
      <c r="BP262" s="1" t="s">
        <v>69</v>
      </c>
      <c r="BQ262" s="20" t="s">
        <v>803</v>
      </c>
      <c r="BR262" s="15" t="b">
        <v>1</v>
      </c>
      <c r="BS262" s="16" t="b">
        <v>0</v>
      </c>
    </row>
    <row r="263" spans="2:71" hidden="1" x14ac:dyDescent="0.25">
      <c r="B263" s="15" t="s">
        <v>758</v>
      </c>
      <c r="C263" s="1" t="s">
        <v>64</v>
      </c>
      <c r="D263" s="1" t="s">
        <v>188</v>
      </c>
      <c r="E263" s="1" t="s">
        <v>55</v>
      </c>
      <c r="F263" s="1" t="s">
        <v>55</v>
      </c>
      <c r="G263" s="1" t="s">
        <v>56</v>
      </c>
      <c r="H263" s="1" t="s">
        <v>57</v>
      </c>
      <c r="I263" s="1" t="s">
        <v>186</v>
      </c>
      <c r="J263" s="16" t="s">
        <v>186</v>
      </c>
      <c r="K263" s="17">
        <v>5.8832782188940969E-3</v>
      </c>
      <c r="L263" s="17">
        <v>0</v>
      </c>
      <c r="M263" s="17">
        <v>1.9735515526541222E-3</v>
      </c>
      <c r="N263" s="17">
        <v>2.1367147823084489E-2</v>
      </c>
      <c r="O263" s="17">
        <v>8.5397602201191299E-3</v>
      </c>
      <c r="P263" s="17">
        <v>0</v>
      </c>
      <c r="Q263" s="17">
        <v>2.6076166575156861E-2</v>
      </c>
      <c r="R263" s="17">
        <v>1.6653393905092118E-2</v>
      </c>
      <c r="S263" s="17">
        <v>0.12402450496401499</v>
      </c>
      <c r="T263" s="17">
        <v>0.12551444175035056</v>
      </c>
      <c r="U263" s="17">
        <v>0</v>
      </c>
      <c r="V263" s="17">
        <v>2.3949114684834595E-3</v>
      </c>
      <c r="W263" s="17">
        <v>2.0013976124884929E-3</v>
      </c>
      <c r="X263" s="17">
        <v>0.12970751736298158</v>
      </c>
      <c r="Y263" s="17">
        <v>5.2808308854788485E-3</v>
      </c>
      <c r="Z263" s="17">
        <v>4.8297654830322043E-3</v>
      </c>
      <c r="AA263" s="17">
        <v>7.1358035406391018E-2</v>
      </c>
      <c r="AB263" s="17">
        <v>9.6011577098331718E-2</v>
      </c>
      <c r="AC263" s="17">
        <v>1.7097740126705608E-2</v>
      </c>
      <c r="AD263" s="17">
        <v>3.7886312519097784E-2</v>
      </c>
      <c r="AE263" s="17">
        <v>3.4577915977957747E-3</v>
      </c>
      <c r="AF263" s="17">
        <v>0.13900551073152387</v>
      </c>
      <c r="AG263" s="17">
        <v>0.16073414876779246</v>
      </c>
      <c r="AH263" s="17">
        <v>2.0221593052981523E-4</v>
      </c>
      <c r="AI263" s="17">
        <v>0</v>
      </c>
      <c r="AJ263" s="17">
        <v>0</v>
      </c>
      <c r="AK263" s="18">
        <v>-1440.2655</v>
      </c>
      <c r="AL263" s="18"/>
      <c r="AM263" s="18">
        <v>-483.13849999999996</v>
      </c>
      <c r="AN263" s="18">
        <v>-5230.8194000000003</v>
      </c>
      <c r="AO263" s="18">
        <v>-2090.5898999999999</v>
      </c>
      <c r="AP263" s="18"/>
      <c r="AQ263" s="18">
        <v>-6383.6183999999994</v>
      </c>
      <c r="AR263" s="18">
        <v>-4076.8612000000003</v>
      </c>
      <c r="AS263" s="18">
        <v>-30362.020799999998</v>
      </c>
      <c r="AT263" s="18">
        <v>-30726.767199999991</v>
      </c>
      <c r="AU263" s="18"/>
      <c r="AV263" s="18">
        <v>-586.29020000000003</v>
      </c>
      <c r="AW263" s="18">
        <v>-489.95540000000005</v>
      </c>
      <c r="AX263" s="18">
        <v>-31753.259900000001</v>
      </c>
      <c r="AY263" s="18">
        <v>-1292.7824000000001</v>
      </c>
      <c r="AZ263" s="18">
        <v>-1182.3586</v>
      </c>
      <c r="BA263" s="18">
        <v>-17468.919999999998</v>
      </c>
      <c r="BB263" s="18">
        <v>-23504.270400000005</v>
      </c>
      <c r="BC263" s="18">
        <v>-4185.6401000000005</v>
      </c>
      <c r="BD263" s="18">
        <v>-9274.8203999999987</v>
      </c>
      <c r="BE263" s="18">
        <v>-846.49030000000005</v>
      </c>
      <c r="BF263" s="18">
        <v>-34029.470300000001</v>
      </c>
      <c r="BG263" s="18">
        <v>-39348.784900000006</v>
      </c>
      <c r="BH263" s="18">
        <v>-49.503799999999998</v>
      </c>
      <c r="BI263" s="18"/>
      <c r="BJ263" s="18"/>
      <c r="BK263" s="17">
        <v>1</v>
      </c>
      <c r="BL263" s="19">
        <v>-244806.62760000024</v>
      </c>
      <c r="BM263" s="15" t="s">
        <v>188</v>
      </c>
      <c r="BN263" s="1" t="s">
        <v>802</v>
      </c>
      <c r="BO263" s="1" t="s">
        <v>233</v>
      </c>
      <c r="BP263" s="1" t="s">
        <v>69</v>
      </c>
      <c r="BQ263" s="20" t="s">
        <v>803</v>
      </c>
      <c r="BR263" s="15" t="b">
        <v>1</v>
      </c>
      <c r="BS263" s="16" t="b">
        <v>0</v>
      </c>
    </row>
    <row r="264" spans="2:71" hidden="1" x14ac:dyDescent="0.25">
      <c r="B264" s="15" t="s">
        <v>758</v>
      </c>
      <c r="C264" s="1" t="s">
        <v>65</v>
      </c>
      <c r="D264" s="1" t="s">
        <v>66</v>
      </c>
      <c r="E264" s="1" t="s">
        <v>55</v>
      </c>
      <c r="F264" s="1" t="s">
        <v>55</v>
      </c>
      <c r="G264" s="1" t="s">
        <v>56</v>
      </c>
      <c r="H264" s="1" t="s">
        <v>105</v>
      </c>
      <c r="I264" s="1" t="s">
        <v>741</v>
      </c>
      <c r="J264" s="16" t="s">
        <v>748</v>
      </c>
      <c r="K264" s="17">
        <v>2.4033559151858991E-3</v>
      </c>
      <c r="L264" s="17">
        <v>0</v>
      </c>
      <c r="M264" s="17">
        <v>6.7171871507776294E-3</v>
      </c>
      <c r="N264" s="17">
        <v>1.8390697204010573E-2</v>
      </c>
      <c r="O264" s="17">
        <v>6.595842421455925E-3</v>
      </c>
      <c r="P264" s="17">
        <v>0</v>
      </c>
      <c r="Q264" s="17">
        <v>1.2338466250411965E-2</v>
      </c>
      <c r="R264" s="17">
        <v>2.2482892260923447E-2</v>
      </c>
      <c r="S264" s="17">
        <v>7.483398175124488E-2</v>
      </c>
      <c r="T264" s="17">
        <v>6.4912568257485967E-2</v>
      </c>
      <c r="U264" s="17">
        <v>0</v>
      </c>
      <c r="V264" s="17">
        <v>3.6321476445694235E-3</v>
      </c>
      <c r="W264" s="17">
        <v>3.2514987921504401E-3</v>
      </c>
      <c r="X264" s="17">
        <v>1.6889461096099678E-2</v>
      </c>
      <c r="Y264" s="17">
        <v>1.0434396597359244E-2</v>
      </c>
      <c r="Z264" s="17">
        <v>1.1570598564961255E-2</v>
      </c>
      <c r="AA264" s="17">
        <v>1.2987017698107157E-2</v>
      </c>
      <c r="AB264" s="17">
        <v>1.9971869383619195E-2</v>
      </c>
      <c r="AC264" s="17">
        <v>9.4585948213452269E-3</v>
      </c>
      <c r="AD264" s="17">
        <v>0.17576565328110513</v>
      </c>
      <c r="AE264" s="17">
        <v>9.2853952593707403E-3</v>
      </c>
      <c r="AF264" s="17">
        <v>3.2610258230276377E-2</v>
      </c>
      <c r="AG264" s="17">
        <v>0.48512792924854442</v>
      </c>
      <c r="AH264" s="17">
        <v>3.2926513937189459E-4</v>
      </c>
      <c r="AI264" s="17">
        <v>1.092303162386921E-5</v>
      </c>
      <c r="AJ264" s="17">
        <v>0</v>
      </c>
      <c r="AK264" s="18">
        <v>-4901.3972999999996</v>
      </c>
      <c r="AL264" s="18"/>
      <c r="AM264" s="18">
        <v>-13699.0126</v>
      </c>
      <c r="AN264" s="18">
        <v>-37505.936200000011</v>
      </c>
      <c r="AO264" s="18">
        <v>-13451.542500000005</v>
      </c>
      <c r="AP264" s="18"/>
      <c r="AQ264" s="18">
        <v>-25163.033399999989</v>
      </c>
      <c r="AR264" s="18">
        <v>-45851.547300000013</v>
      </c>
      <c r="AS264" s="18">
        <v>-152616.21210000003</v>
      </c>
      <c r="AT264" s="18">
        <v>-132382.50930000003</v>
      </c>
      <c r="AU264" s="18"/>
      <c r="AV264" s="18">
        <v>-7407.3916999999992</v>
      </c>
      <c r="AW264" s="18">
        <v>-6631.0974999999999</v>
      </c>
      <c r="AX264" s="18">
        <v>-34444.319499999998</v>
      </c>
      <c r="AY264" s="18">
        <v>-21279.879099999998</v>
      </c>
      <c r="AZ264" s="18">
        <v>-23597.046200000008</v>
      </c>
      <c r="BA264" s="18">
        <v>-26485.687399999999</v>
      </c>
      <c r="BB264" s="18">
        <v>-40730.574300000007</v>
      </c>
      <c r="BC264" s="18">
        <v>-19289.831700000002</v>
      </c>
      <c r="BD264" s="18">
        <v>-358455.97940000001</v>
      </c>
      <c r="BE264" s="18">
        <v>-18936.609000000004</v>
      </c>
      <c r="BF264" s="18">
        <v>-66505.269</v>
      </c>
      <c r="BG264" s="18">
        <v>-989368.53570000001</v>
      </c>
      <c r="BH264" s="18">
        <v>-671.50239999999997</v>
      </c>
      <c r="BI264" s="18">
        <v>-22.276399999999999</v>
      </c>
      <c r="BJ264" s="18"/>
      <c r="BK264" s="17">
        <v>1</v>
      </c>
      <c r="BL264" s="19">
        <v>-2039397.1899999995</v>
      </c>
      <c r="BM264" s="15" t="s">
        <v>66</v>
      </c>
      <c r="BN264" s="1" t="s">
        <v>802</v>
      </c>
      <c r="BO264" s="1" t="s">
        <v>233</v>
      </c>
      <c r="BP264" s="1" t="s">
        <v>69</v>
      </c>
      <c r="BQ264" s="20" t="s">
        <v>803</v>
      </c>
      <c r="BR264" s="15" t="b">
        <v>1</v>
      </c>
      <c r="BS264" s="16" t="b">
        <v>0</v>
      </c>
    </row>
    <row r="265" spans="2:71" hidden="1" x14ac:dyDescent="0.25">
      <c r="B265" s="15" t="s">
        <v>758</v>
      </c>
      <c r="C265" s="1" t="s">
        <v>190</v>
      </c>
      <c r="D265" s="1" t="s">
        <v>750</v>
      </c>
      <c r="E265" s="1" t="s">
        <v>55</v>
      </c>
      <c r="F265" s="1" t="s">
        <v>55</v>
      </c>
      <c r="G265" s="1" t="s">
        <v>56</v>
      </c>
      <c r="H265" s="1" t="s">
        <v>57</v>
      </c>
      <c r="I265" s="1" t="s">
        <v>189</v>
      </c>
      <c r="J265" s="16" t="s">
        <v>189</v>
      </c>
      <c r="K265" s="17">
        <v>1.2338425435007279E-3</v>
      </c>
      <c r="L265" s="17">
        <v>0</v>
      </c>
      <c r="M265" s="17">
        <v>2.2924180870274317E-2</v>
      </c>
      <c r="N265" s="17">
        <v>3.6716673547305866E-2</v>
      </c>
      <c r="O265" s="17">
        <v>8.4928520325076948E-3</v>
      </c>
      <c r="P265" s="17">
        <v>0</v>
      </c>
      <c r="Q265" s="17">
        <v>1.2550837479739526E-2</v>
      </c>
      <c r="R265" s="17">
        <v>1.9507334010603877E-2</v>
      </c>
      <c r="S265" s="17">
        <v>0.13805854654627367</v>
      </c>
      <c r="T265" s="17">
        <v>9.2728170414560537E-2</v>
      </c>
      <c r="U265" s="17">
        <v>0</v>
      </c>
      <c r="V265" s="17">
        <v>3.7088238134934904E-3</v>
      </c>
      <c r="W265" s="17">
        <v>4.774424444488592E-3</v>
      </c>
      <c r="X265" s="17">
        <v>6.6857075333750474E-2</v>
      </c>
      <c r="Y265" s="17">
        <v>2.1597309540398135E-2</v>
      </c>
      <c r="Z265" s="17">
        <v>2.9778219923838788E-2</v>
      </c>
      <c r="AA265" s="17">
        <v>4.6311172257351603E-2</v>
      </c>
      <c r="AB265" s="17">
        <v>7.7554200466441806E-2</v>
      </c>
      <c r="AC265" s="17">
        <v>1.0515301071087875E-2</v>
      </c>
      <c r="AD265" s="17">
        <v>6.5745648765144021E-2</v>
      </c>
      <c r="AE265" s="17">
        <v>2.5443885412720482E-2</v>
      </c>
      <c r="AF265" s="17">
        <v>0.11317176682313311</v>
      </c>
      <c r="AG265" s="17">
        <v>0.20230166554834816</v>
      </c>
      <c r="AH265" s="17">
        <v>2.8069155037269998E-5</v>
      </c>
      <c r="AI265" s="17">
        <v>0</v>
      </c>
      <c r="AJ265" s="17">
        <v>0</v>
      </c>
      <c r="AK265" s="18">
        <v>-238.89879999999997</v>
      </c>
      <c r="AL265" s="18"/>
      <c r="AM265" s="18">
        <v>-4438.6208999999999</v>
      </c>
      <c r="AN265" s="18">
        <v>-7109.148000000001</v>
      </c>
      <c r="AO265" s="18">
        <v>-1644.4012</v>
      </c>
      <c r="AP265" s="18"/>
      <c r="AQ265" s="18">
        <v>-2430.1155999999996</v>
      </c>
      <c r="AR265" s="18">
        <v>-3777.0449000000003</v>
      </c>
      <c r="AS265" s="18">
        <v>-26731.142700000008</v>
      </c>
      <c r="AT265" s="18">
        <v>-17954.194199999998</v>
      </c>
      <c r="AU265" s="18"/>
      <c r="AV265" s="18">
        <v>-718.10910000000001</v>
      </c>
      <c r="AW265" s="18">
        <v>-924.43260000000009</v>
      </c>
      <c r="AX265" s="18">
        <v>-12944.986500000001</v>
      </c>
      <c r="AY265" s="18">
        <v>-4181.7096999999994</v>
      </c>
      <c r="AZ265" s="18">
        <v>-5765.7121999999999</v>
      </c>
      <c r="BA265" s="18">
        <v>-8966.851999999999</v>
      </c>
      <c r="BB265" s="18">
        <v>-15016.182999999997</v>
      </c>
      <c r="BC265" s="18">
        <v>-2035.9913999999999</v>
      </c>
      <c r="BD265" s="18">
        <v>-12729.790100000002</v>
      </c>
      <c r="BE265" s="18">
        <v>-4926.4906000000001</v>
      </c>
      <c r="BF265" s="18">
        <v>-21912.519899999996</v>
      </c>
      <c r="BG265" s="18">
        <v>-39170.010300000002</v>
      </c>
      <c r="BH265" s="18">
        <v>-5.434800000000001</v>
      </c>
      <c r="BI265" s="18"/>
      <c r="BJ265" s="18"/>
      <c r="BK265" s="17">
        <v>1</v>
      </c>
      <c r="BL265" s="19">
        <v>-193621.7885</v>
      </c>
      <c r="BM265" s="15" t="s">
        <v>750</v>
      </c>
      <c r="BN265" s="1" t="s">
        <v>802</v>
      </c>
      <c r="BO265" s="1" t="s">
        <v>233</v>
      </c>
      <c r="BP265" s="1" t="s">
        <v>69</v>
      </c>
      <c r="BQ265" s="20" t="s">
        <v>803</v>
      </c>
      <c r="BR265" s="15" t="b">
        <v>1</v>
      </c>
      <c r="BS265" s="16" t="b">
        <v>0</v>
      </c>
    </row>
    <row r="266" spans="2:71" hidden="1" x14ac:dyDescent="0.25">
      <c r="B266" s="15" t="s">
        <v>758</v>
      </c>
      <c r="C266" s="1" t="s">
        <v>71</v>
      </c>
      <c r="D266" s="1" t="s">
        <v>55</v>
      </c>
      <c r="E266" s="1" t="s">
        <v>55</v>
      </c>
      <c r="F266" s="1" t="s">
        <v>55</v>
      </c>
      <c r="G266" s="1" t="s">
        <v>56</v>
      </c>
      <c r="H266" s="1" t="s">
        <v>57</v>
      </c>
      <c r="I266" s="1" t="s">
        <v>58</v>
      </c>
      <c r="J266" s="16" t="s">
        <v>58</v>
      </c>
      <c r="K266" s="17">
        <v>1.7838828712389264E-3</v>
      </c>
      <c r="L266" s="17">
        <v>0</v>
      </c>
      <c r="M266" s="17">
        <v>1.1704212632447166E-2</v>
      </c>
      <c r="N266" s="17">
        <v>2.9919760480955421E-2</v>
      </c>
      <c r="O266" s="17">
        <v>1.1814340548299732E-2</v>
      </c>
      <c r="P266" s="17">
        <v>0</v>
      </c>
      <c r="Q266" s="17">
        <v>1.2933786966452886E-2</v>
      </c>
      <c r="R266" s="17">
        <v>7.8926327974899124E-2</v>
      </c>
      <c r="S266" s="17">
        <v>8.2411719693268007E-2</v>
      </c>
      <c r="T266" s="17">
        <v>6.6744854922596519E-2</v>
      </c>
      <c r="U266" s="17">
        <v>0</v>
      </c>
      <c r="V266" s="17">
        <v>1.0401673376224245E-2</v>
      </c>
      <c r="W266" s="17">
        <v>7.229740857356181E-3</v>
      </c>
      <c r="X266" s="17">
        <v>6.4406959397831684E-2</v>
      </c>
      <c r="Y266" s="17">
        <v>2.4555270514342344E-2</v>
      </c>
      <c r="Z266" s="17">
        <v>2.6031493506743282E-2</v>
      </c>
      <c r="AA266" s="17">
        <v>4.1733095024650363E-2</v>
      </c>
      <c r="AB266" s="17">
        <v>5.9313617260577274E-2</v>
      </c>
      <c r="AC266" s="17">
        <v>1.096308312243236E-2</v>
      </c>
      <c r="AD266" s="17">
        <v>8.6533912326462001E-2</v>
      </c>
      <c r="AE266" s="17">
        <v>1.9974517311593536E-2</v>
      </c>
      <c r="AF266" s="17">
        <v>0.10920860517402373</v>
      </c>
      <c r="AG266" s="17">
        <v>0.2011608583018252</v>
      </c>
      <c r="AH266" s="17">
        <v>1.4563396072711883E-3</v>
      </c>
      <c r="AI266" s="17">
        <v>9.0954651620309493E-5</v>
      </c>
      <c r="AJ266" s="17">
        <v>4.0700993476888617E-2</v>
      </c>
      <c r="AK266" s="18">
        <v>-3.0145000000000004</v>
      </c>
      <c r="AL266" s="18"/>
      <c r="AM266" s="18">
        <v>-19.778400000000001</v>
      </c>
      <c r="AN266" s="18">
        <v>-50.56</v>
      </c>
      <c r="AO266" s="18">
        <v>-19.964499999999997</v>
      </c>
      <c r="AP266" s="18"/>
      <c r="AQ266" s="18">
        <v>-21.856200000000001</v>
      </c>
      <c r="AR266" s="18">
        <v>-133.37389999999999</v>
      </c>
      <c r="AS266" s="18">
        <v>-139.26369999999997</v>
      </c>
      <c r="AT266" s="18">
        <v>-112.78899999999999</v>
      </c>
      <c r="AU266" s="18"/>
      <c r="AV266" s="18">
        <v>-17.577300000000005</v>
      </c>
      <c r="AW266" s="18">
        <v>-12.217199999999998</v>
      </c>
      <c r="AX266" s="18">
        <v>-108.8383</v>
      </c>
      <c r="AY266" s="18">
        <v>-41.494799999999998</v>
      </c>
      <c r="AZ266" s="18">
        <v>-43.989400000000003</v>
      </c>
      <c r="BA266" s="18">
        <v>-70.522799999999989</v>
      </c>
      <c r="BB266" s="18">
        <v>-100.2313</v>
      </c>
      <c r="BC266" s="18">
        <v>-18.526</v>
      </c>
      <c r="BD266" s="18">
        <v>-146.2296</v>
      </c>
      <c r="BE266" s="18">
        <v>-33.753999999999998</v>
      </c>
      <c r="BF266" s="18">
        <v>-184.54650000000001</v>
      </c>
      <c r="BG266" s="18">
        <v>-339.9323</v>
      </c>
      <c r="BH266" s="18">
        <v>-2.4609999999999999</v>
      </c>
      <c r="BI266" s="18">
        <v>-0.1537</v>
      </c>
      <c r="BJ266" s="18">
        <v>-68.778700000000001</v>
      </c>
      <c r="BK266" s="17">
        <v>1</v>
      </c>
      <c r="BL266" s="19">
        <v>-1689.8530999999998</v>
      </c>
      <c r="BM266" s="15">
        <v>0</v>
      </c>
      <c r="BN266" s="1">
        <v>0</v>
      </c>
      <c r="BO266" s="1">
        <v>0</v>
      </c>
      <c r="BP266" s="1">
        <v>0</v>
      </c>
      <c r="BQ266" s="20" t="s">
        <v>63</v>
      </c>
      <c r="BR266" s="15" t="b">
        <v>0</v>
      </c>
      <c r="BS266" s="16" t="b">
        <v>0</v>
      </c>
    </row>
    <row r="267" spans="2:71" hidden="1" x14ac:dyDescent="0.25">
      <c r="B267" s="15" t="s">
        <v>758</v>
      </c>
      <c r="C267" s="1" t="s">
        <v>72</v>
      </c>
      <c r="D267" s="1" t="s">
        <v>194</v>
      </c>
      <c r="E267" s="1" t="s">
        <v>55</v>
      </c>
      <c r="F267" s="1" t="s">
        <v>55</v>
      </c>
      <c r="G267" s="1" t="s">
        <v>56</v>
      </c>
      <c r="H267" s="1" t="s">
        <v>105</v>
      </c>
      <c r="I267" s="1" t="s">
        <v>753</v>
      </c>
      <c r="J267" s="16" t="s">
        <v>753</v>
      </c>
      <c r="K267" s="17">
        <v>5.511319136542671E-3</v>
      </c>
      <c r="L267" s="17">
        <v>0</v>
      </c>
      <c r="M267" s="17">
        <v>1.5976352609523875E-3</v>
      </c>
      <c r="N267" s="17">
        <v>1.8971984632898811E-2</v>
      </c>
      <c r="O267" s="17">
        <v>6.6663361636473311E-3</v>
      </c>
      <c r="P267" s="17">
        <v>0</v>
      </c>
      <c r="Q267" s="17">
        <v>2.5185045865275573E-2</v>
      </c>
      <c r="R267" s="17">
        <v>9.2097759657931936E-3</v>
      </c>
      <c r="S267" s="17">
        <v>0.12306474081655613</v>
      </c>
      <c r="T267" s="17">
        <v>0.12361458661928837</v>
      </c>
      <c r="U267" s="17">
        <v>0</v>
      </c>
      <c r="V267" s="17">
        <v>2.6555876866633999E-4</v>
      </c>
      <c r="W267" s="17">
        <v>2.7009949889659341E-4</v>
      </c>
      <c r="X267" s="17">
        <v>3.0872126701022434E-2</v>
      </c>
      <c r="Y267" s="17">
        <v>1.4821076935020417E-3</v>
      </c>
      <c r="Z267" s="17">
        <v>2.1385107048427451E-3</v>
      </c>
      <c r="AA267" s="17">
        <v>1.725390049814797E-2</v>
      </c>
      <c r="AB267" s="17">
        <v>2.4458333857566097E-2</v>
      </c>
      <c r="AC267" s="17">
        <v>1.5177002646610616E-2</v>
      </c>
      <c r="AD267" s="17">
        <v>0.10347286066884338</v>
      </c>
      <c r="AE267" s="17">
        <v>1.8657872970815254E-3</v>
      </c>
      <c r="AF267" s="17">
        <v>0.14859894609255075</v>
      </c>
      <c r="AG267" s="17">
        <v>0.31081882834752117</v>
      </c>
      <c r="AH267" s="17">
        <v>3.7190453037259448E-5</v>
      </c>
      <c r="AI267" s="17">
        <v>2.3223776563360407E-6</v>
      </c>
      <c r="AJ267" s="17">
        <v>2.9464999933100925E-2</v>
      </c>
      <c r="AK267" s="18">
        <v>-7788.1592999999993</v>
      </c>
      <c r="AL267" s="18"/>
      <c r="AM267" s="18">
        <v>-2257.6514999999995</v>
      </c>
      <c r="AN267" s="18">
        <v>-26809.704699999995</v>
      </c>
      <c r="AO267" s="18">
        <v>-9420.3377999999993</v>
      </c>
      <c r="AP267" s="18"/>
      <c r="AQ267" s="18">
        <v>-35589.510300000002</v>
      </c>
      <c r="AR267" s="18">
        <v>-13014.525299999998</v>
      </c>
      <c r="AS267" s="18">
        <v>-173905.33590000001</v>
      </c>
      <c r="AT267" s="18">
        <v>-174682.33440000002</v>
      </c>
      <c r="AU267" s="18"/>
      <c r="AV267" s="18">
        <v>-375.26660000000004</v>
      </c>
      <c r="AW267" s="18">
        <v>-381.6832</v>
      </c>
      <c r="AX267" s="18">
        <v>-43626.042099999991</v>
      </c>
      <c r="AY267" s="18">
        <v>-2094.3971000000001</v>
      </c>
      <c r="AZ267" s="18">
        <v>-3021.9738000000007</v>
      </c>
      <c r="BA267" s="18">
        <v>-24381.844399999998</v>
      </c>
      <c r="BB267" s="18">
        <v>-34562.578499999996</v>
      </c>
      <c r="BC267" s="18">
        <v>-21446.937000000002</v>
      </c>
      <c r="BD267" s="18">
        <v>-146219.644</v>
      </c>
      <c r="BE267" s="18">
        <v>-2636.5826999999999</v>
      </c>
      <c r="BF267" s="18">
        <v>-209988.25059999994</v>
      </c>
      <c r="BG267" s="18">
        <v>-439224.52840000013</v>
      </c>
      <c r="BH267" s="18">
        <v>-52.554599999999994</v>
      </c>
      <c r="BI267" s="18">
        <v>-3.2818000000000001</v>
      </c>
      <c r="BJ267" s="18">
        <v>-41637.602100000004</v>
      </c>
      <c r="BK267" s="17">
        <v>1</v>
      </c>
      <c r="BL267" s="19">
        <v>-1413120.7260999992</v>
      </c>
      <c r="BM267" s="15" t="s">
        <v>194</v>
      </c>
      <c r="BN267" s="1" t="s">
        <v>802</v>
      </c>
      <c r="BO267" s="1" t="s">
        <v>233</v>
      </c>
      <c r="BP267" s="1" t="s">
        <v>69</v>
      </c>
      <c r="BQ267" s="20" t="s">
        <v>803</v>
      </c>
      <c r="BR267" s="15" t="b">
        <v>1</v>
      </c>
      <c r="BS267" s="16" t="b">
        <v>0</v>
      </c>
    </row>
    <row r="268" spans="2:71" hidden="1" x14ac:dyDescent="0.25">
      <c r="B268" s="15" t="s">
        <v>758</v>
      </c>
      <c r="C268" s="1" t="s">
        <v>73</v>
      </c>
      <c r="D268" s="1" t="s">
        <v>195</v>
      </c>
      <c r="E268" s="1" t="s">
        <v>55</v>
      </c>
      <c r="F268" s="1" t="s">
        <v>55</v>
      </c>
      <c r="G268" s="1" t="s">
        <v>56</v>
      </c>
      <c r="H268" s="1" t="s">
        <v>105</v>
      </c>
      <c r="I268" s="1" t="s">
        <v>753</v>
      </c>
      <c r="J268" s="16" t="s">
        <v>753</v>
      </c>
      <c r="K268" s="17">
        <v>2.7807337237632538E-3</v>
      </c>
      <c r="L268" s="17">
        <v>0</v>
      </c>
      <c r="M268" s="17">
        <v>6.8025608432444214E-3</v>
      </c>
      <c r="N268" s="17">
        <v>1.8712652396380557E-2</v>
      </c>
      <c r="O268" s="17">
        <v>5.3911795561117134E-3</v>
      </c>
      <c r="P268" s="17">
        <v>0</v>
      </c>
      <c r="Q268" s="17">
        <v>1.529792406359117E-2</v>
      </c>
      <c r="R268" s="17">
        <v>1.6144737531206221E-2</v>
      </c>
      <c r="S268" s="17">
        <v>9.421614154215685E-2</v>
      </c>
      <c r="T268" s="17">
        <v>8.2757391928992438E-2</v>
      </c>
      <c r="U268" s="17">
        <v>0</v>
      </c>
      <c r="V268" s="17">
        <v>1.1177766793134768E-3</v>
      </c>
      <c r="W268" s="17">
        <v>1.14201764477074E-3</v>
      </c>
      <c r="X268" s="17">
        <v>0.13407830476795171</v>
      </c>
      <c r="Y268" s="17">
        <v>6.2897478339707571E-3</v>
      </c>
      <c r="Z268" s="17">
        <v>9.0897033661750878E-3</v>
      </c>
      <c r="AA268" s="17">
        <v>7.487329909858087E-2</v>
      </c>
      <c r="AB268" s="17">
        <v>0.10605251786920523</v>
      </c>
      <c r="AC268" s="17">
        <v>9.4556002141102918E-3</v>
      </c>
      <c r="AD268" s="17">
        <v>4.842716781013922E-2</v>
      </c>
      <c r="AE268" s="17">
        <v>7.9345225504296596E-3</v>
      </c>
      <c r="AF268" s="17">
        <v>8.3769538402867647E-2</v>
      </c>
      <c r="AG268" s="17">
        <v>0.1470792086162615</v>
      </c>
      <c r="AH268" s="17">
        <v>1.5650186696986566E-4</v>
      </c>
      <c r="AI268" s="17">
        <v>9.7716031985280748E-6</v>
      </c>
      <c r="AJ268" s="17">
        <v>0.1284210000906085</v>
      </c>
      <c r="AK268" s="18">
        <v>-7194.9995999999992</v>
      </c>
      <c r="AL268" s="18"/>
      <c r="AM268" s="18">
        <v>-17601.261899999994</v>
      </c>
      <c r="AN268" s="18">
        <v>-48417.986000000012</v>
      </c>
      <c r="AO268" s="18">
        <v>-13949.388400000005</v>
      </c>
      <c r="AP268" s="18"/>
      <c r="AQ268" s="18">
        <v>-39582.559300000008</v>
      </c>
      <c r="AR268" s="18">
        <v>-41773.643799999991</v>
      </c>
      <c r="AS268" s="18">
        <v>-243779.22090000001</v>
      </c>
      <c r="AT268" s="18">
        <v>-214130.3199</v>
      </c>
      <c r="AU268" s="18"/>
      <c r="AV268" s="18">
        <v>-2892.187300000001</v>
      </c>
      <c r="AW268" s="18">
        <v>-2954.9095000000007</v>
      </c>
      <c r="AX268" s="18">
        <v>-346920.43359999999</v>
      </c>
      <c r="AY268" s="18">
        <v>-16274.385700000004</v>
      </c>
      <c r="AZ268" s="18">
        <v>-23519.120699999992</v>
      </c>
      <c r="BA268" s="18">
        <v>-193730.6519</v>
      </c>
      <c r="BB268" s="18">
        <v>-274405.21079999994</v>
      </c>
      <c r="BC268" s="18">
        <v>-24465.859199999999</v>
      </c>
      <c r="BD268" s="18">
        <v>-125302.7034</v>
      </c>
      <c r="BE268" s="18">
        <v>-20530.152200000008</v>
      </c>
      <c r="BF268" s="18">
        <v>-216749.19469999993</v>
      </c>
      <c r="BG268" s="18">
        <v>-380559.57609999989</v>
      </c>
      <c r="BH268" s="18">
        <v>-404.94019999999989</v>
      </c>
      <c r="BI268" s="18">
        <v>-25.283499999999997</v>
      </c>
      <c r="BJ268" s="18">
        <v>-332282.4607</v>
      </c>
      <c r="BK268" s="17">
        <v>1</v>
      </c>
      <c r="BL268" s="19">
        <v>-2587446.4493000004</v>
      </c>
      <c r="BM268" s="15" t="s">
        <v>196</v>
      </c>
      <c r="BN268" s="1" t="s">
        <v>802</v>
      </c>
      <c r="BO268" s="1" t="s">
        <v>233</v>
      </c>
      <c r="BP268" s="1" t="s">
        <v>69</v>
      </c>
      <c r="BQ268" s="20" t="s">
        <v>803</v>
      </c>
      <c r="BR268" s="15" t="b">
        <v>0</v>
      </c>
      <c r="BS268" s="16" t="b">
        <v>0</v>
      </c>
    </row>
    <row r="269" spans="2:71" hidden="1" x14ac:dyDescent="0.25">
      <c r="B269" s="15" t="s">
        <v>758</v>
      </c>
      <c r="C269" s="1" t="s">
        <v>74</v>
      </c>
      <c r="D269" s="1" t="s">
        <v>197</v>
      </c>
      <c r="E269" s="1" t="s">
        <v>55</v>
      </c>
      <c r="F269" s="1" t="s">
        <v>55</v>
      </c>
      <c r="G269" s="1" t="s">
        <v>56</v>
      </c>
      <c r="H269" s="1" t="s">
        <v>57</v>
      </c>
      <c r="I269" s="1" t="s">
        <v>58</v>
      </c>
      <c r="J269" s="16" t="s">
        <v>58</v>
      </c>
      <c r="K269" s="17">
        <v>1.3220981111898016E-3</v>
      </c>
      <c r="L269" s="17">
        <v>0</v>
      </c>
      <c r="M269" s="17">
        <v>8.6747820308825645E-3</v>
      </c>
      <c r="N269" s="17">
        <v>2.2175693861846979E-2</v>
      </c>
      <c r="O269" s="17">
        <v>8.7563937856486689E-3</v>
      </c>
      <c r="P269" s="17">
        <v>0</v>
      </c>
      <c r="Q269" s="17">
        <v>9.5861057532557071E-3</v>
      </c>
      <c r="R269" s="17">
        <v>5.8497855045275687E-2</v>
      </c>
      <c r="S269" s="17">
        <v>6.1081048078640836E-2</v>
      </c>
      <c r="T269" s="17">
        <v>4.9469209730684992E-2</v>
      </c>
      <c r="U269" s="17">
        <v>0</v>
      </c>
      <c r="V269" s="17">
        <v>7.7094059674067831E-3</v>
      </c>
      <c r="W269" s="17">
        <v>5.3585029305733565E-3</v>
      </c>
      <c r="X269" s="17">
        <v>5.8868366976415398E-2</v>
      </c>
      <c r="Y269" s="17">
        <v>1.8199564045427923E-2</v>
      </c>
      <c r="Z269" s="17">
        <v>1.9293843094379533E-2</v>
      </c>
      <c r="AA269" s="17">
        <v>3.6909373818468955E-2</v>
      </c>
      <c r="AB269" s="17">
        <v>5.2042303470570608E-2</v>
      </c>
      <c r="AC269" s="17">
        <v>8.1254733823238872E-3</v>
      </c>
      <c r="AD269" s="17">
        <v>0.18990292021856198</v>
      </c>
      <c r="AE269" s="17">
        <v>1.4804574899064421E-2</v>
      </c>
      <c r="AF269" s="17">
        <v>8.094146067832747E-2</v>
      </c>
      <c r="AG269" s="17">
        <v>0.24437321882371765</v>
      </c>
      <c r="AH269" s="17">
        <v>1.0794021178969619E-3</v>
      </c>
      <c r="AI269" s="17">
        <v>6.7403199498265325E-5</v>
      </c>
      <c r="AJ269" s="17">
        <v>4.2760999979941372E-2</v>
      </c>
      <c r="AK269" s="18">
        <v>-2539.8496</v>
      </c>
      <c r="AL269" s="18"/>
      <c r="AM269" s="18">
        <v>-16664.9067</v>
      </c>
      <c r="AN269" s="18">
        <v>-42601.170599999998</v>
      </c>
      <c r="AO269" s="18">
        <v>-16821.688999999995</v>
      </c>
      <c r="AP269" s="18"/>
      <c r="AQ269" s="18">
        <v>-18415.627899999996</v>
      </c>
      <c r="AR269" s="18">
        <v>-112378.76559999998</v>
      </c>
      <c r="AS269" s="18">
        <v>-117341.27310000002</v>
      </c>
      <c r="AT269" s="18">
        <v>-95034.061000000002</v>
      </c>
      <c r="AU269" s="18"/>
      <c r="AV269" s="18">
        <v>-14810.346899999999</v>
      </c>
      <c r="AW269" s="18">
        <v>-10294.085899999998</v>
      </c>
      <c r="AX269" s="18">
        <v>-113090.5468</v>
      </c>
      <c r="AY269" s="18">
        <v>-34962.727100000004</v>
      </c>
      <c r="AZ269" s="18">
        <v>-37064.919200000004</v>
      </c>
      <c r="BA269" s="18">
        <v>-70905.674499999979</v>
      </c>
      <c r="BB269" s="18">
        <v>-99977.167000000001</v>
      </c>
      <c r="BC269" s="18">
        <v>-15609.643599999998</v>
      </c>
      <c r="BD269" s="18">
        <v>-364817.74830000009</v>
      </c>
      <c r="BE269" s="18">
        <v>-28440.698399999997</v>
      </c>
      <c r="BF269" s="18">
        <v>-155494.61479999998</v>
      </c>
      <c r="BG269" s="18">
        <v>-469459.27600000001</v>
      </c>
      <c r="BH269" s="18">
        <v>-2073.6124</v>
      </c>
      <c r="BI269" s="18">
        <v>-129.48660000000001</v>
      </c>
      <c r="BJ269" s="18">
        <v>-82147.08709999999</v>
      </c>
      <c r="BK269" s="17">
        <v>1</v>
      </c>
      <c r="BL269" s="19">
        <v>-1921074.9781000004</v>
      </c>
      <c r="BM269" s="15" t="s">
        <v>197</v>
      </c>
      <c r="BN269" s="1" t="s">
        <v>802</v>
      </c>
      <c r="BO269" s="1" t="s">
        <v>233</v>
      </c>
      <c r="BP269" s="1" t="s">
        <v>69</v>
      </c>
      <c r="BQ269" s="20" t="s">
        <v>803</v>
      </c>
      <c r="BR269" s="15" t="b">
        <v>1</v>
      </c>
      <c r="BS269" s="16" t="b">
        <v>0</v>
      </c>
    </row>
    <row r="270" spans="2:71" hidden="1" x14ac:dyDescent="0.25">
      <c r="B270" s="15" t="s">
        <v>758</v>
      </c>
      <c r="C270" s="1" t="s">
        <v>806</v>
      </c>
      <c r="D270" s="1" t="s">
        <v>807</v>
      </c>
      <c r="E270" s="1" t="s">
        <v>55</v>
      </c>
      <c r="F270" s="1" t="s">
        <v>55</v>
      </c>
      <c r="G270" s="1" t="s">
        <v>56</v>
      </c>
      <c r="H270" s="1" t="s">
        <v>105</v>
      </c>
      <c r="I270" s="1" t="s">
        <v>115</v>
      </c>
      <c r="J270" s="16" t="s">
        <v>120</v>
      </c>
      <c r="K270" s="17">
        <v>4.9709903113457778E-5</v>
      </c>
      <c r="L270" s="17">
        <v>0</v>
      </c>
      <c r="M270" s="17">
        <v>0</v>
      </c>
      <c r="N270" s="17">
        <v>4.2675838608842581E-3</v>
      </c>
      <c r="O270" s="17">
        <v>2.0407945015029166E-2</v>
      </c>
      <c r="P270" s="17">
        <v>0</v>
      </c>
      <c r="Q270" s="17">
        <v>2.7095957058820473E-2</v>
      </c>
      <c r="R270" s="17">
        <v>0.13839605591849077</v>
      </c>
      <c r="S270" s="17">
        <v>4.4801990030555315E-2</v>
      </c>
      <c r="T270" s="17">
        <v>1.8849501900824905E-2</v>
      </c>
      <c r="U270" s="17">
        <v>0</v>
      </c>
      <c r="V270" s="17">
        <v>0</v>
      </c>
      <c r="W270" s="17">
        <v>3.8570561364068088E-6</v>
      </c>
      <c r="X270" s="17">
        <v>6.4175952179542191E-5</v>
      </c>
      <c r="Y270" s="17">
        <v>1.9441729262701739E-3</v>
      </c>
      <c r="Z270" s="17">
        <v>1.6803648632103872E-3</v>
      </c>
      <c r="AA270" s="17">
        <v>5.3731649698936391E-3</v>
      </c>
      <c r="AB270" s="17">
        <v>5.7061010200112135E-4</v>
      </c>
      <c r="AC270" s="17">
        <v>8.7639831334809792E-3</v>
      </c>
      <c r="AD270" s="17">
        <v>4.6653909917538719E-2</v>
      </c>
      <c r="AE270" s="17">
        <v>1.355497489910602E-2</v>
      </c>
      <c r="AF270" s="17">
        <v>2.7904511140377095E-2</v>
      </c>
      <c r="AG270" s="17">
        <v>0.63922967524744245</v>
      </c>
      <c r="AH270" s="17">
        <v>3.8785610464510813E-4</v>
      </c>
      <c r="AI270" s="17">
        <v>0</v>
      </c>
      <c r="AJ270" s="17">
        <v>0</v>
      </c>
      <c r="AK270" s="18">
        <v>-17.255800000000001</v>
      </c>
      <c r="AL270" s="18"/>
      <c r="AM270" s="18"/>
      <c r="AN270" s="18">
        <v>-1481.4065000000001</v>
      </c>
      <c r="AO270" s="18">
        <v>-7084.2105000000001</v>
      </c>
      <c r="AP270" s="18"/>
      <c r="AQ270" s="18">
        <v>-9405.8202999999994</v>
      </c>
      <c r="AR270" s="18">
        <v>-48041.426599999999</v>
      </c>
      <c r="AS270" s="18">
        <v>-15552.116</v>
      </c>
      <c r="AT270" s="18">
        <v>-6543.2281000000003</v>
      </c>
      <c r="AU270" s="18"/>
      <c r="AV270" s="18"/>
      <c r="AW270" s="18">
        <v>-1.3389</v>
      </c>
      <c r="AX270" s="18">
        <v>-22.2774</v>
      </c>
      <c r="AY270" s="18">
        <v>-674.88079999999991</v>
      </c>
      <c r="AZ270" s="18">
        <v>-583.30510000000004</v>
      </c>
      <c r="BA270" s="18">
        <v>-1865.1869000000002</v>
      </c>
      <c r="BB270" s="18">
        <v>-198.07589999999999</v>
      </c>
      <c r="BC270" s="18">
        <v>-3042.2417</v>
      </c>
      <c r="BD270" s="18">
        <v>-16194.973000000002</v>
      </c>
      <c r="BE270" s="18">
        <v>-4705.3387999999995</v>
      </c>
      <c r="BF270" s="18">
        <v>-9686.4936999999991</v>
      </c>
      <c r="BG270" s="18">
        <v>-221895.8143</v>
      </c>
      <c r="BH270" s="18">
        <v>-134.63649999999998</v>
      </c>
      <c r="BI270" s="18"/>
      <c r="BJ270" s="18"/>
      <c r="BK270" s="17">
        <v>1</v>
      </c>
      <c r="BL270" s="19">
        <v>-347130.02679999999</v>
      </c>
      <c r="BM270" s="15" t="s">
        <v>807</v>
      </c>
      <c r="BN270" s="1" t="s">
        <v>120</v>
      </c>
      <c r="BO270" s="1" t="s">
        <v>808</v>
      </c>
      <c r="BP270" s="1" t="s">
        <v>108</v>
      </c>
      <c r="BQ270" s="20" t="s">
        <v>70</v>
      </c>
      <c r="BR270" s="15" t="b">
        <v>1</v>
      </c>
      <c r="BS270" s="16" t="b">
        <v>1</v>
      </c>
    </row>
    <row r="271" spans="2:71" hidden="1" x14ac:dyDescent="0.25">
      <c r="B271" s="15" t="s">
        <v>758</v>
      </c>
      <c r="C271" s="1" t="s">
        <v>809</v>
      </c>
      <c r="D271" s="1" t="s">
        <v>123</v>
      </c>
      <c r="E271" s="1" t="s">
        <v>55</v>
      </c>
      <c r="F271" s="1" t="s">
        <v>55</v>
      </c>
      <c r="G271" s="1" t="s">
        <v>56</v>
      </c>
      <c r="H271" s="1" t="s">
        <v>105</v>
      </c>
      <c r="I271" s="1" t="s">
        <v>123</v>
      </c>
      <c r="J271" s="16" t="s">
        <v>123</v>
      </c>
      <c r="K271" s="17">
        <v>0</v>
      </c>
      <c r="L271" s="17">
        <v>0</v>
      </c>
      <c r="M271" s="17">
        <v>0</v>
      </c>
      <c r="N271" s="17">
        <v>0</v>
      </c>
      <c r="O271" s="17">
        <v>9.999999988931739E-2</v>
      </c>
      <c r="P271" s="17">
        <v>0</v>
      </c>
      <c r="Q271" s="17">
        <v>0.40000000011068265</v>
      </c>
      <c r="R271" s="17">
        <v>9.999999988931739E-2</v>
      </c>
      <c r="S271" s="17">
        <v>0.25000000000000006</v>
      </c>
      <c r="T271" s="17">
        <v>0.15000000011068262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8"/>
      <c r="AL271" s="18"/>
      <c r="AM271" s="18"/>
      <c r="AN271" s="18"/>
      <c r="AO271" s="18">
        <v>-18069.684499999999</v>
      </c>
      <c r="AP271" s="18"/>
      <c r="AQ271" s="18">
        <v>-72278.738100000002</v>
      </c>
      <c r="AR271" s="18">
        <v>-18069.684499999999</v>
      </c>
      <c r="AS271" s="18">
        <v>-45174.211300000003</v>
      </c>
      <c r="AT271" s="18">
        <v>-27104.5268</v>
      </c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7">
        <v>1</v>
      </c>
      <c r="BL271" s="19">
        <v>-180696.84519999998</v>
      </c>
      <c r="BM271" s="15" t="s">
        <v>123</v>
      </c>
      <c r="BN271" s="1" t="s">
        <v>802</v>
      </c>
      <c r="BO271" s="1" t="s">
        <v>233</v>
      </c>
      <c r="BP271" s="1" t="s">
        <v>69</v>
      </c>
      <c r="BQ271" s="20" t="s">
        <v>803</v>
      </c>
      <c r="BR271" s="15" t="b">
        <v>1</v>
      </c>
      <c r="BS271" s="16" t="b">
        <v>0</v>
      </c>
    </row>
    <row r="272" spans="2:71" hidden="1" x14ac:dyDescent="0.25">
      <c r="B272" s="21" t="s">
        <v>758</v>
      </c>
      <c r="C272" s="22" t="s">
        <v>810</v>
      </c>
      <c r="D272" s="22" t="s">
        <v>104</v>
      </c>
      <c r="E272" s="22" t="s">
        <v>55</v>
      </c>
      <c r="F272" s="22" t="s">
        <v>55</v>
      </c>
      <c r="G272" s="22" t="s">
        <v>56</v>
      </c>
      <c r="H272" s="22" t="s">
        <v>105</v>
      </c>
      <c r="I272" s="22" t="s">
        <v>106</v>
      </c>
      <c r="J272" s="23" t="s">
        <v>106</v>
      </c>
      <c r="K272" s="17">
        <v>1.2598969925938712E-3</v>
      </c>
      <c r="L272" s="17">
        <v>0</v>
      </c>
      <c r="M272" s="17">
        <v>3.3054600189682057E-4</v>
      </c>
      <c r="N272" s="17">
        <v>7.2276939997633433E-2</v>
      </c>
      <c r="O272" s="17">
        <v>2.196656400057059E-2</v>
      </c>
      <c r="P272" s="17">
        <v>0</v>
      </c>
      <c r="Q272" s="17">
        <v>4.727288499996958E-2</v>
      </c>
      <c r="R272" s="17">
        <v>5.929791300079601E-2</v>
      </c>
      <c r="S272" s="17">
        <v>0.27942558200378731</v>
      </c>
      <c r="T272" s="17">
        <v>0.1377274279991974</v>
      </c>
      <c r="U272" s="17">
        <v>0</v>
      </c>
      <c r="V272" s="17">
        <v>6.0081420040950873E-3</v>
      </c>
      <c r="W272" s="17">
        <v>7.1036520016240414E-3</v>
      </c>
      <c r="X272" s="17">
        <v>1.5993677996649421E-2</v>
      </c>
      <c r="Y272" s="17">
        <v>1.9071164003504785E-2</v>
      </c>
      <c r="Z272" s="17">
        <v>2.5034156999516506E-2</v>
      </c>
      <c r="AA272" s="17">
        <v>4.3132046999303092E-2</v>
      </c>
      <c r="AB272" s="17">
        <v>2.9699204999009951E-2</v>
      </c>
      <c r="AC272" s="17">
        <v>4.9137673000354667E-2</v>
      </c>
      <c r="AD272" s="17">
        <v>2.9941837998927603E-2</v>
      </c>
      <c r="AE272" s="17">
        <v>5.8034269971395597E-3</v>
      </c>
      <c r="AF272" s="17">
        <v>1.9523911000398221E-2</v>
      </c>
      <c r="AG272" s="17">
        <v>0.12411954499908258</v>
      </c>
      <c r="AH272" s="17">
        <v>4.9175089969499385E-3</v>
      </c>
      <c r="AI272" s="17">
        <v>6.807920040860871E-4</v>
      </c>
      <c r="AJ272" s="17">
        <v>2.7550500291341322E-4</v>
      </c>
      <c r="AK272" s="18">
        <v>-12883.783200000002</v>
      </c>
      <c r="AL272" s="18"/>
      <c r="AM272" s="18">
        <v>-3380.1835000000001</v>
      </c>
      <c r="AN272" s="18">
        <v>-739108.38009999995</v>
      </c>
      <c r="AO272" s="18">
        <v>-224631.41820000001</v>
      </c>
      <c r="AP272" s="18"/>
      <c r="AQ272" s="18">
        <v>-483415.39439999999</v>
      </c>
      <c r="AR272" s="18">
        <v>-606384.06140000001</v>
      </c>
      <c r="AS272" s="18">
        <v>-2857422.98</v>
      </c>
      <c r="AT272" s="18">
        <v>-1408409.0473</v>
      </c>
      <c r="AU272" s="18"/>
      <c r="AV272" s="18">
        <v>-61439.625200000002</v>
      </c>
      <c r="AW272" s="18">
        <v>-72642.377000000008</v>
      </c>
      <c r="AX272" s="18">
        <v>-163552.32300000003</v>
      </c>
      <c r="AY272" s="18">
        <v>-195022.88190000001</v>
      </c>
      <c r="AZ272" s="18">
        <v>-256000.8106</v>
      </c>
      <c r="BA272" s="18">
        <v>-441070.93339999998</v>
      </c>
      <c r="BB272" s="18">
        <v>-303705.8749</v>
      </c>
      <c r="BC272" s="18">
        <v>-502484.82979999995</v>
      </c>
      <c r="BD272" s="18">
        <v>-306187.05469999998</v>
      </c>
      <c r="BE272" s="18">
        <v>-59346.197099999998</v>
      </c>
      <c r="BF272" s="18">
        <v>-199652.70020000002</v>
      </c>
      <c r="BG272" s="18">
        <v>-1269254.0088999998</v>
      </c>
      <c r="BH272" s="18">
        <v>-50286.745799999997</v>
      </c>
      <c r="BI272" s="18">
        <v>-6961.8203999999996</v>
      </c>
      <c r="BJ272" s="18">
        <v>-2817.3308999999999</v>
      </c>
      <c r="BK272" s="17">
        <v>1</v>
      </c>
      <c r="BL272" s="24">
        <v>-10226060.7619</v>
      </c>
      <c r="BM272" s="21" t="s">
        <v>104</v>
      </c>
      <c r="BN272" s="22" t="s">
        <v>802</v>
      </c>
      <c r="BO272" s="22" t="s">
        <v>233</v>
      </c>
      <c r="BP272" s="22" t="s">
        <v>69</v>
      </c>
      <c r="BQ272" s="25" t="s">
        <v>803</v>
      </c>
      <c r="BR272" s="21" t="b">
        <v>1</v>
      </c>
      <c r="BS272" s="23" t="b">
        <v>0</v>
      </c>
    </row>
    <row r="273" spans="2:64" ht="14.5" x14ac:dyDescent="0.3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</row>
    <row r="274" spans="2:64" ht="14.5" x14ac:dyDescent="0.3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</row>
    <row r="275" spans="2:64" ht="14.5" x14ac:dyDescent="0.3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</row>
    <row r="276" spans="2:64" ht="14.5" x14ac:dyDescent="0.3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</row>
    <row r="277" spans="2:64" ht="14.5" x14ac:dyDescent="0.3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</row>
    <row r="278" spans="2:64" ht="14.5" x14ac:dyDescent="0.3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</row>
    <row r="279" spans="2:64" ht="14.5" x14ac:dyDescent="0.3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</row>
    <row r="280" spans="2:64" ht="14.5" x14ac:dyDescent="0.3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</row>
    <row r="281" spans="2:64" ht="14.5" x14ac:dyDescent="0.3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</row>
    <row r="282" spans="2:64" ht="14.5" x14ac:dyDescent="0.3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</row>
    <row r="283" spans="2:64" ht="14.5" x14ac:dyDescent="0.3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</row>
    <row r="284" spans="2:64" ht="14.5" x14ac:dyDescent="0.3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</row>
    <row r="285" spans="2:64" ht="14.5" x14ac:dyDescent="0.3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</row>
    <row r="286" spans="2:64" ht="14.5" x14ac:dyDescent="0.3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</row>
    <row r="287" spans="2:64" ht="14.5" x14ac:dyDescent="0.3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</row>
    <row r="288" spans="2:64" ht="14.5" x14ac:dyDescent="0.3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</row>
    <row r="289" spans="2:64" ht="14.5" x14ac:dyDescent="0.3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</row>
    <row r="290" spans="2:64" ht="14.5" x14ac:dyDescent="0.3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</row>
    <row r="291" spans="2:64" ht="14.5" x14ac:dyDescent="0.3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</row>
    <row r="292" spans="2:64" ht="14.5" x14ac:dyDescent="0.3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</row>
    <row r="293" spans="2:64" ht="14.5" x14ac:dyDescent="0.3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</row>
    <row r="294" spans="2:64" ht="14.5" x14ac:dyDescent="0.3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</row>
    <row r="295" spans="2:64" ht="14.5" x14ac:dyDescent="0.3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</row>
    <row r="296" spans="2:64" ht="14.5" x14ac:dyDescent="0.3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</row>
    <row r="297" spans="2:64" ht="14.5" x14ac:dyDescent="0.3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</row>
    <row r="298" spans="2:64" ht="14.5" x14ac:dyDescent="0.3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</row>
    <row r="299" spans="2:64" ht="14.5" x14ac:dyDescent="0.3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</row>
    <row r="300" spans="2:64" ht="14.5" x14ac:dyDescent="0.3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</row>
    <row r="301" spans="2:64" ht="14.5" x14ac:dyDescent="0.3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</row>
    <row r="302" spans="2:64" ht="14.5" x14ac:dyDescent="0.3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</row>
    <row r="303" spans="2:64" ht="14.5" x14ac:dyDescent="0.3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</row>
    <row r="304" spans="2:64" ht="14.5" x14ac:dyDescent="0.3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</row>
    <row r="305" spans="2:64" ht="14.5" x14ac:dyDescent="0.3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</row>
    <row r="306" spans="2:64" ht="14.5" x14ac:dyDescent="0.3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</row>
    <row r="307" spans="2:64" ht="14.5" x14ac:dyDescent="0.3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2:64" ht="14.5" x14ac:dyDescent="0.3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2:64" ht="14.5" x14ac:dyDescent="0.3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</row>
    <row r="310" spans="2:64" ht="14.5" x14ac:dyDescent="0.3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</row>
    <row r="311" spans="2:64" ht="14.5" x14ac:dyDescent="0.3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2:64" ht="14.5" x14ac:dyDescent="0.3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2:64" ht="14.5" x14ac:dyDescent="0.3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2:64" ht="14.5" x14ac:dyDescent="0.3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2:64" ht="14.5" x14ac:dyDescent="0.3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2:64" ht="14.5" x14ac:dyDescent="0.3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2:64" ht="14.5" x14ac:dyDescent="0.3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</row>
    <row r="318" spans="2:64" ht="14.5" x14ac:dyDescent="0.3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</row>
    <row r="319" spans="2:64" ht="14.5" x14ac:dyDescent="0.3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</row>
    <row r="320" spans="2:64" ht="14.5" x14ac:dyDescent="0.3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2:64" ht="14.5" x14ac:dyDescent="0.3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2:64" ht="14.5" x14ac:dyDescent="0.3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2:64" ht="14.5" x14ac:dyDescent="0.3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2:64" ht="14.5" x14ac:dyDescent="0.3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2:64" ht="14.5" x14ac:dyDescent="0.3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</row>
    <row r="326" spans="2:64" ht="14.5" x14ac:dyDescent="0.3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</row>
    <row r="327" spans="2:64" ht="14.5" x14ac:dyDescent="0.3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</row>
    <row r="328" spans="2:64" ht="14.5" x14ac:dyDescent="0.3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</row>
    <row r="329" spans="2:64" ht="14.5" x14ac:dyDescent="0.3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</row>
    <row r="330" spans="2:64" ht="14.5" x14ac:dyDescent="0.3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</row>
    <row r="331" spans="2:64" ht="14.5" x14ac:dyDescent="0.3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</row>
    <row r="332" spans="2:64" ht="14.5" x14ac:dyDescent="0.3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</row>
    <row r="333" spans="2:64" ht="14.5" x14ac:dyDescent="0.3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</row>
    <row r="334" spans="2:64" ht="14.5" x14ac:dyDescent="0.3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</row>
    <row r="335" spans="2:64" ht="14.5" x14ac:dyDescent="0.3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</row>
    <row r="336" spans="2:64" ht="14.5" x14ac:dyDescent="0.3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</row>
    <row r="337" spans="2:64" ht="14.5" x14ac:dyDescent="0.3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</row>
    <row r="338" spans="2:64" ht="14.5" x14ac:dyDescent="0.3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</row>
    <row r="339" spans="2:64" ht="14.5" x14ac:dyDescent="0.3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</row>
    <row r="340" spans="2:64" ht="14.5" x14ac:dyDescent="0.3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</row>
    <row r="341" spans="2:64" ht="14.5" x14ac:dyDescent="0.3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</row>
    <row r="342" spans="2:64" ht="14.5" x14ac:dyDescent="0.3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</row>
    <row r="343" spans="2:64" ht="14.5" x14ac:dyDescent="0.3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</row>
    <row r="344" spans="2:64" ht="14.5" x14ac:dyDescent="0.3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</row>
    <row r="345" spans="2:64" ht="14.5" x14ac:dyDescent="0.3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</row>
    <row r="346" spans="2:64" ht="14.5" x14ac:dyDescent="0.3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</row>
    <row r="347" spans="2:64" ht="14.5" x14ac:dyDescent="0.3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</row>
    <row r="348" spans="2:64" ht="14.5" x14ac:dyDescent="0.3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</row>
    <row r="349" spans="2:64" ht="14.5" x14ac:dyDescent="0.3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</row>
    <row r="350" spans="2:64" ht="14.5" x14ac:dyDescent="0.3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</row>
    <row r="351" spans="2:64" ht="14.5" x14ac:dyDescent="0.3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</row>
    <row r="352" spans="2:64" ht="14.5" x14ac:dyDescent="0.3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</row>
    <row r="353" spans="2:64" ht="14.5" x14ac:dyDescent="0.3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</row>
    <row r="354" spans="2:64" ht="14.5" x14ac:dyDescent="0.3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</row>
    <row r="355" spans="2:64" ht="14.5" x14ac:dyDescent="0.3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</row>
    <row r="356" spans="2:64" ht="14.5" x14ac:dyDescent="0.3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</row>
    <row r="357" spans="2:64" ht="14.5" x14ac:dyDescent="0.3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</row>
    <row r="358" spans="2:64" ht="14.5" x14ac:dyDescent="0.3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</row>
    <row r="359" spans="2:64" ht="14.5" x14ac:dyDescent="0.3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</row>
    <row r="360" spans="2:64" ht="14.5" x14ac:dyDescent="0.3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</row>
    <row r="361" spans="2:64" ht="14.5" x14ac:dyDescent="0.3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</row>
    <row r="362" spans="2:64" ht="14.5" x14ac:dyDescent="0.3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</row>
    <row r="363" spans="2:64" ht="14.5" x14ac:dyDescent="0.3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</row>
    <row r="364" spans="2:64" ht="14.5" x14ac:dyDescent="0.3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</row>
    <row r="365" spans="2:64" ht="14.5" x14ac:dyDescent="0.3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</row>
    <row r="366" spans="2:64" ht="14.5" x14ac:dyDescent="0.3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</row>
    <row r="367" spans="2:64" ht="14.5" x14ac:dyDescent="0.3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</row>
    <row r="368" spans="2:64" ht="14.5" x14ac:dyDescent="0.3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</row>
    <row r="369" spans="2:64" ht="14.5" x14ac:dyDescent="0.3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</row>
    <row r="370" spans="2:64" ht="14.5" x14ac:dyDescent="0.3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</row>
    <row r="371" spans="2:64" ht="14.5" x14ac:dyDescent="0.3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</row>
    <row r="372" spans="2:64" ht="14.5" x14ac:dyDescent="0.3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</row>
    <row r="373" spans="2:64" ht="14.5" x14ac:dyDescent="0.3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</row>
    <row r="374" spans="2:64" ht="14.5" x14ac:dyDescent="0.3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</row>
    <row r="375" spans="2:64" ht="14.5" x14ac:dyDescent="0.3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</row>
    <row r="376" spans="2:64" ht="14.5" x14ac:dyDescent="0.3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</row>
    <row r="377" spans="2:64" ht="14.5" x14ac:dyDescent="0.3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</row>
    <row r="378" spans="2:64" ht="14.5" x14ac:dyDescent="0.3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</row>
    <row r="379" spans="2:64" ht="14.5" x14ac:dyDescent="0.3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</row>
    <row r="380" spans="2:64" ht="14.5" x14ac:dyDescent="0.3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</row>
    <row r="381" spans="2:64" ht="14.5" x14ac:dyDescent="0.3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</row>
    <row r="382" spans="2:64" ht="14.5" x14ac:dyDescent="0.3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</row>
    <row r="383" spans="2:64" ht="14.5" x14ac:dyDescent="0.3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</row>
    <row r="384" spans="2:64" ht="14.5" x14ac:dyDescent="0.3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</row>
    <row r="385" spans="2:64" ht="14.5" x14ac:dyDescent="0.3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</row>
    <row r="386" spans="2:64" ht="14.5" x14ac:dyDescent="0.3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</row>
    <row r="387" spans="2:64" ht="14.5" x14ac:dyDescent="0.3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</row>
    <row r="388" spans="2:64" ht="14.5" x14ac:dyDescent="0.3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</row>
    <row r="389" spans="2:64" ht="14.5" x14ac:dyDescent="0.3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</row>
    <row r="390" spans="2:64" ht="14.5" x14ac:dyDescent="0.3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</row>
    <row r="391" spans="2:64" ht="14.5" x14ac:dyDescent="0.3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</row>
    <row r="392" spans="2:64" ht="14.5" x14ac:dyDescent="0.3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</row>
    <row r="393" spans="2:64" ht="14.5" x14ac:dyDescent="0.3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</row>
    <row r="394" spans="2:64" ht="14.5" x14ac:dyDescent="0.3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</row>
    <row r="395" spans="2:64" ht="14.5" x14ac:dyDescent="0.3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</row>
    <row r="396" spans="2:64" ht="14.5" x14ac:dyDescent="0.3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</row>
    <row r="397" spans="2:64" ht="14.5" x14ac:dyDescent="0.3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</row>
    <row r="398" spans="2:64" ht="14.5" x14ac:dyDescent="0.3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</row>
    <row r="399" spans="2:64" ht="14.5" x14ac:dyDescent="0.3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</row>
    <row r="400" spans="2:64" ht="14.5" x14ac:dyDescent="0.3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</row>
    <row r="401" spans="2:64" ht="14.5" x14ac:dyDescent="0.3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</row>
    <row r="402" spans="2:64" ht="14.5" x14ac:dyDescent="0.3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</row>
    <row r="403" spans="2:64" ht="14.5" x14ac:dyDescent="0.3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</row>
    <row r="404" spans="2:64" ht="14.5" x14ac:dyDescent="0.3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</row>
    <row r="405" spans="2:64" ht="14.5" x14ac:dyDescent="0.3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</row>
    <row r="406" spans="2:64" ht="14.5" x14ac:dyDescent="0.3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</row>
    <row r="407" spans="2:64" ht="14.5" x14ac:dyDescent="0.3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</row>
    <row r="408" spans="2:64" ht="14.5" x14ac:dyDescent="0.3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</row>
    <row r="409" spans="2:64" ht="14.5" x14ac:dyDescent="0.3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</row>
    <row r="410" spans="2:64" ht="14.5" x14ac:dyDescent="0.3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</row>
    <row r="411" spans="2:64" ht="14.5" x14ac:dyDescent="0.3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</row>
    <row r="412" spans="2:64" ht="14.5" x14ac:dyDescent="0.3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</row>
    <row r="413" spans="2:64" ht="14.5" x14ac:dyDescent="0.3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</row>
    <row r="414" spans="2:64" ht="14.5" x14ac:dyDescent="0.3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</row>
    <row r="415" spans="2:64" ht="14.5" x14ac:dyDescent="0.3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</row>
    <row r="416" spans="2:64" ht="14.5" x14ac:dyDescent="0.3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</row>
    <row r="417" spans="2:64" ht="14.5" x14ac:dyDescent="0.3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</row>
    <row r="418" spans="2:64" ht="14.5" x14ac:dyDescent="0.3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</row>
    <row r="419" spans="2:64" ht="14.5" x14ac:dyDescent="0.3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</row>
    <row r="420" spans="2:64" ht="14.5" x14ac:dyDescent="0.3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</row>
    <row r="421" spans="2:64" ht="14.5" x14ac:dyDescent="0.3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</row>
    <row r="422" spans="2:64" ht="14.5" x14ac:dyDescent="0.3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</row>
    <row r="423" spans="2:64" ht="14.5" x14ac:dyDescent="0.3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</row>
    <row r="424" spans="2:64" ht="14.5" x14ac:dyDescent="0.3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</row>
    <row r="425" spans="2:64" ht="14.5" x14ac:dyDescent="0.3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</row>
    <row r="426" spans="2:64" ht="14.5" x14ac:dyDescent="0.3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</row>
    <row r="427" spans="2:64" ht="14.5" x14ac:dyDescent="0.3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</row>
    <row r="428" spans="2:64" ht="14.5" x14ac:dyDescent="0.3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</row>
    <row r="429" spans="2:64" ht="14.5" x14ac:dyDescent="0.3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</row>
    <row r="430" spans="2:64" ht="14.5" x14ac:dyDescent="0.3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</row>
    <row r="431" spans="2:64" ht="14.5" x14ac:dyDescent="0.3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</row>
    <row r="432" spans="2:64" ht="14.5" x14ac:dyDescent="0.3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</row>
    <row r="433" spans="2:64" ht="14.5" x14ac:dyDescent="0.3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</row>
    <row r="434" spans="2:64" ht="14.5" x14ac:dyDescent="0.3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</row>
    <row r="435" spans="2:64" ht="14.5" x14ac:dyDescent="0.3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</row>
    <row r="436" spans="2:64" ht="14.5" x14ac:dyDescent="0.3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</row>
    <row r="437" spans="2:64" ht="14.5" x14ac:dyDescent="0.3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</row>
    <row r="438" spans="2:64" ht="14.5" x14ac:dyDescent="0.3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</row>
    <row r="439" spans="2:64" ht="14.5" x14ac:dyDescent="0.3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</row>
    <row r="440" spans="2:64" ht="14.5" x14ac:dyDescent="0.3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</row>
    <row r="441" spans="2:64" ht="14.5" x14ac:dyDescent="0.3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</row>
    <row r="442" spans="2:64" ht="14.5" x14ac:dyDescent="0.3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</row>
    <row r="443" spans="2:64" ht="14.5" x14ac:dyDescent="0.3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</row>
    <row r="444" spans="2:64" ht="14.5" x14ac:dyDescent="0.3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</row>
    <row r="445" spans="2:64" ht="14.5" x14ac:dyDescent="0.3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</row>
    <row r="446" spans="2:64" ht="14.5" x14ac:dyDescent="0.3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</row>
    <row r="447" spans="2:64" ht="14.5" x14ac:dyDescent="0.3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</row>
    <row r="448" spans="2:64" ht="14.5" x14ac:dyDescent="0.3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</row>
    <row r="449" spans="2:64" ht="14.5" x14ac:dyDescent="0.3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</row>
    <row r="450" spans="2:64" ht="14.5" x14ac:dyDescent="0.3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</row>
    <row r="451" spans="2:64" ht="14.5" x14ac:dyDescent="0.3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</row>
    <row r="452" spans="2:64" ht="14.5" x14ac:dyDescent="0.3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</row>
    <row r="453" spans="2:64" ht="14.5" x14ac:dyDescent="0.3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</row>
    <row r="454" spans="2:64" ht="14.5" x14ac:dyDescent="0.3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</row>
    <row r="455" spans="2:64" ht="14.5" x14ac:dyDescent="0.3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</row>
    <row r="456" spans="2:64" ht="14.5" x14ac:dyDescent="0.3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</row>
    <row r="457" spans="2:64" ht="14.5" x14ac:dyDescent="0.3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</row>
    <row r="458" spans="2:64" ht="14.5" x14ac:dyDescent="0.3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</row>
    <row r="459" spans="2:64" ht="14.5" x14ac:dyDescent="0.3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</row>
    <row r="460" spans="2:64" ht="14.5" x14ac:dyDescent="0.3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</row>
    <row r="461" spans="2:64" ht="14.5" x14ac:dyDescent="0.3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</row>
    <row r="462" spans="2:64" ht="14.5" x14ac:dyDescent="0.3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</row>
    <row r="463" spans="2:64" ht="14.5" x14ac:dyDescent="0.3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</row>
    <row r="464" spans="2:64" ht="14.5" x14ac:dyDescent="0.3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</row>
    <row r="465" spans="2:64" ht="14.5" x14ac:dyDescent="0.3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</row>
    <row r="466" spans="2:64" ht="14.5" x14ac:dyDescent="0.3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</row>
    <row r="467" spans="2:64" ht="14.5" x14ac:dyDescent="0.3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</row>
    <row r="468" spans="2:64" ht="14.5" x14ac:dyDescent="0.3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</row>
    <row r="469" spans="2:64" ht="14.5" x14ac:dyDescent="0.3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</row>
    <row r="470" spans="2:64" ht="14.5" x14ac:dyDescent="0.3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</row>
    <row r="471" spans="2:64" ht="14.5" x14ac:dyDescent="0.3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</row>
    <row r="472" spans="2:64" ht="14.5" x14ac:dyDescent="0.3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</row>
    <row r="473" spans="2:64" ht="14.5" x14ac:dyDescent="0.3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</row>
    <row r="474" spans="2:64" ht="14.5" x14ac:dyDescent="0.3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</row>
    <row r="475" spans="2:64" ht="14.5" x14ac:dyDescent="0.3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</row>
    <row r="476" spans="2:64" ht="14.5" x14ac:dyDescent="0.3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</row>
    <row r="477" spans="2:64" ht="14.5" x14ac:dyDescent="0.3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</row>
    <row r="478" spans="2:64" ht="14.5" x14ac:dyDescent="0.3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</row>
    <row r="479" spans="2:64" ht="14.5" x14ac:dyDescent="0.3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</row>
    <row r="480" spans="2:64" ht="14.5" x14ac:dyDescent="0.3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</row>
    <row r="481" spans="2:64" ht="14.5" x14ac:dyDescent="0.3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</row>
    <row r="482" spans="2:64" ht="14.5" x14ac:dyDescent="0.3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</row>
    <row r="483" spans="2:64" ht="14.5" x14ac:dyDescent="0.3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</row>
    <row r="484" spans="2:64" ht="14.5" x14ac:dyDescent="0.3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</row>
    <row r="485" spans="2:64" ht="14.5" x14ac:dyDescent="0.3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</row>
    <row r="486" spans="2:64" ht="14.5" x14ac:dyDescent="0.3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</row>
    <row r="487" spans="2:64" ht="14.5" x14ac:dyDescent="0.3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</row>
    <row r="488" spans="2:64" ht="14.5" x14ac:dyDescent="0.3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</row>
    <row r="489" spans="2:64" ht="14.5" x14ac:dyDescent="0.3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</row>
    <row r="490" spans="2:64" ht="14.5" x14ac:dyDescent="0.3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</row>
    <row r="491" spans="2:64" ht="14.5" x14ac:dyDescent="0.3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</row>
    <row r="492" spans="2:64" ht="14.5" x14ac:dyDescent="0.3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</row>
    <row r="493" spans="2:64" ht="14.5" x14ac:dyDescent="0.3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</row>
    <row r="494" spans="2:64" ht="14.5" x14ac:dyDescent="0.3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</row>
    <row r="495" spans="2:64" ht="14.5" x14ac:dyDescent="0.3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</row>
    <row r="496" spans="2:64" ht="14.5" x14ac:dyDescent="0.3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</row>
    <row r="497" spans="2:64" ht="14.5" x14ac:dyDescent="0.3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</row>
    <row r="498" spans="2:64" ht="14.5" x14ac:dyDescent="0.3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</row>
    <row r="499" spans="2:64" ht="14.5" x14ac:dyDescent="0.3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</row>
    <row r="500" spans="2:64" ht="14.5" x14ac:dyDescent="0.3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</row>
    <row r="501" spans="2:64" ht="14.5" x14ac:dyDescent="0.3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</row>
    <row r="502" spans="2:64" ht="14.5" x14ac:dyDescent="0.3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</row>
    <row r="503" spans="2:64" ht="14.5" x14ac:dyDescent="0.3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</row>
    <row r="504" spans="2:64" ht="14.5" x14ac:dyDescent="0.3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</row>
    <row r="505" spans="2:64" ht="14.5" x14ac:dyDescent="0.3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</row>
    <row r="506" spans="2:64" ht="14.5" x14ac:dyDescent="0.3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</row>
    <row r="507" spans="2:64" ht="14.5" x14ac:dyDescent="0.3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</row>
    <row r="508" spans="2:64" ht="14.5" x14ac:dyDescent="0.3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</row>
    <row r="509" spans="2:64" ht="14.5" x14ac:dyDescent="0.3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</row>
    <row r="510" spans="2:64" ht="14.5" x14ac:dyDescent="0.3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</row>
    <row r="511" spans="2:64" ht="14.5" x14ac:dyDescent="0.3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</row>
    <row r="512" spans="2:64" ht="14.5" x14ac:dyDescent="0.3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</row>
    <row r="513" spans="2:64" ht="14.5" x14ac:dyDescent="0.3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</row>
    <row r="514" spans="2:64" ht="14.5" x14ac:dyDescent="0.3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</row>
    <row r="515" spans="2:64" ht="14.5" x14ac:dyDescent="0.3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</row>
    <row r="516" spans="2:64" ht="14.5" x14ac:dyDescent="0.3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</row>
    <row r="517" spans="2:64" ht="14.5" x14ac:dyDescent="0.3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</row>
    <row r="518" spans="2:64" ht="14.5" x14ac:dyDescent="0.3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</row>
    <row r="519" spans="2:64" ht="14.5" x14ac:dyDescent="0.3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</row>
    <row r="520" spans="2:64" ht="14.5" x14ac:dyDescent="0.3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</row>
    <row r="521" spans="2:64" ht="14.5" x14ac:dyDescent="0.3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</row>
    <row r="522" spans="2:64" ht="14.5" x14ac:dyDescent="0.3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</row>
    <row r="523" spans="2:64" ht="14.5" x14ac:dyDescent="0.3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</row>
    <row r="524" spans="2:64" ht="14.5" x14ac:dyDescent="0.3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</row>
    <row r="525" spans="2:64" ht="14.5" x14ac:dyDescent="0.3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</row>
    <row r="526" spans="2:64" ht="14.5" x14ac:dyDescent="0.3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</row>
    <row r="527" spans="2:64" ht="14.5" x14ac:dyDescent="0.3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</row>
    <row r="528" spans="2:64" ht="14.5" x14ac:dyDescent="0.3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</row>
    <row r="529" spans="2:64" ht="14.5" x14ac:dyDescent="0.3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</row>
    <row r="530" spans="2:64" ht="14.5" x14ac:dyDescent="0.3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</row>
    <row r="531" spans="2:64" ht="14.5" x14ac:dyDescent="0.3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</row>
    <row r="532" spans="2:64" ht="14.5" x14ac:dyDescent="0.3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</row>
    <row r="533" spans="2:64" ht="14.5" x14ac:dyDescent="0.3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</row>
    <row r="534" spans="2:64" ht="14.5" x14ac:dyDescent="0.3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</row>
    <row r="535" spans="2:64" ht="14.5" x14ac:dyDescent="0.3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</row>
    <row r="536" spans="2:64" ht="14.5" x14ac:dyDescent="0.3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</row>
    <row r="537" spans="2:64" ht="14.5" x14ac:dyDescent="0.3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</row>
    <row r="538" spans="2:64" ht="14.5" x14ac:dyDescent="0.3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</row>
    <row r="539" spans="2:64" ht="14.5" x14ac:dyDescent="0.3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</row>
    <row r="540" spans="2:64" ht="14.5" x14ac:dyDescent="0.3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</row>
    <row r="541" spans="2:64" ht="14.5" x14ac:dyDescent="0.3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</row>
    <row r="542" spans="2:64" ht="14.5" x14ac:dyDescent="0.3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</row>
    <row r="543" spans="2:64" ht="14.5" x14ac:dyDescent="0.3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</row>
    <row r="544" spans="2:64" ht="14.5" x14ac:dyDescent="0.3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</row>
    <row r="545" spans="2:64" ht="14.5" x14ac:dyDescent="0.3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</row>
    <row r="546" spans="2:64" ht="14.5" x14ac:dyDescent="0.3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</row>
    <row r="547" spans="2:64" ht="14.5" x14ac:dyDescent="0.3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</row>
    <row r="548" spans="2:64" ht="14.5" x14ac:dyDescent="0.3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</row>
    <row r="549" spans="2:64" ht="14.5" x14ac:dyDescent="0.3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</row>
    <row r="550" spans="2:64" ht="14.5" x14ac:dyDescent="0.3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</row>
    <row r="551" spans="2:64" ht="14.5" x14ac:dyDescent="0.3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</row>
    <row r="552" spans="2:64" ht="14.5" x14ac:dyDescent="0.3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</row>
    <row r="553" spans="2:64" ht="14.5" x14ac:dyDescent="0.3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</row>
    <row r="554" spans="2:64" ht="14.5" x14ac:dyDescent="0.3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</row>
    <row r="555" spans="2:64" ht="14.5" x14ac:dyDescent="0.3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</row>
    <row r="556" spans="2:64" ht="14.5" x14ac:dyDescent="0.3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</row>
    <row r="557" spans="2:64" ht="14.5" x14ac:dyDescent="0.3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</row>
    <row r="558" spans="2:64" ht="14.5" x14ac:dyDescent="0.3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</row>
    <row r="559" spans="2:64" ht="14.5" x14ac:dyDescent="0.3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</row>
    <row r="560" spans="2:64" ht="14.5" x14ac:dyDescent="0.3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</row>
    <row r="561" spans="2:64" ht="14.5" x14ac:dyDescent="0.3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</row>
    <row r="562" spans="2:64" ht="14.5" x14ac:dyDescent="0.3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</row>
    <row r="563" spans="2:64" ht="14.5" x14ac:dyDescent="0.3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</row>
    <row r="564" spans="2:64" ht="14.5" x14ac:dyDescent="0.3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</row>
    <row r="565" spans="2:64" ht="14.5" x14ac:dyDescent="0.3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</row>
    <row r="566" spans="2:64" ht="14.5" x14ac:dyDescent="0.3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</row>
    <row r="567" spans="2:64" ht="14.5" x14ac:dyDescent="0.3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</row>
    <row r="568" spans="2:64" ht="14.5" x14ac:dyDescent="0.3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</row>
    <row r="569" spans="2:64" ht="14.5" x14ac:dyDescent="0.3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</row>
    <row r="570" spans="2:64" ht="14.5" x14ac:dyDescent="0.3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</row>
    <row r="571" spans="2:64" ht="14.5" x14ac:dyDescent="0.3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</row>
    <row r="572" spans="2:64" ht="14.5" x14ac:dyDescent="0.3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</row>
    <row r="573" spans="2:64" ht="14.5" x14ac:dyDescent="0.3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</row>
    <row r="574" spans="2:64" ht="14.5" x14ac:dyDescent="0.3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</row>
    <row r="575" spans="2:64" ht="14.5" x14ac:dyDescent="0.3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</row>
    <row r="576" spans="2:64" ht="14.5" x14ac:dyDescent="0.3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</row>
    <row r="577" spans="2:64" ht="14.5" x14ac:dyDescent="0.3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</row>
    <row r="578" spans="2:64" ht="14.5" x14ac:dyDescent="0.3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</row>
    <row r="579" spans="2:64" ht="14.5" x14ac:dyDescent="0.3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</row>
    <row r="580" spans="2:64" ht="14.5" x14ac:dyDescent="0.3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</row>
    <row r="581" spans="2:64" ht="14.5" x14ac:dyDescent="0.3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</row>
    <row r="582" spans="2:64" ht="14.5" x14ac:dyDescent="0.3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</row>
    <row r="583" spans="2:64" ht="14.5" x14ac:dyDescent="0.3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</row>
    <row r="584" spans="2:64" ht="14.5" x14ac:dyDescent="0.3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</row>
    <row r="585" spans="2:64" ht="14.5" x14ac:dyDescent="0.3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</row>
    <row r="586" spans="2:64" ht="14.5" x14ac:dyDescent="0.3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</row>
    <row r="587" spans="2:64" ht="14.5" x14ac:dyDescent="0.3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</row>
    <row r="588" spans="2:64" ht="14.5" x14ac:dyDescent="0.3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</row>
    <row r="589" spans="2:64" ht="14.5" x14ac:dyDescent="0.3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</row>
    <row r="590" spans="2:64" ht="14.5" x14ac:dyDescent="0.3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</row>
    <row r="591" spans="2:64" ht="14.5" x14ac:dyDescent="0.3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</row>
    <row r="592" spans="2:64" ht="14.5" x14ac:dyDescent="0.3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</row>
    <row r="593" spans="2:64" ht="14.5" x14ac:dyDescent="0.3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</row>
    <row r="594" spans="2:64" ht="14.5" x14ac:dyDescent="0.3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</row>
    <row r="595" spans="2:64" ht="14.5" x14ac:dyDescent="0.3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</row>
    <row r="596" spans="2:64" ht="14.5" x14ac:dyDescent="0.3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</row>
    <row r="597" spans="2:64" ht="14.5" x14ac:dyDescent="0.3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</row>
    <row r="598" spans="2:64" ht="14.5" x14ac:dyDescent="0.3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</row>
    <row r="599" spans="2:64" ht="14.5" x14ac:dyDescent="0.3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</row>
    <row r="600" spans="2:64" ht="14.5" x14ac:dyDescent="0.3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</row>
    <row r="601" spans="2:64" ht="14.5" x14ac:dyDescent="0.3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</row>
    <row r="602" spans="2:64" ht="14.5" x14ac:dyDescent="0.3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</row>
    <row r="603" spans="2:64" ht="14.5" x14ac:dyDescent="0.3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</row>
    <row r="604" spans="2:64" ht="14.5" x14ac:dyDescent="0.3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</row>
    <row r="605" spans="2:64" ht="14.5" x14ac:dyDescent="0.3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</row>
    <row r="606" spans="2:64" ht="14.5" x14ac:dyDescent="0.3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</row>
    <row r="607" spans="2:64" ht="14.5" x14ac:dyDescent="0.3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</row>
    <row r="608" spans="2:64" ht="14.5" x14ac:dyDescent="0.3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</row>
    <row r="609" spans="2:64" ht="14.5" x14ac:dyDescent="0.3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</row>
    <row r="610" spans="2:64" ht="14.5" x14ac:dyDescent="0.3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</row>
    <row r="611" spans="2:64" ht="14.5" x14ac:dyDescent="0.3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</row>
    <row r="612" spans="2:64" ht="14.5" x14ac:dyDescent="0.3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</row>
    <row r="613" spans="2:64" ht="14.5" x14ac:dyDescent="0.3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</row>
    <row r="614" spans="2:64" ht="14.5" x14ac:dyDescent="0.3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</row>
    <row r="615" spans="2:64" ht="14.5" x14ac:dyDescent="0.3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</row>
    <row r="616" spans="2:64" ht="14.5" x14ac:dyDescent="0.3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</row>
    <row r="617" spans="2:64" ht="14.5" x14ac:dyDescent="0.3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</row>
    <row r="618" spans="2:64" ht="14.5" x14ac:dyDescent="0.3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</row>
    <row r="619" spans="2:64" ht="14.5" x14ac:dyDescent="0.3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</row>
    <row r="620" spans="2:64" ht="14.5" x14ac:dyDescent="0.3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</row>
    <row r="621" spans="2:64" ht="14.5" x14ac:dyDescent="0.3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</row>
    <row r="622" spans="2:64" ht="14.5" x14ac:dyDescent="0.3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</row>
    <row r="623" spans="2:64" ht="14.5" x14ac:dyDescent="0.3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</row>
    <row r="624" spans="2:64" ht="14.5" x14ac:dyDescent="0.3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</row>
    <row r="625" spans="2:64" ht="14.5" x14ac:dyDescent="0.3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</row>
    <row r="626" spans="2:64" ht="14.5" x14ac:dyDescent="0.3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</row>
    <row r="627" spans="2:64" ht="14.5" x14ac:dyDescent="0.3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</row>
    <row r="628" spans="2:64" ht="14.5" x14ac:dyDescent="0.3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</row>
    <row r="629" spans="2:64" ht="14.5" x14ac:dyDescent="0.3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</row>
    <row r="630" spans="2:64" ht="14.5" x14ac:dyDescent="0.3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</row>
    <row r="631" spans="2:64" ht="14.5" x14ac:dyDescent="0.3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</row>
    <row r="632" spans="2:64" ht="14.5" x14ac:dyDescent="0.3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</row>
    <row r="633" spans="2:64" ht="14.5" x14ac:dyDescent="0.3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</row>
    <row r="634" spans="2:64" ht="14.5" x14ac:dyDescent="0.3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</row>
    <row r="635" spans="2:64" ht="14.5" x14ac:dyDescent="0.3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</row>
    <row r="636" spans="2:64" ht="14.5" x14ac:dyDescent="0.3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</row>
    <row r="637" spans="2:64" ht="14.5" x14ac:dyDescent="0.3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</row>
    <row r="638" spans="2:64" ht="14.5" x14ac:dyDescent="0.3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</row>
    <row r="639" spans="2:64" ht="14.5" x14ac:dyDescent="0.3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</row>
    <row r="640" spans="2:64" ht="14.5" x14ac:dyDescent="0.3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</row>
    <row r="641" spans="2:64" ht="14.5" x14ac:dyDescent="0.3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</row>
    <row r="642" spans="2:64" ht="14.5" x14ac:dyDescent="0.3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</row>
    <row r="643" spans="2:64" ht="14.5" x14ac:dyDescent="0.3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</row>
    <row r="644" spans="2:64" ht="14.5" x14ac:dyDescent="0.3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</row>
    <row r="645" spans="2:64" ht="14.5" x14ac:dyDescent="0.3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</row>
    <row r="646" spans="2:64" ht="14.5" x14ac:dyDescent="0.3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</row>
    <row r="647" spans="2:64" ht="14.5" x14ac:dyDescent="0.3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</row>
    <row r="648" spans="2:64" ht="14.5" x14ac:dyDescent="0.3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</row>
    <row r="649" spans="2:64" ht="14.5" x14ac:dyDescent="0.3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</row>
    <row r="650" spans="2:64" ht="14.5" x14ac:dyDescent="0.3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</row>
    <row r="651" spans="2:64" ht="14.5" x14ac:dyDescent="0.3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</row>
    <row r="652" spans="2:64" ht="14.5" x14ac:dyDescent="0.3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</row>
    <row r="653" spans="2:64" ht="14.5" x14ac:dyDescent="0.3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</row>
    <row r="654" spans="2:64" ht="14.5" x14ac:dyDescent="0.3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</row>
    <row r="655" spans="2:64" ht="14.5" x14ac:dyDescent="0.3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</row>
    <row r="656" spans="2:64" ht="14.5" x14ac:dyDescent="0.3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</row>
    <row r="657" spans="2:64" ht="14.5" x14ac:dyDescent="0.3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</row>
    <row r="658" spans="2:64" ht="14.5" x14ac:dyDescent="0.3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</row>
    <row r="659" spans="2:64" ht="14.5" x14ac:dyDescent="0.3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</row>
    <row r="660" spans="2:64" ht="14.5" x14ac:dyDescent="0.3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</row>
    <row r="661" spans="2:64" ht="14.5" x14ac:dyDescent="0.3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</row>
    <row r="662" spans="2:64" ht="14.5" x14ac:dyDescent="0.3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</row>
    <row r="663" spans="2:64" ht="14.5" x14ac:dyDescent="0.3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</row>
    <row r="664" spans="2:64" ht="14.5" x14ac:dyDescent="0.3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</row>
    <row r="665" spans="2:64" ht="14.5" x14ac:dyDescent="0.3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</row>
    <row r="666" spans="2:64" ht="14.5" x14ac:dyDescent="0.3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</row>
    <row r="667" spans="2:64" ht="14.5" x14ac:dyDescent="0.3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</row>
    <row r="668" spans="2:64" ht="14.5" x14ac:dyDescent="0.3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</row>
    <row r="669" spans="2:64" ht="14.5" x14ac:dyDescent="0.3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</row>
    <row r="670" spans="2:64" ht="14.5" x14ac:dyDescent="0.3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</row>
    <row r="671" spans="2:64" ht="14.5" x14ac:dyDescent="0.3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</row>
    <row r="672" spans="2:64" ht="14.5" x14ac:dyDescent="0.3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</row>
    <row r="673" spans="2:64" ht="14.5" x14ac:dyDescent="0.3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</row>
    <row r="674" spans="2:64" ht="14.5" x14ac:dyDescent="0.3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</row>
    <row r="675" spans="2:64" ht="14.5" x14ac:dyDescent="0.3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</row>
    <row r="676" spans="2:64" ht="14.5" x14ac:dyDescent="0.3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</row>
    <row r="677" spans="2:64" ht="14.5" x14ac:dyDescent="0.3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</row>
    <row r="678" spans="2:64" ht="14.5" x14ac:dyDescent="0.3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</row>
    <row r="679" spans="2:64" ht="14.5" x14ac:dyDescent="0.3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</row>
    <row r="680" spans="2:64" ht="14.5" x14ac:dyDescent="0.3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</row>
    <row r="681" spans="2:64" ht="14.5" x14ac:dyDescent="0.3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</row>
    <row r="682" spans="2:64" ht="14.5" x14ac:dyDescent="0.3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</row>
    <row r="683" spans="2:64" ht="14.5" x14ac:dyDescent="0.3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</row>
    <row r="684" spans="2:64" ht="14.5" x14ac:dyDescent="0.3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</row>
    <row r="685" spans="2:64" ht="14.5" x14ac:dyDescent="0.3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</row>
    <row r="686" spans="2:64" ht="14.5" x14ac:dyDescent="0.3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</row>
    <row r="687" spans="2:64" ht="14.5" x14ac:dyDescent="0.3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</row>
    <row r="688" spans="2:64" ht="14.5" x14ac:dyDescent="0.3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</row>
    <row r="689" spans="2:64" ht="14.5" x14ac:dyDescent="0.3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</row>
    <row r="690" spans="2:64" ht="14.5" x14ac:dyDescent="0.3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</row>
    <row r="691" spans="2:64" ht="14.5" x14ac:dyDescent="0.3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</row>
    <row r="692" spans="2:64" ht="14.5" x14ac:dyDescent="0.3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</row>
    <row r="693" spans="2:64" ht="14.5" x14ac:dyDescent="0.3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</row>
    <row r="694" spans="2:64" ht="14.5" x14ac:dyDescent="0.3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</row>
    <row r="695" spans="2:64" ht="14.5" x14ac:dyDescent="0.3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</row>
    <row r="696" spans="2:64" ht="14.5" x14ac:dyDescent="0.3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</row>
    <row r="697" spans="2:64" ht="14.5" x14ac:dyDescent="0.3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</row>
    <row r="698" spans="2:64" ht="14.5" x14ac:dyDescent="0.3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</row>
    <row r="699" spans="2:64" ht="14.5" x14ac:dyDescent="0.3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</row>
    <row r="700" spans="2:64" ht="14.5" x14ac:dyDescent="0.3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</row>
    <row r="701" spans="2:64" ht="14.5" x14ac:dyDescent="0.3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</row>
    <row r="702" spans="2:64" ht="14.5" x14ac:dyDescent="0.3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</row>
    <row r="703" spans="2:64" ht="14.5" x14ac:dyDescent="0.3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</row>
    <row r="704" spans="2:64" ht="14.5" x14ac:dyDescent="0.3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</row>
    <row r="705" spans="2:64" ht="14.5" x14ac:dyDescent="0.3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</row>
    <row r="706" spans="2:64" ht="14.5" x14ac:dyDescent="0.3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</row>
    <row r="707" spans="2:64" ht="14.5" x14ac:dyDescent="0.3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</row>
    <row r="708" spans="2:64" ht="14.5" x14ac:dyDescent="0.3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</row>
    <row r="709" spans="2:64" ht="14.5" x14ac:dyDescent="0.3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</row>
    <row r="710" spans="2:64" ht="14.5" x14ac:dyDescent="0.3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</row>
    <row r="711" spans="2:64" ht="14.5" x14ac:dyDescent="0.3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</row>
    <row r="712" spans="2:64" ht="14.5" x14ac:dyDescent="0.3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</row>
    <row r="713" spans="2:64" ht="14.5" x14ac:dyDescent="0.3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</row>
    <row r="714" spans="2:64" ht="14.5" x14ac:dyDescent="0.3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</row>
    <row r="715" spans="2:64" ht="14.5" x14ac:dyDescent="0.3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</row>
    <row r="716" spans="2:64" ht="14.5" x14ac:dyDescent="0.3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</row>
    <row r="717" spans="2:64" ht="14.5" x14ac:dyDescent="0.3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</row>
    <row r="718" spans="2:64" ht="14.5" x14ac:dyDescent="0.3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</row>
    <row r="719" spans="2:64" ht="14.5" x14ac:dyDescent="0.3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</row>
    <row r="720" spans="2:64" ht="14.5" x14ac:dyDescent="0.3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</row>
    <row r="721" spans="2:64" ht="14.5" x14ac:dyDescent="0.3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</row>
    <row r="722" spans="2:64" ht="14.5" x14ac:dyDescent="0.3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</row>
    <row r="723" spans="2:64" ht="14.5" x14ac:dyDescent="0.3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</row>
    <row r="724" spans="2:64" ht="14.5" x14ac:dyDescent="0.3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</row>
    <row r="725" spans="2:64" ht="14.5" x14ac:dyDescent="0.3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</row>
    <row r="726" spans="2:64" ht="14.5" x14ac:dyDescent="0.3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</row>
    <row r="727" spans="2:64" ht="14.5" x14ac:dyDescent="0.3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</row>
    <row r="728" spans="2:64" ht="14.5" x14ac:dyDescent="0.3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</row>
    <row r="729" spans="2:64" ht="14.5" x14ac:dyDescent="0.3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</row>
    <row r="730" spans="2:64" ht="14.5" x14ac:dyDescent="0.3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</row>
    <row r="731" spans="2:64" ht="14.5" x14ac:dyDescent="0.3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</row>
    <row r="732" spans="2:64" ht="14.5" x14ac:dyDescent="0.3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</row>
    <row r="733" spans="2:64" ht="14.5" x14ac:dyDescent="0.3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</row>
    <row r="734" spans="2:64" ht="14.5" x14ac:dyDescent="0.3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</row>
    <row r="735" spans="2:64" ht="14.5" x14ac:dyDescent="0.3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</row>
    <row r="736" spans="2:64" ht="14.5" x14ac:dyDescent="0.3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</row>
    <row r="737" spans="2:64" ht="14.5" x14ac:dyDescent="0.3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</row>
    <row r="738" spans="2:64" ht="14.5" x14ac:dyDescent="0.3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</row>
    <row r="739" spans="2:64" ht="14.5" x14ac:dyDescent="0.3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</row>
    <row r="740" spans="2:64" ht="14.5" x14ac:dyDescent="0.3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</row>
    <row r="741" spans="2:64" ht="14.5" x14ac:dyDescent="0.3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</row>
    <row r="742" spans="2:64" ht="14.5" x14ac:dyDescent="0.3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</row>
    <row r="743" spans="2:64" ht="14.5" x14ac:dyDescent="0.3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</row>
    <row r="744" spans="2:64" ht="14.5" x14ac:dyDescent="0.3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</row>
    <row r="745" spans="2:64" ht="14.5" x14ac:dyDescent="0.3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</row>
    <row r="746" spans="2:64" ht="14.5" x14ac:dyDescent="0.3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</row>
    <row r="747" spans="2:64" ht="14.5" x14ac:dyDescent="0.3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</row>
    <row r="748" spans="2:64" ht="14.5" x14ac:dyDescent="0.3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</row>
    <row r="749" spans="2:64" ht="14.5" x14ac:dyDescent="0.3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</row>
    <row r="750" spans="2:64" ht="14.5" x14ac:dyDescent="0.3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</row>
    <row r="751" spans="2:64" ht="14.5" x14ac:dyDescent="0.3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</row>
    <row r="752" spans="2:64" ht="14.5" x14ac:dyDescent="0.3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</row>
    <row r="753" spans="2:64" ht="14.5" x14ac:dyDescent="0.3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</row>
    <row r="754" spans="2:64" ht="14.5" x14ac:dyDescent="0.3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</row>
    <row r="755" spans="2:64" ht="14.5" x14ac:dyDescent="0.3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</row>
    <row r="756" spans="2:64" ht="14.5" x14ac:dyDescent="0.3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</row>
    <row r="757" spans="2:64" ht="14.5" x14ac:dyDescent="0.3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</row>
    <row r="758" spans="2:64" ht="14.5" x14ac:dyDescent="0.3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</row>
    <row r="759" spans="2:64" ht="14.5" x14ac:dyDescent="0.3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</row>
    <row r="760" spans="2:64" ht="14.5" x14ac:dyDescent="0.3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</row>
    <row r="761" spans="2:64" ht="14.5" x14ac:dyDescent="0.3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</row>
    <row r="762" spans="2:64" ht="14.5" x14ac:dyDescent="0.3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</row>
    <row r="763" spans="2:64" ht="14.5" x14ac:dyDescent="0.3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</row>
    <row r="764" spans="2:64" ht="14.5" x14ac:dyDescent="0.3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</row>
    <row r="765" spans="2:64" ht="14.5" x14ac:dyDescent="0.3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</row>
    <row r="766" spans="2:64" ht="14.5" x14ac:dyDescent="0.3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</row>
    <row r="767" spans="2:64" ht="14.5" x14ac:dyDescent="0.3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</row>
    <row r="768" spans="2:64" ht="14.5" x14ac:dyDescent="0.3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</row>
    <row r="769" spans="2:64" ht="14.5" x14ac:dyDescent="0.3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</row>
    <row r="770" spans="2:64" ht="14.5" x14ac:dyDescent="0.3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</row>
    <row r="771" spans="2:64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</row>
    <row r="772" spans="2:64" ht="14.5" x14ac:dyDescent="0.3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</row>
    <row r="773" spans="2:64" ht="14.5" x14ac:dyDescent="0.3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</row>
    <row r="774" spans="2:64" ht="14.5" x14ac:dyDescent="0.3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</row>
    <row r="775" spans="2:64" ht="14.5" x14ac:dyDescent="0.3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</row>
    <row r="776" spans="2:64" ht="14.5" x14ac:dyDescent="0.3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</row>
    <row r="777" spans="2:64" ht="14.5" x14ac:dyDescent="0.3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</row>
    <row r="778" spans="2:64" ht="14.5" x14ac:dyDescent="0.3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</row>
    <row r="779" spans="2:64" ht="14.5" x14ac:dyDescent="0.3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</row>
    <row r="780" spans="2:64" ht="14.5" x14ac:dyDescent="0.3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</row>
    <row r="781" spans="2:64" ht="14.5" x14ac:dyDescent="0.3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</row>
    <row r="782" spans="2:64" ht="14.5" x14ac:dyDescent="0.3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</row>
    <row r="783" spans="2:64" ht="14.5" x14ac:dyDescent="0.3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</row>
    <row r="784" spans="2:64" ht="14.5" x14ac:dyDescent="0.3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</row>
    <row r="785" spans="2:64" ht="14.5" x14ac:dyDescent="0.3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</row>
    <row r="786" spans="2:64" ht="14.5" x14ac:dyDescent="0.3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</row>
    <row r="787" spans="2:64" ht="14.5" x14ac:dyDescent="0.3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</row>
    <row r="788" spans="2:64" ht="14.5" x14ac:dyDescent="0.3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</row>
    <row r="789" spans="2:64" ht="14.5" x14ac:dyDescent="0.3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</row>
    <row r="790" spans="2:64" ht="14.5" x14ac:dyDescent="0.3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</row>
    <row r="791" spans="2:64" ht="14.5" x14ac:dyDescent="0.3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</row>
    <row r="792" spans="2:64" ht="14.5" x14ac:dyDescent="0.3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</row>
    <row r="793" spans="2:64" ht="14.5" x14ac:dyDescent="0.3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</row>
    <row r="794" spans="2:64" ht="14.5" x14ac:dyDescent="0.3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</row>
    <row r="795" spans="2:64" ht="14.5" x14ac:dyDescent="0.3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</row>
    <row r="796" spans="2:64" ht="14.5" x14ac:dyDescent="0.3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</row>
    <row r="797" spans="2:64" ht="14.5" x14ac:dyDescent="0.3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</row>
    <row r="798" spans="2:64" ht="14.5" x14ac:dyDescent="0.3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</row>
    <row r="799" spans="2:64" ht="14.5" x14ac:dyDescent="0.3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</row>
    <row r="800" spans="2:64" ht="14.5" x14ac:dyDescent="0.3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</row>
    <row r="801" spans="2:64" ht="14.5" x14ac:dyDescent="0.3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</row>
    <row r="802" spans="2:64" ht="14.5" x14ac:dyDescent="0.3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</row>
    <row r="803" spans="2:64" ht="14.5" x14ac:dyDescent="0.3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</row>
    <row r="804" spans="2:64" ht="14.5" x14ac:dyDescent="0.3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</row>
    <row r="805" spans="2:64" ht="14.5" x14ac:dyDescent="0.3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</row>
    <row r="806" spans="2:64" ht="14.5" x14ac:dyDescent="0.3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</row>
    <row r="807" spans="2:64" ht="14.5" x14ac:dyDescent="0.3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</row>
    <row r="808" spans="2:64" ht="14.5" x14ac:dyDescent="0.3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</row>
    <row r="809" spans="2:64" ht="14.5" x14ac:dyDescent="0.3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</row>
    <row r="810" spans="2:64" ht="14.5" x14ac:dyDescent="0.3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</row>
    <row r="811" spans="2:64" ht="14.5" x14ac:dyDescent="0.3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</row>
    <row r="812" spans="2:64" ht="14.5" x14ac:dyDescent="0.3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</row>
    <row r="813" spans="2:64" ht="14.5" x14ac:dyDescent="0.3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</row>
    <row r="814" spans="2:64" ht="14.5" x14ac:dyDescent="0.3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</row>
    <row r="815" spans="2:64" ht="14.5" x14ac:dyDescent="0.3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</row>
    <row r="816" spans="2:64" ht="14.5" x14ac:dyDescent="0.3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</row>
    <row r="817" spans="2:64" ht="14.5" x14ac:dyDescent="0.3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</row>
    <row r="818" spans="2:64" ht="14.5" x14ac:dyDescent="0.3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</row>
    <row r="819" spans="2:64" ht="14.5" x14ac:dyDescent="0.3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</row>
    <row r="820" spans="2:64" ht="14.5" x14ac:dyDescent="0.3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</row>
    <row r="821" spans="2:64" ht="14.5" x14ac:dyDescent="0.3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</row>
    <row r="822" spans="2:64" ht="14.5" x14ac:dyDescent="0.3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</row>
    <row r="823" spans="2:64" ht="14.5" x14ac:dyDescent="0.3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</row>
    <row r="824" spans="2:64" ht="14.5" x14ac:dyDescent="0.3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</row>
    <row r="825" spans="2:64" ht="14.5" x14ac:dyDescent="0.3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</row>
    <row r="826" spans="2:64" ht="14.5" x14ac:dyDescent="0.3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</row>
    <row r="827" spans="2:64" ht="14.5" x14ac:dyDescent="0.3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</row>
    <row r="828" spans="2:64" ht="14.5" x14ac:dyDescent="0.3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</row>
    <row r="829" spans="2:64" ht="14.5" x14ac:dyDescent="0.3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</row>
    <row r="830" spans="2:64" ht="14.5" x14ac:dyDescent="0.3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</row>
    <row r="831" spans="2:64" ht="14.5" x14ac:dyDescent="0.3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</row>
    <row r="832" spans="2:64" ht="14.5" x14ac:dyDescent="0.3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</row>
    <row r="833" spans="2:64" ht="14.5" x14ac:dyDescent="0.3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</row>
    <row r="834" spans="2:64" ht="14.5" x14ac:dyDescent="0.3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</row>
    <row r="835" spans="2:64" ht="14.5" x14ac:dyDescent="0.3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</row>
    <row r="836" spans="2:64" ht="14.5" x14ac:dyDescent="0.3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</row>
    <row r="837" spans="2:64" ht="14.5" x14ac:dyDescent="0.3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</row>
    <row r="838" spans="2:64" ht="14.5" x14ac:dyDescent="0.3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</row>
    <row r="839" spans="2:64" ht="14.5" x14ac:dyDescent="0.3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</row>
    <row r="840" spans="2:64" ht="14.5" x14ac:dyDescent="0.3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</row>
    <row r="841" spans="2:64" ht="14.5" x14ac:dyDescent="0.3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</row>
    <row r="842" spans="2:64" ht="14.5" x14ac:dyDescent="0.3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</row>
    <row r="843" spans="2:64" ht="14.5" x14ac:dyDescent="0.3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</row>
    <row r="844" spans="2:64" ht="14.5" x14ac:dyDescent="0.3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</row>
    <row r="845" spans="2:64" ht="14.5" x14ac:dyDescent="0.3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</row>
    <row r="846" spans="2:64" ht="14.5" x14ac:dyDescent="0.3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</row>
    <row r="847" spans="2:64" ht="14.5" x14ac:dyDescent="0.3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</row>
    <row r="848" spans="2:64" ht="14.5" x14ac:dyDescent="0.3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</row>
    <row r="849" spans="2:64" ht="14.5" x14ac:dyDescent="0.3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</row>
    <row r="850" spans="2:64" ht="14.5" x14ac:dyDescent="0.3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</row>
    <row r="851" spans="2:64" ht="14.5" x14ac:dyDescent="0.3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</row>
    <row r="852" spans="2:64" ht="14.5" x14ac:dyDescent="0.3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</row>
    <row r="853" spans="2:64" ht="14.5" x14ac:dyDescent="0.3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</row>
    <row r="854" spans="2:64" ht="14.5" x14ac:dyDescent="0.3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</row>
    <row r="855" spans="2:64" ht="14.5" x14ac:dyDescent="0.3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</row>
    <row r="856" spans="2:64" ht="14.5" x14ac:dyDescent="0.3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</row>
    <row r="857" spans="2:64" ht="14.5" x14ac:dyDescent="0.3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</row>
    <row r="858" spans="2:64" ht="14.5" x14ac:dyDescent="0.3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</row>
    <row r="859" spans="2:64" ht="14.5" x14ac:dyDescent="0.3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</row>
    <row r="860" spans="2:64" ht="14.5" x14ac:dyDescent="0.3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</row>
    <row r="861" spans="2:64" ht="14.5" x14ac:dyDescent="0.3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</row>
    <row r="862" spans="2:64" ht="14.5" x14ac:dyDescent="0.3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</row>
    <row r="863" spans="2:64" ht="14.5" x14ac:dyDescent="0.3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</row>
    <row r="864" spans="2:64" ht="14.5" x14ac:dyDescent="0.3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</row>
    <row r="865" spans="2:64" ht="14.5" x14ac:dyDescent="0.3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</row>
    <row r="866" spans="2:64" ht="14.5" x14ac:dyDescent="0.3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</row>
    <row r="867" spans="2:64" ht="14.5" x14ac:dyDescent="0.3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</row>
    <row r="868" spans="2:64" ht="14.5" x14ac:dyDescent="0.3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</row>
    <row r="869" spans="2:64" ht="14.5" x14ac:dyDescent="0.3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</row>
    <row r="870" spans="2:64" ht="14.5" x14ac:dyDescent="0.3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</row>
    <row r="871" spans="2:64" ht="14.5" x14ac:dyDescent="0.3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</row>
    <row r="872" spans="2:64" ht="14.5" x14ac:dyDescent="0.3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</row>
    <row r="873" spans="2:64" ht="14.5" x14ac:dyDescent="0.3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</row>
    <row r="874" spans="2:64" ht="14.5" x14ac:dyDescent="0.3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</row>
    <row r="875" spans="2:64" ht="14.5" x14ac:dyDescent="0.3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</row>
    <row r="876" spans="2:64" ht="14.5" x14ac:dyDescent="0.3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</row>
    <row r="877" spans="2:64" ht="14.5" x14ac:dyDescent="0.3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</row>
    <row r="878" spans="2:64" ht="14.5" x14ac:dyDescent="0.3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</row>
    <row r="879" spans="2:64" ht="14.5" x14ac:dyDescent="0.3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</row>
    <row r="880" spans="2:64" ht="14.5" x14ac:dyDescent="0.3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</row>
    <row r="881" spans="2:64" ht="14.5" x14ac:dyDescent="0.3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</row>
    <row r="882" spans="2:64" ht="14.5" x14ac:dyDescent="0.3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</row>
    <row r="883" spans="2:64" ht="14.5" x14ac:dyDescent="0.3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</row>
    <row r="884" spans="2:64" ht="14.5" x14ac:dyDescent="0.3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</row>
    <row r="885" spans="2:64" ht="14.5" x14ac:dyDescent="0.3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</row>
    <row r="886" spans="2:64" ht="14.5" x14ac:dyDescent="0.3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</row>
    <row r="887" spans="2:64" ht="14.5" x14ac:dyDescent="0.3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</row>
    <row r="888" spans="2:64" ht="14.5" x14ac:dyDescent="0.3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</row>
    <row r="889" spans="2:64" ht="14.5" x14ac:dyDescent="0.3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</row>
    <row r="890" spans="2:64" ht="14.5" x14ac:dyDescent="0.3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</row>
    <row r="891" spans="2:64" ht="14.5" x14ac:dyDescent="0.3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</row>
    <row r="892" spans="2:64" ht="14.5" x14ac:dyDescent="0.3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</row>
    <row r="893" spans="2:64" ht="14.5" x14ac:dyDescent="0.3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</row>
    <row r="894" spans="2:64" ht="14.5" x14ac:dyDescent="0.3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</row>
    <row r="895" spans="2:64" ht="14.5" x14ac:dyDescent="0.3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</row>
    <row r="896" spans="2:64" ht="14.5" x14ac:dyDescent="0.3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</row>
    <row r="897" spans="2:64" ht="14.5" x14ac:dyDescent="0.3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</row>
    <row r="898" spans="2:64" ht="14.5" x14ac:dyDescent="0.3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</row>
    <row r="899" spans="2:64" ht="14.5" x14ac:dyDescent="0.3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</row>
    <row r="900" spans="2:64" ht="14.5" x14ac:dyDescent="0.3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</row>
    <row r="901" spans="2:64" ht="14.5" x14ac:dyDescent="0.3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</row>
    <row r="902" spans="2:64" ht="14.5" x14ac:dyDescent="0.3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</row>
    <row r="903" spans="2:64" ht="14.5" x14ac:dyDescent="0.3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</row>
    <row r="904" spans="2:64" ht="14.5" x14ac:dyDescent="0.3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</row>
    <row r="905" spans="2:64" ht="14.5" x14ac:dyDescent="0.3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</row>
    <row r="906" spans="2:64" ht="14.5" x14ac:dyDescent="0.3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</row>
    <row r="907" spans="2:64" ht="14.5" x14ac:dyDescent="0.3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</row>
    <row r="908" spans="2:64" ht="14.5" x14ac:dyDescent="0.3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</row>
    <row r="909" spans="2:64" ht="14.5" x14ac:dyDescent="0.3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</row>
    <row r="910" spans="2:64" ht="14.5" x14ac:dyDescent="0.3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</row>
    <row r="911" spans="2:64" ht="14.5" x14ac:dyDescent="0.3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</row>
    <row r="912" spans="2:64" ht="14.5" x14ac:dyDescent="0.3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</row>
    <row r="913" spans="2:64" ht="14.5" x14ac:dyDescent="0.3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</row>
    <row r="914" spans="2:64" ht="14.5" x14ac:dyDescent="0.3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</row>
    <row r="915" spans="2:64" ht="14.5" x14ac:dyDescent="0.3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</row>
    <row r="916" spans="2:64" ht="14.5" x14ac:dyDescent="0.3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</row>
    <row r="917" spans="2:64" ht="14.5" x14ac:dyDescent="0.3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</row>
    <row r="918" spans="2:64" ht="14.5" x14ac:dyDescent="0.3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</row>
    <row r="919" spans="2:64" ht="14.5" x14ac:dyDescent="0.3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</row>
    <row r="920" spans="2:64" ht="14.5" x14ac:dyDescent="0.3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</row>
    <row r="921" spans="2:64" ht="14.5" x14ac:dyDescent="0.3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</row>
    <row r="922" spans="2:64" ht="14.5" x14ac:dyDescent="0.3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</row>
    <row r="923" spans="2:64" ht="14.5" x14ac:dyDescent="0.3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</row>
    <row r="924" spans="2:64" ht="14.5" x14ac:dyDescent="0.3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</row>
    <row r="925" spans="2:64" ht="14.5" x14ac:dyDescent="0.3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</row>
    <row r="926" spans="2:64" ht="14.5" x14ac:dyDescent="0.3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</row>
    <row r="927" spans="2:64" ht="14.5" x14ac:dyDescent="0.3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</row>
    <row r="928" spans="2:64" ht="14.5" x14ac:dyDescent="0.3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</row>
    <row r="929" spans="2:64" ht="14.5" x14ac:dyDescent="0.3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</row>
    <row r="930" spans="2:64" ht="14.5" x14ac:dyDescent="0.3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</row>
    <row r="931" spans="2:64" ht="14.5" x14ac:dyDescent="0.3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</row>
    <row r="932" spans="2:64" ht="14.5" x14ac:dyDescent="0.3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</row>
    <row r="933" spans="2:64" ht="14.5" x14ac:dyDescent="0.3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</row>
    <row r="934" spans="2:64" ht="14.5" x14ac:dyDescent="0.3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</row>
    <row r="935" spans="2:64" ht="14.5" x14ac:dyDescent="0.3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</row>
    <row r="936" spans="2:64" ht="14.5" x14ac:dyDescent="0.3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</row>
    <row r="937" spans="2:64" ht="14.5" x14ac:dyDescent="0.3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</row>
    <row r="938" spans="2:64" ht="14.5" x14ac:dyDescent="0.3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</row>
    <row r="939" spans="2:64" ht="14.5" x14ac:dyDescent="0.3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</row>
    <row r="940" spans="2:64" ht="14.5" x14ac:dyDescent="0.3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</row>
    <row r="941" spans="2:64" ht="14.5" x14ac:dyDescent="0.3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</row>
    <row r="942" spans="2:64" ht="14.5" x14ac:dyDescent="0.3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</row>
    <row r="943" spans="2:64" ht="14.5" x14ac:dyDescent="0.3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</row>
    <row r="944" spans="2:64" ht="14.5" x14ac:dyDescent="0.3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</row>
    <row r="945" spans="2:64" ht="14.5" x14ac:dyDescent="0.3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</row>
    <row r="946" spans="2:64" ht="14.5" x14ac:dyDescent="0.3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</row>
    <row r="947" spans="2:64" ht="14.5" x14ac:dyDescent="0.3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</row>
    <row r="948" spans="2:64" ht="14.5" x14ac:dyDescent="0.3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</row>
    <row r="949" spans="2:64" ht="14.5" x14ac:dyDescent="0.3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</row>
    <row r="950" spans="2:64" ht="14.5" x14ac:dyDescent="0.3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</row>
    <row r="951" spans="2:64" ht="14.5" x14ac:dyDescent="0.3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</row>
    <row r="952" spans="2:64" ht="14.5" x14ac:dyDescent="0.3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</row>
    <row r="953" spans="2:64" ht="14.5" x14ac:dyDescent="0.3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</row>
    <row r="954" spans="2:64" ht="14.5" x14ac:dyDescent="0.3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</row>
    <row r="955" spans="2:64" ht="14.5" x14ac:dyDescent="0.3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</row>
    <row r="956" spans="2:64" ht="14.5" x14ac:dyDescent="0.3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</row>
    <row r="957" spans="2:64" ht="14.5" x14ac:dyDescent="0.3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</row>
    <row r="958" spans="2:64" ht="14.5" x14ac:dyDescent="0.3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</row>
    <row r="959" spans="2:64" ht="14.5" x14ac:dyDescent="0.3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</row>
    <row r="960" spans="2:64" ht="14.5" x14ac:dyDescent="0.3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</row>
    <row r="961" spans="2:64" ht="14.5" x14ac:dyDescent="0.3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</row>
    <row r="962" spans="2:64" ht="14.5" x14ac:dyDescent="0.3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</row>
    <row r="963" spans="2:64" ht="14.5" x14ac:dyDescent="0.3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</row>
    <row r="964" spans="2:64" ht="14.5" x14ac:dyDescent="0.3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</row>
    <row r="965" spans="2:64" ht="14.5" x14ac:dyDescent="0.3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</row>
    <row r="966" spans="2:64" ht="14.5" x14ac:dyDescent="0.3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</row>
    <row r="967" spans="2:64" ht="14.5" x14ac:dyDescent="0.3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</row>
    <row r="968" spans="2:64" ht="14.5" x14ac:dyDescent="0.3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</row>
    <row r="969" spans="2:64" ht="14.5" x14ac:dyDescent="0.3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</row>
    <row r="970" spans="2:64" ht="14.5" x14ac:dyDescent="0.3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</row>
    <row r="971" spans="2:64" ht="14.5" x14ac:dyDescent="0.3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</row>
    <row r="972" spans="2:64" ht="14.5" x14ac:dyDescent="0.3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</row>
    <row r="973" spans="2:64" ht="14.5" x14ac:dyDescent="0.3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</row>
    <row r="974" spans="2:64" ht="14.5" x14ac:dyDescent="0.3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</row>
    <row r="975" spans="2:64" ht="14.5" x14ac:dyDescent="0.3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</row>
    <row r="976" spans="2:64" ht="14.5" x14ac:dyDescent="0.3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</row>
    <row r="977" spans="2:64" ht="14.5" x14ac:dyDescent="0.3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</row>
    <row r="978" spans="2:64" ht="14.5" x14ac:dyDescent="0.3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</row>
    <row r="979" spans="2:64" ht="14.5" x14ac:dyDescent="0.3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</row>
    <row r="980" spans="2:64" ht="14.5" x14ac:dyDescent="0.3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</row>
    <row r="981" spans="2:64" ht="14.5" x14ac:dyDescent="0.3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</row>
    <row r="982" spans="2:64" ht="14.5" x14ac:dyDescent="0.3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</row>
    <row r="983" spans="2:64" ht="14.5" x14ac:dyDescent="0.3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</row>
    <row r="984" spans="2:64" ht="14.5" x14ac:dyDescent="0.3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</row>
    <row r="985" spans="2:64" ht="14.5" x14ac:dyDescent="0.3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</row>
    <row r="986" spans="2:64" ht="14.5" x14ac:dyDescent="0.3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</row>
    <row r="987" spans="2:64" ht="14.5" x14ac:dyDescent="0.3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</row>
    <row r="988" spans="2:64" ht="14.5" x14ac:dyDescent="0.3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</row>
    <row r="989" spans="2:64" ht="14.5" x14ac:dyDescent="0.3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</row>
    <row r="990" spans="2:64" ht="14.5" x14ac:dyDescent="0.3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</row>
    <row r="991" spans="2:64" ht="14.5" x14ac:dyDescent="0.3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</row>
    <row r="992" spans="2:64" ht="14.5" x14ac:dyDescent="0.3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</row>
    <row r="993" spans="2:64" ht="14.5" x14ac:dyDescent="0.3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</row>
    <row r="994" spans="2:64" ht="14.5" x14ac:dyDescent="0.3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</row>
    <row r="995" spans="2:64" ht="14.5" x14ac:dyDescent="0.3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</row>
    <row r="996" spans="2:64" ht="14.5" x14ac:dyDescent="0.3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</row>
    <row r="997" spans="2:64" ht="14.5" x14ac:dyDescent="0.3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</row>
    <row r="998" spans="2:64" ht="14.5" x14ac:dyDescent="0.3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</row>
    <row r="999" spans="2:64" ht="14.5" x14ac:dyDescent="0.3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</row>
    <row r="1000" spans="2:64" ht="14.5" x14ac:dyDescent="0.3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</row>
    <row r="1001" spans="2:64" ht="14.5" x14ac:dyDescent="0.3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</row>
    <row r="1002" spans="2:64" ht="14.5" x14ac:dyDescent="0.3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</row>
    <row r="1003" spans="2:64" ht="14.5" x14ac:dyDescent="0.3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</row>
    <row r="1004" spans="2:64" ht="14.5" x14ac:dyDescent="0.3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</row>
    <row r="1005" spans="2:64" ht="14.5" x14ac:dyDescent="0.3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</row>
    <row r="1006" spans="2:64" ht="14.5" x14ac:dyDescent="0.3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</row>
    <row r="1007" spans="2:64" ht="14.5" x14ac:dyDescent="0.3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</row>
    <row r="1008" spans="2:64" ht="14.5" x14ac:dyDescent="0.3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</row>
    <row r="1009" spans="2:64" ht="14.5" x14ac:dyDescent="0.3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</row>
    <row r="1010" spans="2:64" ht="14.5" x14ac:dyDescent="0.3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</row>
    <row r="1011" spans="2:64" ht="14.5" x14ac:dyDescent="0.3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</row>
    <row r="1012" spans="2:64" ht="14.5" x14ac:dyDescent="0.3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</row>
    <row r="1013" spans="2:64" ht="14.5" x14ac:dyDescent="0.3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</row>
    <row r="1014" spans="2:64" ht="14.5" x14ac:dyDescent="0.3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</row>
    <row r="1015" spans="2:64" ht="14.5" x14ac:dyDescent="0.3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</row>
    <row r="1016" spans="2:64" ht="14.5" x14ac:dyDescent="0.3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</row>
    <row r="1017" spans="2:64" ht="14.5" x14ac:dyDescent="0.3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</row>
    <row r="1018" spans="2:64" ht="14.5" x14ac:dyDescent="0.3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</row>
    <row r="1019" spans="2:64" ht="14.5" x14ac:dyDescent="0.3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</row>
    <row r="1020" spans="2:64" ht="14.5" x14ac:dyDescent="0.3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</row>
    <row r="1021" spans="2:64" ht="14.5" x14ac:dyDescent="0.3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</row>
    <row r="1022" spans="2:64" ht="14.5" x14ac:dyDescent="0.3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</row>
    <row r="1023" spans="2:64" ht="14.5" x14ac:dyDescent="0.3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</row>
    <row r="1024" spans="2:64" ht="14.5" x14ac:dyDescent="0.3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</row>
    <row r="1025" spans="2:64" ht="14.5" x14ac:dyDescent="0.3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</row>
    <row r="1026" spans="2:64" ht="14.5" x14ac:dyDescent="0.3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</row>
    <row r="1027" spans="2:64" ht="14.5" x14ac:dyDescent="0.3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</row>
    <row r="1028" spans="2:64" ht="14.5" x14ac:dyDescent="0.3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</row>
    <row r="1029" spans="2:64" ht="14.5" x14ac:dyDescent="0.3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</row>
    <row r="1030" spans="2:64" ht="14.5" x14ac:dyDescent="0.3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</row>
    <row r="1031" spans="2:64" ht="14.5" x14ac:dyDescent="0.3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</row>
    <row r="1032" spans="2:64" ht="14.5" x14ac:dyDescent="0.3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</row>
    <row r="1033" spans="2:64" ht="14.5" x14ac:dyDescent="0.3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</row>
    <row r="1034" spans="2:64" ht="14.5" x14ac:dyDescent="0.3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</row>
    <row r="1035" spans="2:64" ht="14.5" x14ac:dyDescent="0.3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</row>
    <row r="1036" spans="2:64" ht="14.5" x14ac:dyDescent="0.3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</row>
    <row r="1037" spans="2:64" ht="14.5" x14ac:dyDescent="0.3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</row>
    <row r="1038" spans="2:64" ht="14.5" x14ac:dyDescent="0.3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</row>
    <row r="1039" spans="2:64" ht="14.5" x14ac:dyDescent="0.3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</row>
    <row r="1040" spans="2:64" ht="14.5" x14ac:dyDescent="0.3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</row>
    <row r="1041" spans="2:64" ht="14.5" x14ac:dyDescent="0.3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</row>
    <row r="1042" spans="2:64" ht="14.5" x14ac:dyDescent="0.3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</row>
    <row r="1043" spans="2:64" ht="14.5" x14ac:dyDescent="0.3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</row>
    <row r="1044" spans="2:64" ht="14.5" x14ac:dyDescent="0.3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</row>
    <row r="1045" spans="2:64" ht="14.5" x14ac:dyDescent="0.3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</row>
    <row r="1046" spans="2:64" ht="14.5" x14ac:dyDescent="0.3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</row>
    <row r="1047" spans="2:64" ht="14.5" x14ac:dyDescent="0.3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</row>
    <row r="1048" spans="2:64" ht="14.5" x14ac:dyDescent="0.3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</row>
    <row r="1049" spans="2:64" ht="14.5" x14ac:dyDescent="0.3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</row>
    <row r="1050" spans="2:64" ht="14.5" x14ac:dyDescent="0.3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</row>
    <row r="1051" spans="2:64" ht="14.5" x14ac:dyDescent="0.3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</row>
    <row r="1052" spans="2:64" ht="14.5" x14ac:dyDescent="0.3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</row>
    <row r="1053" spans="2:64" ht="14.5" x14ac:dyDescent="0.3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</row>
    <row r="1054" spans="2:64" ht="14.5" x14ac:dyDescent="0.3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</row>
    <row r="1055" spans="2:64" ht="14.5" x14ac:dyDescent="0.3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</row>
    <row r="1056" spans="2:64" ht="14.5" x14ac:dyDescent="0.3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</row>
    <row r="1057" spans="2:64" ht="14.5" x14ac:dyDescent="0.3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</row>
    <row r="1058" spans="2:64" ht="14.5" x14ac:dyDescent="0.35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</row>
    <row r="1059" spans="2:64" ht="14.5" x14ac:dyDescent="0.35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</row>
    <row r="1060" spans="2:64" ht="14.5" x14ac:dyDescent="0.35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</row>
    <row r="1061" spans="2:64" ht="14.5" x14ac:dyDescent="0.35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</row>
    <row r="1062" spans="2:64" ht="14.5" x14ac:dyDescent="0.35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</row>
    <row r="1063" spans="2:64" ht="14.5" x14ac:dyDescent="0.35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</row>
    <row r="1064" spans="2:64" ht="14.5" x14ac:dyDescent="0.35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</row>
    <row r="1065" spans="2:64" ht="14.5" x14ac:dyDescent="0.35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</row>
    <row r="1066" spans="2:64" ht="14.5" x14ac:dyDescent="0.35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</row>
    <row r="1067" spans="2:64" ht="14.5" x14ac:dyDescent="0.35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</row>
    <row r="1068" spans="2:64" ht="14.5" x14ac:dyDescent="0.35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</row>
    <row r="1069" spans="2:64" ht="14.5" x14ac:dyDescent="0.35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</row>
    <row r="1070" spans="2:64" ht="14.5" x14ac:dyDescent="0.35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</row>
    <row r="1071" spans="2:64" ht="14.5" x14ac:dyDescent="0.35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</row>
    <row r="1072" spans="2:64" ht="14.5" x14ac:dyDescent="0.35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</row>
    <row r="1073" spans="2:64" ht="14.5" x14ac:dyDescent="0.35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</row>
    <row r="1074" spans="2:64" ht="14.5" x14ac:dyDescent="0.35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</row>
    <row r="1075" spans="2:64" ht="14.5" x14ac:dyDescent="0.35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</row>
    <row r="1076" spans="2:64" ht="14.5" x14ac:dyDescent="0.35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</row>
    <row r="1077" spans="2:64" ht="14.5" x14ac:dyDescent="0.35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</row>
    <row r="1078" spans="2:64" ht="14.5" x14ac:dyDescent="0.35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</row>
    <row r="1079" spans="2:64" ht="14.5" x14ac:dyDescent="0.35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</row>
    <row r="1080" spans="2:64" ht="14.5" x14ac:dyDescent="0.35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</row>
    <row r="1081" spans="2:64" ht="14.5" x14ac:dyDescent="0.35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</row>
    <row r="1082" spans="2:64" ht="14.5" x14ac:dyDescent="0.35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</row>
    <row r="1083" spans="2:64" ht="14.5" x14ac:dyDescent="0.35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</row>
    <row r="1084" spans="2:64" ht="14.5" x14ac:dyDescent="0.35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</row>
    <row r="1085" spans="2:64" ht="14.5" x14ac:dyDescent="0.35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</row>
    <row r="1086" spans="2:64" ht="14.5" x14ac:dyDescent="0.35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</row>
    <row r="1087" spans="2:64" ht="14.5" x14ac:dyDescent="0.35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</row>
    <row r="1088" spans="2:64" ht="14.5" x14ac:dyDescent="0.35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</row>
    <row r="1089" spans="2:64" ht="14.5" x14ac:dyDescent="0.35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</row>
    <row r="1090" spans="2:64" ht="14.5" x14ac:dyDescent="0.35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</row>
    <row r="1091" spans="2:64" ht="14.5" x14ac:dyDescent="0.35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</row>
    <row r="1092" spans="2:64" ht="14.5" x14ac:dyDescent="0.35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</row>
    <row r="1093" spans="2:64" ht="14.5" x14ac:dyDescent="0.35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</row>
    <row r="1094" spans="2:64" ht="14.5" x14ac:dyDescent="0.35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</row>
    <row r="1095" spans="2:64" ht="14.5" x14ac:dyDescent="0.35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</row>
    <row r="1096" spans="2:64" ht="14.5" x14ac:dyDescent="0.35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</row>
    <row r="1097" spans="2:64" ht="14.5" x14ac:dyDescent="0.35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</row>
    <row r="1098" spans="2:64" ht="14.5" x14ac:dyDescent="0.35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</row>
    <row r="1099" spans="2:64" ht="14.5" x14ac:dyDescent="0.35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</row>
    <row r="1100" spans="2:64" ht="14.5" x14ac:dyDescent="0.35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</row>
    <row r="1101" spans="2:64" ht="14.5" x14ac:dyDescent="0.35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</row>
    <row r="1102" spans="2:64" ht="14.5" x14ac:dyDescent="0.35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</row>
    <row r="1103" spans="2:64" ht="14.5" x14ac:dyDescent="0.35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</row>
    <row r="1104" spans="2:64" ht="14.5" x14ac:dyDescent="0.35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</row>
    <row r="1105" spans="2:64" ht="14.5" x14ac:dyDescent="0.35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</row>
    <row r="1106" spans="2:64" ht="14.5" x14ac:dyDescent="0.35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</row>
    <row r="1107" spans="2:64" ht="14.5" x14ac:dyDescent="0.35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</row>
    <row r="1108" spans="2:64" ht="14.5" x14ac:dyDescent="0.35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</row>
    <row r="1109" spans="2:64" ht="14.5" x14ac:dyDescent="0.35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</row>
    <row r="1110" spans="2:64" ht="14.5" x14ac:dyDescent="0.35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</row>
    <row r="1111" spans="2:64" ht="14.5" x14ac:dyDescent="0.35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</row>
    <row r="1112" spans="2:64" ht="14.5" x14ac:dyDescent="0.35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</row>
    <row r="1113" spans="2:64" ht="14.5" x14ac:dyDescent="0.35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</row>
    <row r="1114" spans="2:64" ht="14.5" x14ac:dyDescent="0.35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</row>
    <row r="1115" spans="2:64" ht="14.5" x14ac:dyDescent="0.35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</row>
    <row r="1116" spans="2:64" ht="14.5" x14ac:dyDescent="0.35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</row>
    <row r="1117" spans="2:64" ht="14.5" x14ac:dyDescent="0.35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</row>
    <row r="1118" spans="2:64" ht="14.5" x14ac:dyDescent="0.35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</row>
    <row r="1119" spans="2:64" ht="14.5" x14ac:dyDescent="0.35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</row>
    <row r="1120" spans="2:64" ht="14.5" x14ac:dyDescent="0.35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</row>
    <row r="1121" spans="2:64" ht="14.5" x14ac:dyDescent="0.35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</row>
    <row r="1122" spans="2:64" ht="14.5" x14ac:dyDescent="0.35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</row>
    <row r="1123" spans="2:64" ht="14.5" x14ac:dyDescent="0.3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</row>
    <row r="1124" spans="2:64" ht="14.5" x14ac:dyDescent="0.3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</row>
    <row r="1125" spans="2:64" ht="14.5" x14ac:dyDescent="0.3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</row>
    <row r="1126" spans="2:64" ht="14.5" x14ac:dyDescent="0.3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</row>
    <row r="1127" spans="2:64" ht="14.5" x14ac:dyDescent="0.3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</row>
    <row r="1128" spans="2:64" ht="14.5" x14ac:dyDescent="0.3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</row>
    <row r="1129" spans="2:64" ht="14.5" x14ac:dyDescent="0.3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</row>
    <row r="1130" spans="2:64" ht="14.5" x14ac:dyDescent="0.3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</row>
    <row r="1131" spans="2:64" ht="14.5" x14ac:dyDescent="0.3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</row>
    <row r="1132" spans="2:64" ht="14.5" x14ac:dyDescent="0.3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</row>
    <row r="1133" spans="2:64" ht="14.5" x14ac:dyDescent="0.3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</row>
    <row r="1134" spans="2:64" ht="14.5" x14ac:dyDescent="0.3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</row>
    <row r="1135" spans="2:64" ht="14.5" x14ac:dyDescent="0.3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</row>
    <row r="1136" spans="2:64" ht="14.5" x14ac:dyDescent="0.3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</row>
    <row r="1137" spans="2:64" ht="14.5" x14ac:dyDescent="0.3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</row>
    <row r="1138" spans="2:64" ht="14.5" x14ac:dyDescent="0.3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</row>
    <row r="1139" spans="2:64" ht="14.5" x14ac:dyDescent="0.3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</row>
    <row r="1140" spans="2:64" ht="14.5" x14ac:dyDescent="0.3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</row>
    <row r="1141" spans="2:64" ht="14.5" x14ac:dyDescent="0.3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</row>
    <row r="1142" spans="2:64" ht="14.5" x14ac:dyDescent="0.3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</row>
    <row r="1143" spans="2:64" ht="14.5" x14ac:dyDescent="0.3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</row>
    <row r="1144" spans="2:64" ht="14.5" x14ac:dyDescent="0.3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</row>
    <row r="1145" spans="2:64" ht="14.5" x14ac:dyDescent="0.3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</row>
    <row r="1146" spans="2:64" ht="14.5" x14ac:dyDescent="0.3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</row>
    <row r="1147" spans="2:64" ht="14.5" x14ac:dyDescent="0.3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</row>
    <row r="1148" spans="2:64" ht="14.5" x14ac:dyDescent="0.3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</row>
    <row r="1149" spans="2:64" ht="14.5" x14ac:dyDescent="0.3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</row>
    <row r="1150" spans="2:64" ht="14.5" x14ac:dyDescent="0.3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</row>
    <row r="1151" spans="2:64" ht="14.5" x14ac:dyDescent="0.3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</row>
    <row r="1152" spans="2:64" ht="14.5" x14ac:dyDescent="0.3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</row>
    <row r="1153" spans="2:64" ht="14.5" x14ac:dyDescent="0.3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</row>
    <row r="1154" spans="2:64" ht="14.5" x14ac:dyDescent="0.3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</row>
    <row r="1155" spans="2:64" ht="14.5" x14ac:dyDescent="0.3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</row>
    <row r="1156" spans="2:64" ht="14.5" x14ac:dyDescent="0.3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</row>
    <row r="1157" spans="2:64" ht="14.5" x14ac:dyDescent="0.3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</row>
    <row r="1158" spans="2:64" ht="14.5" x14ac:dyDescent="0.3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</row>
    <row r="1159" spans="2:64" ht="14.5" x14ac:dyDescent="0.3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</row>
    <row r="1160" spans="2:64" ht="14.5" x14ac:dyDescent="0.3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</row>
    <row r="1161" spans="2:64" ht="14.5" x14ac:dyDescent="0.3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</row>
    <row r="1162" spans="2:64" ht="14.5" x14ac:dyDescent="0.3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</row>
    <row r="1163" spans="2:64" ht="14.5" x14ac:dyDescent="0.3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</row>
    <row r="1164" spans="2:64" ht="14.5" x14ac:dyDescent="0.3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</row>
    <row r="1165" spans="2:64" ht="14.5" x14ac:dyDescent="0.3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</row>
    <row r="1166" spans="2:64" ht="14.5" x14ac:dyDescent="0.3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</row>
    <row r="1167" spans="2:64" ht="14.5" x14ac:dyDescent="0.3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</row>
    <row r="1168" spans="2:64" ht="14.5" x14ac:dyDescent="0.3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</row>
    <row r="1169" spans="2:64" ht="14.5" x14ac:dyDescent="0.3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</row>
    <row r="1170" spans="2:64" ht="14.5" x14ac:dyDescent="0.3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</row>
    <row r="1171" spans="2:64" ht="14.5" x14ac:dyDescent="0.3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</row>
    <row r="1172" spans="2:64" ht="14.5" x14ac:dyDescent="0.3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</row>
    <row r="1173" spans="2:64" ht="14.5" x14ac:dyDescent="0.35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</row>
    <row r="1174" spans="2:64" ht="14.5" x14ac:dyDescent="0.35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</row>
    <row r="1175" spans="2:64" ht="14.5" x14ac:dyDescent="0.35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</row>
    <row r="1176" spans="2:64" ht="14.5" x14ac:dyDescent="0.35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</row>
    <row r="1177" spans="2:64" ht="14.5" x14ac:dyDescent="0.35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</row>
    <row r="1178" spans="2:64" ht="14.5" x14ac:dyDescent="0.35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</row>
    <row r="1179" spans="2:64" ht="14.5" x14ac:dyDescent="0.35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</row>
    <row r="1180" spans="2:64" ht="14.5" x14ac:dyDescent="0.35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</row>
    <row r="1181" spans="2:64" ht="14.5" x14ac:dyDescent="0.35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</row>
    <row r="1182" spans="2:64" ht="14.5" x14ac:dyDescent="0.35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</row>
    <row r="1183" spans="2:64" ht="14.5" x14ac:dyDescent="0.35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</row>
    <row r="1184" spans="2:64" ht="14.5" x14ac:dyDescent="0.35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</row>
    <row r="1185" spans="2:64" ht="14.5" x14ac:dyDescent="0.35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</row>
    <row r="1186" spans="2:64" ht="14.5" x14ac:dyDescent="0.35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</row>
    <row r="1187" spans="2:64" ht="14.5" x14ac:dyDescent="0.35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</row>
    <row r="1188" spans="2:64" ht="14.5" x14ac:dyDescent="0.35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</row>
    <row r="1189" spans="2:64" ht="14.5" x14ac:dyDescent="0.35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</row>
    <row r="1190" spans="2:64" ht="14.5" x14ac:dyDescent="0.3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</row>
    <row r="1191" spans="2:64" ht="14.5" x14ac:dyDescent="0.3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</row>
    <row r="1192" spans="2:64" ht="14.5" x14ac:dyDescent="0.3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</row>
    <row r="1193" spans="2:64" ht="14.5" x14ac:dyDescent="0.3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</row>
    <row r="1194" spans="2:64" ht="14.5" x14ac:dyDescent="0.3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</row>
    <row r="1195" spans="2:64" ht="14.5" x14ac:dyDescent="0.3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</row>
    <row r="1196" spans="2:64" ht="14.5" x14ac:dyDescent="0.3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</row>
    <row r="1197" spans="2:64" ht="14.5" x14ac:dyDescent="0.3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</row>
    <row r="1198" spans="2:64" ht="14.5" x14ac:dyDescent="0.3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</row>
    <row r="1199" spans="2:64" ht="14.5" x14ac:dyDescent="0.3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</row>
    <row r="1200" spans="2:64" ht="14.5" x14ac:dyDescent="0.3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</row>
    <row r="1201" spans="2:64" ht="14.5" x14ac:dyDescent="0.3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</row>
    <row r="1202" spans="2:64" ht="14.5" x14ac:dyDescent="0.3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</row>
    <row r="1203" spans="2:64" ht="14.5" x14ac:dyDescent="0.3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</row>
    <row r="1204" spans="2:64" ht="14.5" x14ac:dyDescent="0.3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</row>
    <row r="1205" spans="2:64" ht="14.5" x14ac:dyDescent="0.3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</row>
    <row r="1206" spans="2:64" ht="14.5" x14ac:dyDescent="0.3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</row>
    <row r="1207" spans="2:64" ht="14.5" x14ac:dyDescent="0.3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</row>
    <row r="1208" spans="2:64" ht="14.5" x14ac:dyDescent="0.3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</row>
    <row r="1209" spans="2:64" ht="14.5" x14ac:dyDescent="0.3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</row>
    <row r="1210" spans="2:64" ht="14.5" x14ac:dyDescent="0.3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</row>
    <row r="1211" spans="2:64" ht="14.5" x14ac:dyDescent="0.3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</row>
    <row r="1212" spans="2:64" ht="14.5" x14ac:dyDescent="0.3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</row>
    <row r="1213" spans="2:64" ht="14.5" x14ac:dyDescent="0.3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</row>
    <row r="1214" spans="2:64" ht="14.5" x14ac:dyDescent="0.3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</row>
    <row r="1215" spans="2:64" ht="14.5" x14ac:dyDescent="0.3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</row>
    <row r="1216" spans="2:64" ht="14.5" x14ac:dyDescent="0.3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</row>
    <row r="1217" spans="2:64" ht="14.5" x14ac:dyDescent="0.3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</row>
    <row r="1218" spans="2:64" ht="14.5" x14ac:dyDescent="0.3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</row>
    <row r="1219" spans="2:64" ht="14.5" x14ac:dyDescent="0.3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</row>
    <row r="1220" spans="2:64" ht="14.5" x14ac:dyDescent="0.3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</row>
    <row r="1221" spans="2:64" ht="14.5" x14ac:dyDescent="0.3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</row>
    <row r="1222" spans="2:64" ht="14.5" x14ac:dyDescent="0.3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</row>
    <row r="1223" spans="2:64" ht="14.5" x14ac:dyDescent="0.3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</row>
    <row r="1224" spans="2:64" ht="14.5" x14ac:dyDescent="0.3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</row>
    <row r="1225" spans="2:64" ht="14.5" x14ac:dyDescent="0.3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</row>
    <row r="1226" spans="2:64" ht="14.5" x14ac:dyDescent="0.3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</row>
    <row r="1227" spans="2:64" ht="14.5" x14ac:dyDescent="0.3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</row>
    <row r="1228" spans="2:64" ht="14.5" x14ac:dyDescent="0.3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</row>
    <row r="1229" spans="2:64" ht="14.5" x14ac:dyDescent="0.3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</row>
    <row r="1230" spans="2:64" ht="14.5" x14ac:dyDescent="0.3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</row>
    <row r="1231" spans="2:64" ht="14.5" x14ac:dyDescent="0.3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</row>
    <row r="1232" spans="2:64" ht="14.5" x14ac:dyDescent="0.3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</row>
    <row r="1233" spans="2:64" ht="14.5" x14ac:dyDescent="0.3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</row>
    <row r="1234" spans="2:64" ht="14.5" x14ac:dyDescent="0.3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</row>
    <row r="1235" spans="2:64" ht="14.5" x14ac:dyDescent="0.3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</row>
    <row r="1236" spans="2:64" ht="14.5" x14ac:dyDescent="0.3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</row>
    <row r="1237" spans="2:64" ht="14.5" x14ac:dyDescent="0.3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</row>
    <row r="1238" spans="2:64" ht="14.5" x14ac:dyDescent="0.3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</row>
    <row r="1239" spans="2:64" ht="14.5" x14ac:dyDescent="0.3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</row>
    <row r="1240" spans="2:64" ht="14.5" x14ac:dyDescent="0.3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</row>
    <row r="1241" spans="2:64" ht="14.5" x14ac:dyDescent="0.3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</row>
    <row r="1242" spans="2:64" ht="14.5" x14ac:dyDescent="0.3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</row>
    <row r="1243" spans="2:64" ht="14.5" x14ac:dyDescent="0.3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</row>
    <row r="1244" spans="2:64" ht="14.5" x14ac:dyDescent="0.3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</row>
    <row r="1245" spans="2:64" ht="14.5" x14ac:dyDescent="0.3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</row>
    <row r="1246" spans="2:64" ht="14.5" x14ac:dyDescent="0.3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</row>
    <row r="1247" spans="2:64" ht="14.5" x14ac:dyDescent="0.3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</row>
    <row r="1248" spans="2:64" ht="14.5" x14ac:dyDescent="0.3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</row>
    <row r="1249" spans="2:64" ht="14.5" x14ac:dyDescent="0.3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</row>
    <row r="1250" spans="2:64" ht="14.5" x14ac:dyDescent="0.3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</row>
    <row r="1251" spans="2:64" ht="14.5" x14ac:dyDescent="0.3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</row>
    <row r="1252" spans="2:64" ht="14.5" x14ac:dyDescent="0.3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</row>
    <row r="1253" spans="2:64" ht="14.5" x14ac:dyDescent="0.3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</row>
    <row r="1254" spans="2:64" ht="14.5" x14ac:dyDescent="0.3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</row>
    <row r="1255" spans="2:64" ht="14.5" x14ac:dyDescent="0.3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</row>
    <row r="1256" spans="2:64" ht="14.5" x14ac:dyDescent="0.3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</row>
    <row r="1257" spans="2:64" ht="14.5" x14ac:dyDescent="0.3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</row>
    <row r="1258" spans="2:64" ht="14.5" x14ac:dyDescent="0.3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</row>
    <row r="1259" spans="2:64" ht="14.5" x14ac:dyDescent="0.3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</row>
    <row r="1260" spans="2:64" ht="14.5" x14ac:dyDescent="0.3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</row>
    <row r="1261" spans="2:64" ht="14.5" x14ac:dyDescent="0.3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</row>
    <row r="1262" spans="2:64" ht="14.5" x14ac:dyDescent="0.3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</row>
    <row r="1263" spans="2:64" ht="14.5" x14ac:dyDescent="0.3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</row>
    <row r="1264" spans="2:64" ht="14.5" x14ac:dyDescent="0.3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</row>
    <row r="1265" spans="2:64" ht="14.5" x14ac:dyDescent="0.3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</row>
    <row r="1266" spans="2:64" ht="14.5" x14ac:dyDescent="0.3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</row>
    <row r="1267" spans="2:64" ht="14.5" x14ac:dyDescent="0.3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</row>
    <row r="1268" spans="2:64" ht="14.5" x14ac:dyDescent="0.3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</row>
    <row r="1269" spans="2:64" ht="14.5" x14ac:dyDescent="0.3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</row>
    <row r="1270" spans="2:64" ht="14.5" x14ac:dyDescent="0.3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</row>
    <row r="1271" spans="2:64" ht="14.5" x14ac:dyDescent="0.3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</row>
    <row r="1272" spans="2:64" ht="14.5" x14ac:dyDescent="0.3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</row>
    <row r="1273" spans="2:64" ht="14.5" x14ac:dyDescent="0.3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</row>
    <row r="1274" spans="2:64" ht="14.5" x14ac:dyDescent="0.3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</row>
    <row r="1275" spans="2:64" ht="14.5" x14ac:dyDescent="0.3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</row>
    <row r="1276" spans="2:64" ht="14.5" x14ac:dyDescent="0.3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</row>
    <row r="1277" spans="2:64" ht="14.5" x14ac:dyDescent="0.3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</row>
    <row r="1278" spans="2:64" ht="14.5" x14ac:dyDescent="0.3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</row>
    <row r="1279" spans="2:64" ht="14.5" x14ac:dyDescent="0.3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</row>
    <row r="1280" spans="2:64" ht="14.5" x14ac:dyDescent="0.3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</row>
    <row r="1281" spans="2:64" ht="14.5" x14ac:dyDescent="0.3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</row>
    <row r="1282" spans="2:64" ht="14.5" x14ac:dyDescent="0.3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</row>
    <row r="1283" spans="2:64" ht="14.5" x14ac:dyDescent="0.35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</row>
    <row r="1284" spans="2:64" ht="14.5" x14ac:dyDescent="0.3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</row>
    <row r="1285" spans="2:64" ht="14.5" x14ac:dyDescent="0.3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</row>
    <row r="1286" spans="2:64" ht="14.5" x14ac:dyDescent="0.3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</row>
    <row r="1287" spans="2:64" ht="14.5" x14ac:dyDescent="0.3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</row>
    <row r="1288" spans="2:64" ht="14.5" x14ac:dyDescent="0.3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</row>
    <row r="1289" spans="2:64" ht="14.5" x14ac:dyDescent="0.3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</row>
    <row r="1290" spans="2:64" ht="14.5" x14ac:dyDescent="0.3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</row>
    <row r="1291" spans="2:64" ht="14.5" x14ac:dyDescent="0.3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</row>
    <row r="1292" spans="2:64" ht="14.5" x14ac:dyDescent="0.3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</row>
    <row r="1293" spans="2:64" ht="14.5" x14ac:dyDescent="0.3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</row>
    <row r="1294" spans="2:64" ht="14.5" x14ac:dyDescent="0.3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</row>
    <row r="1295" spans="2:64" ht="14.5" x14ac:dyDescent="0.3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</row>
    <row r="1296" spans="2:64" ht="14.5" x14ac:dyDescent="0.3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</row>
    <row r="1297" spans="2:64" ht="14.5" x14ac:dyDescent="0.3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</row>
    <row r="1298" spans="2:64" ht="14.5" x14ac:dyDescent="0.3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</row>
    <row r="1299" spans="2:64" ht="14.5" x14ac:dyDescent="0.3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</row>
    <row r="1300" spans="2:64" ht="14.5" x14ac:dyDescent="0.3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</row>
    <row r="1301" spans="2:64" ht="14.5" x14ac:dyDescent="0.3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</row>
    <row r="1302" spans="2:64" ht="14.5" x14ac:dyDescent="0.3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</row>
    <row r="1303" spans="2:64" ht="14.5" x14ac:dyDescent="0.3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</row>
    <row r="1304" spans="2:64" ht="14.5" x14ac:dyDescent="0.3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</row>
    <row r="1305" spans="2:64" ht="14.5" x14ac:dyDescent="0.3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</row>
    <row r="1306" spans="2:64" ht="14.5" x14ac:dyDescent="0.3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</row>
    <row r="1307" spans="2:64" ht="14.5" x14ac:dyDescent="0.3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</row>
    <row r="1308" spans="2:64" ht="14.5" x14ac:dyDescent="0.3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</row>
    <row r="1309" spans="2:64" ht="14.5" x14ac:dyDescent="0.3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</row>
    <row r="1310" spans="2:64" ht="14.5" x14ac:dyDescent="0.3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</row>
    <row r="1311" spans="2:64" ht="14.5" x14ac:dyDescent="0.3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</row>
    <row r="1312" spans="2:64" ht="14.5" x14ac:dyDescent="0.3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</row>
    <row r="1313" spans="2:64" ht="14.5" x14ac:dyDescent="0.3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</row>
    <row r="1314" spans="2:64" ht="14.5" x14ac:dyDescent="0.3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</row>
    <row r="1315" spans="2:64" ht="14.5" x14ac:dyDescent="0.3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</row>
    <row r="1316" spans="2:64" ht="14.5" x14ac:dyDescent="0.3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</row>
    <row r="1317" spans="2:64" ht="14.5" x14ac:dyDescent="0.3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</row>
    <row r="1318" spans="2:64" ht="14.5" x14ac:dyDescent="0.3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</row>
    <row r="1319" spans="2:64" ht="14.5" x14ac:dyDescent="0.3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</row>
    <row r="1320" spans="2:64" ht="14.5" x14ac:dyDescent="0.3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</row>
    <row r="1321" spans="2:64" ht="14.5" x14ac:dyDescent="0.3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</row>
    <row r="1322" spans="2:64" ht="14.5" x14ac:dyDescent="0.3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</row>
    <row r="1323" spans="2:64" ht="14.5" x14ac:dyDescent="0.3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</row>
    <row r="1324" spans="2:64" ht="14.5" x14ac:dyDescent="0.3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</row>
    <row r="1325" spans="2:64" ht="14.5" x14ac:dyDescent="0.3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</row>
    <row r="1326" spans="2:64" ht="14.5" x14ac:dyDescent="0.3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</row>
    <row r="1327" spans="2:64" ht="14.5" x14ac:dyDescent="0.3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</row>
    <row r="1328" spans="2:64" ht="14.5" x14ac:dyDescent="0.3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</row>
    <row r="1329" spans="2:64" ht="14.5" x14ac:dyDescent="0.3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</row>
    <row r="1330" spans="2:64" ht="14.5" x14ac:dyDescent="0.3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</row>
    <row r="1331" spans="2:64" ht="14.5" x14ac:dyDescent="0.3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</row>
    <row r="1332" spans="2:64" ht="14.5" x14ac:dyDescent="0.3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</row>
    <row r="1333" spans="2:64" ht="14.5" x14ac:dyDescent="0.3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</row>
    <row r="1334" spans="2:64" ht="14.5" x14ac:dyDescent="0.3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</row>
    <row r="1335" spans="2:64" ht="14.5" x14ac:dyDescent="0.3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</row>
    <row r="1336" spans="2:64" ht="14.5" x14ac:dyDescent="0.35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</row>
    <row r="1337" spans="2:64" ht="14.5" x14ac:dyDescent="0.3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</row>
    <row r="1338" spans="2:64" ht="14.5" x14ac:dyDescent="0.3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</row>
    <row r="1339" spans="2:64" ht="14.5" x14ac:dyDescent="0.3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</row>
    <row r="1340" spans="2:64" ht="14.5" x14ac:dyDescent="0.3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</row>
    <row r="1341" spans="2:64" ht="14.5" x14ac:dyDescent="0.3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</row>
    <row r="1342" spans="2:64" ht="14.5" x14ac:dyDescent="0.3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</row>
    <row r="1343" spans="2:64" ht="14.5" x14ac:dyDescent="0.3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</row>
    <row r="1344" spans="2:64" ht="14.5" x14ac:dyDescent="0.3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</row>
    <row r="1345" spans="2:64" ht="14.5" x14ac:dyDescent="0.3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</row>
    <row r="1346" spans="2:64" ht="14.5" x14ac:dyDescent="0.3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</row>
    <row r="1347" spans="2:64" ht="14.5" x14ac:dyDescent="0.3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</row>
    <row r="1348" spans="2:64" ht="14.5" x14ac:dyDescent="0.3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</row>
    <row r="1349" spans="2:64" ht="14.5" x14ac:dyDescent="0.3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</row>
    <row r="1350" spans="2:64" ht="14.5" x14ac:dyDescent="0.3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</row>
    <row r="1351" spans="2:64" ht="14.5" x14ac:dyDescent="0.3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</row>
    <row r="1352" spans="2:64" ht="14.5" x14ac:dyDescent="0.3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</row>
    <row r="1353" spans="2:64" ht="14.5" x14ac:dyDescent="0.3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</row>
    <row r="1354" spans="2:64" ht="14.5" x14ac:dyDescent="0.3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</row>
    <row r="1355" spans="2:64" ht="14.5" x14ac:dyDescent="0.3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</row>
    <row r="1356" spans="2:64" ht="14.5" x14ac:dyDescent="0.3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</row>
    <row r="1357" spans="2:64" ht="14.5" x14ac:dyDescent="0.3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</row>
    <row r="1358" spans="2:64" ht="14.5" x14ac:dyDescent="0.3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</row>
    <row r="1359" spans="2:64" ht="14.5" x14ac:dyDescent="0.3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</row>
    <row r="1360" spans="2:64" ht="14.5" x14ac:dyDescent="0.3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</row>
    <row r="1361" spans="2:64" ht="14.5" x14ac:dyDescent="0.3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</row>
    <row r="1362" spans="2:64" ht="14.5" x14ac:dyDescent="0.3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</row>
    <row r="1363" spans="2:64" ht="14.5" x14ac:dyDescent="0.3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</row>
    <row r="1364" spans="2:64" ht="14.5" x14ac:dyDescent="0.3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</row>
    <row r="1365" spans="2:64" ht="14.5" x14ac:dyDescent="0.3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</row>
    <row r="1366" spans="2:64" ht="14.5" x14ac:dyDescent="0.3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</row>
    <row r="1367" spans="2:64" ht="14.5" x14ac:dyDescent="0.3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</row>
    <row r="1368" spans="2:64" ht="14.5" x14ac:dyDescent="0.3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</row>
    <row r="1369" spans="2:64" ht="14.5" x14ac:dyDescent="0.3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</row>
    <row r="1370" spans="2:64" ht="14.5" x14ac:dyDescent="0.3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</row>
    <row r="1371" spans="2:64" ht="14.5" x14ac:dyDescent="0.3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</row>
    <row r="1372" spans="2:64" ht="14.5" x14ac:dyDescent="0.3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</row>
    <row r="1373" spans="2:64" ht="14.5" x14ac:dyDescent="0.3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</row>
    <row r="1374" spans="2:64" ht="14.5" x14ac:dyDescent="0.3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</row>
    <row r="1375" spans="2:64" ht="14.5" x14ac:dyDescent="0.3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</row>
    <row r="1376" spans="2:64" ht="14.5" x14ac:dyDescent="0.3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</row>
    <row r="1377" spans="2:64" ht="14.5" x14ac:dyDescent="0.3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</row>
    <row r="1378" spans="2:64" ht="14.5" x14ac:dyDescent="0.3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</row>
    <row r="1379" spans="2:64" ht="14.5" x14ac:dyDescent="0.3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</row>
    <row r="1380" spans="2:64" ht="14.5" x14ac:dyDescent="0.3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</row>
    <row r="1381" spans="2:64" ht="14.5" x14ac:dyDescent="0.3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</row>
    <row r="1382" spans="2:64" ht="14.5" x14ac:dyDescent="0.3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</row>
    <row r="1383" spans="2:64" ht="14.5" x14ac:dyDescent="0.3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</row>
    <row r="1384" spans="2:64" ht="14.5" x14ac:dyDescent="0.3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</row>
    <row r="1385" spans="2:64" ht="14.5" x14ac:dyDescent="0.3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</row>
    <row r="1386" spans="2:64" ht="14.5" x14ac:dyDescent="0.3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</row>
    <row r="1387" spans="2:64" ht="14.5" x14ac:dyDescent="0.3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</row>
    <row r="1388" spans="2:64" ht="14.5" x14ac:dyDescent="0.3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</row>
    <row r="1389" spans="2:64" ht="14.5" x14ac:dyDescent="0.3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</row>
    <row r="1390" spans="2:64" ht="14.5" x14ac:dyDescent="0.3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</row>
    <row r="1391" spans="2:64" ht="14.5" x14ac:dyDescent="0.3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</row>
    <row r="1392" spans="2:64" ht="14.5" x14ac:dyDescent="0.3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</row>
    <row r="1393" spans="2:64" ht="14.5" x14ac:dyDescent="0.3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</row>
    <row r="1394" spans="2:64" ht="14.5" x14ac:dyDescent="0.3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</row>
    <row r="1395" spans="2:64" ht="14.5" x14ac:dyDescent="0.3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</row>
    <row r="1396" spans="2:64" ht="14.5" x14ac:dyDescent="0.3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</row>
    <row r="1397" spans="2:64" ht="14.5" x14ac:dyDescent="0.3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</row>
    <row r="1398" spans="2:64" ht="14.5" x14ac:dyDescent="0.3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</row>
    <row r="1399" spans="2:64" ht="14.5" x14ac:dyDescent="0.3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</row>
    <row r="1400" spans="2:64" ht="14.5" x14ac:dyDescent="0.3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</row>
    <row r="1401" spans="2:64" ht="14.5" x14ac:dyDescent="0.3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</row>
    <row r="1402" spans="2:64" ht="14.5" x14ac:dyDescent="0.3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</row>
    <row r="1403" spans="2:64" ht="14.5" x14ac:dyDescent="0.3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</row>
    <row r="1404" spans="2:64" ht="14.5" x14ac:dyDescent="0.3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</row>
    <row r="1405" spans="2:64" ht="14.5" x14ac:dyDescent="0.3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</row>
    <row r="1406" spans="2:64" ht="14.5" x14ac:dyDescent="0.3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</row>
    <row r="1407" spans="2:64" ht="14.5" x14ac:dyDescent="0.3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</row>
    <row r="1408" spans="2:64" ht="14.5" x14ac:dyDescent="0.3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</row>
    <row r="1409" spans="2:64" ht="14.5" x14ac:dyDescent="0.3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</row>
    <row r="1410" spans="2:64" ht="14.5" x14ac:dyDescent="0.3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</row>
    <row r="1411" spans="2:64" ht="14.5" x14ac:dyDescent="0.3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</row>
    <row r="1412" spans="2:64" ht="14.5" x14ac:dyDescent="0.3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</row>
    <row r="1413" spans="2:64" ht="14.5" x14ac:dyDescent="0.3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</row>
    <row r="1414" spans="2:64" ht="14.5" x14ac:dyDescent="0.3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</row>
    <row r="1415" spans="2:64" ht="14.5" x14ac:dyDescent="0.3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</row>
    <row r="1416" spans="2:64" ht="14.5" x14ac:dyDescent="0.3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</row>
    <row r="1417" spans="2:64" ht="14.5" x14ac:dyDescent="0.3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</row>
    <row r="1418" spans="2:64" ht="14.5" x14ac:dyDescent="0.3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</row>
    <row r="1419" spans="2:64" ht="14.5" x14ac:dyDescent="0.3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</row>
    <row r="1420" spans="2:64" ht="14.5" x14ac:dyDescent="0.3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</row>
    <row r="1421" spans="2:64" ht="14.5" x14ac:dyDescent="0.3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</row>
    <row r="1422" spans="2:64" ht="14.5" x14ac:dyDescent="0.3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</row>
    <row r="1423" spans="2:64" ht="14.5" x14ac:dyDescent="0.3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</row>
    <row r="1424" spans="2:64" ht="14.5" x14ac:dyDescent="0.3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</row>
    <row r="1425" spans="2:64" ht="14.5" x14ac:dyDescent="0.3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</row>
    <row r="1426" spans="2:64" ht="14.5" x14ac:dyDescent="0.3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</row>
    <row r="1427" spans="2:64" ht="14.5" x14ac:dyDescent="0.3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</row>
    <row r="1428" spans="2:64" ht="14.5" x14ac:dyDescent="0.3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</row>
    <row r="1429" spans="2:64" ht="14.5" x14ac:dyDescent="0.3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</row>
    <row r="1430" spans="2:64" ht="14.5" x14ac:dyDescent="0.3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</row>
    <row r="1431" spans="2:64" ht="14.5" x14ac:dyDescent="0.3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</row>
    <row r="1432" spans="2:64" ht="14.5" x14ac:dyDescent="0.3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</row>
    <row r="1433" spans="2:64" ht="14.5" x14ac:dyDescent="0.3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</row>
    <row r="1434" spans="2:64" ht="14.5" x14ac:dyDescent="0.3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</row>
    <row r="1435" spans="2:64" ht="14.5" x14ac:dyDescent="0.3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</row>
    <row r="1436" spans="2:64" ht="14.5" x14ac:dyDescent="0.3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</row>
    <row r="1437" spans="2:64" ht="14.5" x14ac:dyDescent="0.3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</row>
    <row r="1438" spans="2:64" ht="14.5" x14ac:dyDescent="0.3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</row>
    <row r="1439" spans="2:64" ht="14.5" x14ac:dyDescent="0.3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</row>
    <row r="1440" spans="2:64" ht="14.5" x14ac:dyDescent="0.3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</row>
    <row r="1441" spans="2:64" ht="14.5" x14ac:dyDescent="0.3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</row>
    <row r="1442" spans="2:64" ht="14.5" x14ac:dyDescent="0.3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</row>
    <row r="1443" spans="2:64" ht="14.5" x14ac:dyDescent="0.3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</row>
    <row r="1444" spans="2:64" ht="14.5" x14ac:dyDescent="0.3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</row>
    <row r="1445" spans="2:64" ht="14.5" x14ac:dyDescent="0.3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</row>
    <row r="1446" spans="2:64" ht="14.5" x14ac:dyDescent="0.35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</row>
    <row r="1447" spans="2:64" ht="14.5" x14ac:dyDescent="0.3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</row>
    <row r="1448" spans="2:64" ht="14.5" x14ac:dyDescent="0.3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</row>
    <row r="1449" spans="2:64" ht="14.5" x14ac:dyDescent="0.35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</row>
    <row r="1450" spans="2:64" ht="14.5" x14ac:dyDescent="0.3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</row>
    <row r="1451" spans="2:64" ht="14.5" x14ac:dyDescent="0.3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</row>
    <row r="1452" spans="2:64" ht="14.5" x14ac:dyDescent="0.3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</row>
    <row r="1453" spans="2:64" ht="14.5" x14ac:dyDescent="0.3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</row>
    <row r="1454" spans="2:64" ht="14.5" x14ac:dyDescent="0.3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</row>
    <row r="1455" spans="2:64" ht="14.5" x14ac:dyDescent="0.3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</row>
    <row r="1456" spans="2:64" ht="14.5" x14ac:dyDescent="0.3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</row>
    <row r="1457" spans="2:64" ht="14.5" x14ac:dyDescent="0.3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</row>
    <row r="1458" spans="2:64" ht="14.5" x14ac:dyDescent="0.3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</row>
    <row r="1459" spans="2:64" ht="14.5" x14ac:dyDescent="0.3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</row>
    <row r="1460" spans="2:64" ht="14.5" x14ac:dyDescent="0.3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</row>
    <row r="1461" spans="2:64" ht="14.5" x14ac:dyDescent="0.3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</row>
    <row r="1462" spans="2:64" ht="14.5" x14ac:dyDescent="0.3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</row>
    <row r="1463" spans="2:64" ht="14.5" x14ac:dyDescent="0.3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</row>
    <row r="1464" spans="2:64" ht="14.5" x14ac:dyDescent="0.3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</row>
    <row r="1465" spans="2:64" ht="14.5" x14ac:dyDescent="0.3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</row>
    <row r="1466" spans="2:64" ht="14.5" x14ac:dyDescent="0.3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</row>
    <row r="1467" spans="2:64" ht="14.5" x14ac:dyDescent="0.3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</row>
    <row r="1468" spans="2:64" ht="14.5" x14ac:dyDescent="0.3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</row>
    <row r="1469" spans="2:64" ht="14.5" x14ac:dyDescent="0.3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</row>
    <row r="1470" spans="2:64" ht="14.5" x14ac:dyDescent="0.3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</row>
    <row r="1471" spans="2:64" ht="14.5" x14ac:dyDescent="0.3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</row>
    <row r="1472" spans="2:64" ht="14.5" x14ac:dyDescent="0.3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</row>
    <row r="1473" spans="2:64" ht="14.5" x14ac:dyDescent="0.3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</row>
    <row r="1474" spans="2:64" ht="14.5" x14ac:dyDescent="0.3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</row>
    <row r="1475" spans="2:64" ht="14.5" x14ac:dyDescent="0.3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</row>
    <row r="1476" spans="2:64" ht="14.5" x14ac:dyDescent="0.3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</row>
    <row r="1477" spans="2:64" ht="14.5" x14ac:dyDescent="0.3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</row>
    <row r="1478" spans="2:64" ht="14.5" x14ac:dyDescent="0.3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</row>
    <row r="1479" spans="2:64" ht="14.5" x14ac:dyDescent="0.3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</row>
    <row r="1480" spans="2:64" ht="14.5" x14ac:dyDescent="0.3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</row>
    <row r="1481" spans="2:64" ht="14.5" x14ac:dyDescent="0.3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</row>
    <row r="1482" spans="2:64" ht="14.5" x14ac:dyDescent="0.3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</row>
    <row r="1483" spans="2:64" ht="14.5" x14ac:dyDescent="0.3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</row>
    <row r="1484" spans="2:64" ht="14.5" x14ac:dyDescent="0.3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</row>
    <row r="1485" spans="2:64" ht="14.5" x14ac:dyDescent="0.3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</row>
    <row r="1486" spans="2:64" ht="14.5" x14ac:dyDescent="0.3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</row>
    <row r="1487" spans="2:64" ht="14.5" x14ac:dyDescent="0.3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</row>
    <row r="1488" spans="2:64" ht="14.5" x14ac:dyDescent="0.3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</row>
    <row r="1489" spans="2:64" ht="14.5" x14ac:dyDescent="0.3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</row>
    <row r="1490" spans="2:64" ht="14.5" x14ac:dyDescent="0.3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</row>
    <row r="1491" spans="2:64" ht="14.5" x14ac:dyDescent="0.3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</row>
    <row r="1492" spans="2:64" ht="14.5" x14ac:dyDescent="0.3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</row>
    <row r="1493" spans="2:64" ht="14.5" x14ac:dyDescent="0.3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</row>
    <row r="1494" spans="2:64" ht="14.5" x14ac:dyDescent="0.3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</row>
    <row r="1495" spans="2:64" ht="14.5" x14ac:dyDescent="0.3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</row>
    <row r="1496" spans="2:64" ht="14.5" x14ac:dyDescent="0.3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</row>
    <row r="1497" spans="2:64" ht="14.5" x14ac:dyDescent="0.3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</row>
    <row r="1498" spans="2:64" ht="14.5" x14ac:dyDescent="0.3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</row>
    <row r="1499" spans="2:64" ht="14.5" x14ac:dyDescent="0.3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</row>
    <row r="1500" spans="2:64" ht="14.5" x14ac:dyDescent="0.3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</row>
    <row r="1501" spans="2:64" ht="14.5" x14ac:dyDescent="0.3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</row>
    <row r="1502" spans="2:64" ht="14.5" x14ac:dyDescent="0.3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</row>
    <row r="1503" spans="2:64" ht="14.5" x14ac:dyDescent="0.3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</row>
    <row r="1504" spans="2:64" ht="14.5" x14ac:dyDescent="0.3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</row>
    <row r="1505" spans="2:64" ht="14.5" x14ac:dyDescent="0.3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</row>
    <row r="1506" spans="2:64" ht="14.5" x14ac:dyDescent="0.3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</row>
    <row r="1507" spans="2:64" ht="14.5" x14ac:dyDescent="0.3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</row>
    <row r="1508" spans="2:64" ht="14.5" x14ac:dyDescent="0.3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</row>
    <row r="1509" spans="2:64" ht="14.5" x14ac:dyDescent="0.3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</row>
    <row r="1510" spans="2:64" ht="14.5" x14ac:dyDescent="0.3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</row>
    <row r="1511" spans="2:64" ht="14.5" x14ac:dyDescent="0.3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</row>
    <row r="1512" spans="2:64" ht="14.5" x14ac:dyDescent="0.3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</row>
    <row r="1513" spans="2:64" ht="14.5" x14ac:dyDescent="0.3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</row>
    <row r="1514" spans="2:64" ht="14.5" x14ac:dyDescent="0.3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</row>
    <row r="1515" spans="2:64" ht="14.5" x14ac:dyDescent="0.3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</row>
    <row r="1516" spans="2:64" ht="14.5" x14ac:dyDescent="0.3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</row>
    <row r="1517" spans="2:64" ht="14.5" x14ac:dyDescent="0.3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</row>
    <row r="1518" spans="2:64" ht="14.5" x14ac:dyDescent="0.3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</row>
    <row r="1519" spans="2:64" ht="14.5" x14ac:dyDescent="0.3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</row>
    <row r="1520" spans="2:64" ht="14.5" x14ac:dyDescent="0.3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</row>
    <row r="1521" spans="2:64" ht="14.5" x14ac:dyDescent="0.3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</row>
    <row r="1522" spans="2:64" ht="14.5" x14ac:dyDescent="0.3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</row>
    <row r="1523" spans="2:64" ht="14.5" x14ac:dyDescent="0.3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</row>
    <row r="1524" spans="2:64" ht="14.5" x14ac:dyDescent="0.3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</row>
    <row r="1525" spans="2:64" ht="14.5" x14ac:dyDescent="0.3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</row>
    <row r="1526" spans="2:64" ht="14.5" x14ac:dyDescent="0.3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</row>
    <row r="1527" spans="2:64" ht="14.5" x14ac:dyDescent="0.3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</row>
    <row r="1528" spans="2:64" ht="14.5" x14ac:dyDescent="0.3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</row>
    <row r="1529" spans="2:64" ht="14.5" x14ac:dyDescent="0.3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</row>
    <row r="1530" spans="2:64" ht="14.5" x14ac:dyDescent="0.3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</row>
    <row r="1531" spans="2:64" ht="14.5" x14ac:dyDescent="0.3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</row>
    <row r="1532" spans="2:64" ht="14.5" x14ac:dyDescent="0.3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</row>
    <row r="1533" spans="2:64" ht="14.5" x14ac:dyDescent="0.3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</row>
    <row r="1534" spans="2:64" ht="14.5" x14ac:dyDescent="0.3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</row>
    <row r="1535" spans="2:64" ht="14.5" x14ac:dyDescent="0.3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</row>
    <row r="1536" spans="2:64" ht="14.5" x14ac:dyDescent="0.3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</row>
    <row r="1537" spans="2:64" ht="14.5" x14ac:dyDescent="0.3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</row>
    <row r="1538" spans="2:64" ht="14.5" x14ac:dyDescent="0.3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</row>
    <row r="1539" spans="2:64" ht="14.5" x14ac:dyDescent="0.3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</row>
    <row r="1540" spans="2:64" ht="14.5" x14ac:dyDescent="0.3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</row>
    <row r="1541" spans="2:64" ht="14.5" x14ac:dyDescent="0.3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</row>
    <row r="1542" spans="2:64" ht="14.5" x14ac:dyDescent="0.3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</row>
    <row r="1543" spans="2:64" ht="14.5" x14ac:dyDescent="0.3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</row>
    <row r="1544" spans="2:64" ht="14.5" x14ac:dyDescent="0.3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</row>
    <row r="1545" spans="2:64" ht="14.5" x14ac:dyDescent="0.3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</row>
    <row r="1546" spans="2:64" ht="14.5" x14ac:dyDescent="0.3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</row>
    <row r="1547" spans="2:64" ht="14.5" x14ac:dyDescent="0.3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</row>
    <row r="1548" spans="2:64" ht="14.5" x14ac:dyDescent="0.3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</row>
    <row r="1549" spans="2:64" ht="14.5" x14ac:dyDescent="0.3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</row>
    <row r="1550" spans="2:64" ht="14.5" x14ac:dyDescent="0.3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</row>
    <row r="1551" spans="2:64" ht="14.5" x14ac:dyDescent="0.3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</row>
    <row r="1552" spans="2:64" ht="14.5" x14ac:dyDescent="0.3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</row>
    <row r="1553" spans="2:64" ht="14.5" x14ac:dyDescent="0.3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</row>
    <row r="1554" spans="2:64" ht="14.5" x14ac:dyDescent="0.3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</row>
    <row r="1555" spans="2:64" ht="14.5" x14ac:dyDescent="0.3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</row>
    <row r="1556" spans="2:64" ht="14.5" x14ac:dyDescent="0.3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</row>
    <row r="1557" spans="2:64" ht="14.5" x14ac:dyDescent="0.3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</row>
    <row r="1558" spans="2:64" ht="14.5" x14ac:dyDescent="0.3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</row>
    <row r="1559" spans="2:64" ht="14.5" x14ac:dyDescent="0.3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</row>
    <row r="1560" spans="2:64" ht="14.5" x14ac:dyDescent="0.3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</row>
    <row r="1561" spans="2:64" ht="14.5" x14ac:dyDescent="0.3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</row>
    <row r="1562" spans="2:64" ht="14.5" x14ac:dyDescent="0.3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</row>
    <row r="1563" spans="2:64" ht="14.5" x14ac:dyDescent="0.3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</row>
    <row r="1564" spans="2:64" ht="14.5" x14ac:dyDescent="0.3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</row>
    <row r="1565" spans="2:64" ht="14.5" x14ac:dyDescent="0.3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</row>
    <row r="1566" spans="2:64" ht="14.5" x14ac:dyDescent="0.3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</row>
    <row r="1567" spans="2:64" ht="14.5" x14ac:dyDescent="0.3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</row>
    <row r="1568" spans="2:64" ht="14.5" x14ac:dyDescent="0.3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</row>
    <row r="1569" spans="2:64" ht="14.5" x14ac:dyDescent="0.3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</row>
    <row r="1570" spans="2:64" ht="14.5" x14ac:dyDescent="0.3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</row>
    <row r="1571" spans="2:64" ht="14.5" x14ac:dyDescent="0.3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</row>
    <row r="1572" spans="2:64" ht="14.5" x14ac:dyDescent="0.3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</row>
    <row r="1573" spans="2:64" ht="14.5" x14ac:dyDescent="0.3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</row>
    <row r="1574" spans="2:64" ht="14.5" x14ac:dyDescent="0.3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</row>
    <row r="1575" spans="2:64" ht="14.5" x14ac:dyDescent="0.3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</row>
    <row r="1576" spans="2:64" ht="14.5" x14ac:dyDescent="0.3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</row>
    <row r="1577" spans="2:64" ht="14.5" x14ac:dyDescent="0.3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</row>
    <row r="1578" spans="2:64" ht="14.5" x14ac:dyDescent="0.3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</row>
    <row r="1579" spans="2:64" ht="14.5" x14ac:dyDescent="0.3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</row>
    <row r="1580" spans="2:64" ht="14.5" x14ac:dyDescent="0.3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</row>
    <row r="1581" spans="2:64" ht="14.5" x14ac:dyDescent="0.3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</row>
    <row r="1582" spans="2:64" ht="14.5" x14ac:dyDescent="0.3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</row>
    <row r="1583" spans="2:64" ht="14.5" x14ac:dyDescent="0.3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</row>
    <row r="1584" spans="2:64" ht="14.5" x14ac:dyDescent="0.3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</row>
    <row r="1585" spans="2:64" ht="14.5" x14ac:dyDescent="0.3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</row>
    <row r="1586" spans="2:64" ht="14.5" x14ac:dyDescent="0.3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</row>
    <row r="1587" spans="2:64" ht="14.5" x14ac:dyDescent="0.3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</row>
    <row r="1588" spans="2:64" ht="14.5" x14ac:dyDescent="0.3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</row>
    <row r="1589" spans="2:64" ht="14.5" x14ac:dyDescent="0.3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</row>
    <row r="1590" spans="2:64" ht="14.5" x14ac:dyDescent="0.3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</row>
    <row r="1591" spans="2:64" ht="14.5" x14ac:dyDescent="0.3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</row>
    <row r="1592" spans="2:64" ht="14.5" x14ac:dyDescent="0.3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</row>
    <row r="1593" spans="2:64" ht="14.5" x14ac:dyDescent="0.3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</row>
    <row r="1594" spans="2:64" ht="14.5" x14ac:dyDescent="0.3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</row>
    <row r="1595" spans="2:64" ht="14.5" x14ac:dyDescent="0.3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</row>
    <row r="1596" spans="2:64" ht="14.5" x14ac:dyDescent="0.3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</row>
    <row r="1597" spans="2:64" ht="14.5" x14ac:dyDescent="0.3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</row>
    <row r="1598" spans="2:64" ht="14.5" x14ac:dyDescent="0.3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</row>
    <row r="1599" spans="2:64" ht="14.5" x14ac:dyDescent="0.3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</row>
    <row r="1600" spans="2:64" ht="14.5" x14ac:dyDescent="0.3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</row>
    <row r="1601" spans="2:64" ht="14.5" x14ac:dyDescent="0.3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</row>
    <row r="1602" spans="2:64" ht="14.5" x14ac:dyDescent="0.3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</row>
    <row r="1603" spans="2:64" ht="14.5" x14ac:dyDescent="0.3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</row>
    <row r="1604" spans="2:64" ht="14.5" x14ac:dyDescent="0.3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</row>
    <row r="1605" spans="2:64" ht="14.5" x14ac:dyDescent="0.3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</row>
    <row r="1606" spans="2:64" ht="14.5" x14ac:dyDescent="0.3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</row>
    <row r="1607" spans="2:64" ht="14.5" x14ac:dyDescent="0.3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</row>
    <row r="1608" spans="2:64" ht="14.5" x14ac:dyDescent="0.3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</row>
    <row r="1609" spans="2:64" ht="14.5" x14ac:dyDescent="0.3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</row>
    <row r="1610" spans="2:64" ht="14.5" x14ac:dyDescent="0.3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</row>
    <row r="1611" spans="2:64" ht="14.5" x14ac:dyDescent="0.3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</row>
    <row r="1612" spans="2:64" ht="14.5" x14ac:dyDescent="0.3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</row>
    <row r="1613" spans="2:64" ht="14.5" x14ac:dyDescent="0.3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</row>
    <row r="1614" spans="2:64" ht="14.5" x14ac:dyDescent="0.3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</row>
    <row r="1615" spans="2:64" ht="14.5" x14ac:dyDescent="0.3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</row>
    <row r="1616" spans="2:64" ht="14.5" x14ac:dyDescent="0.3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</row>
    <row r="1617" spans="2:64" ht="14.5" x14ac:dyDescent="0.3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</row>
    <row r="1618" spans="2:64" ht="14.5" x14ac:dyDescent="0.3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</row>
    <row r="1619" spans="2:64" ht="14.5" x14ac:dyDescent="0.3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</row>
    <row r="1620" spans="2:64" ht="14.5" x14ac:dyDescent="0.3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</row>
    <row r="1621" spans="2:64" ht="14.5" x14ac:dyDescent="0.3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</row>
    <row r="1622" spans="2:64" ht="14.5" x14ac:dyDescent="0.3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</row>
    <row r="1623" spans="2:64" ht="14.5" x14ac:dyDescent="0.3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</row>
    <row r="1624" spans="2:64" ht="14.5" x14ac:dyDescent="0.3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</row>
    <row r="1625" spans="2:64" ht="14.5" x14ac:dyDescent="0.3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</row>
    <row r="1626" spans="2:64" ht="14.5" x14ac:dyDescent="0.3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</row>
    <row r="1627" spans="2:64" ht="14.5" x14ac:dyDescent="0.3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</row>
    <row r="1628" spans="2:64" ht="14.5" x14ac:dyDescent="0.3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</row>
    <row r="1629" spans="2:64" ht="14.5" x14ac:dyDescent="0.3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</row>
    <row r="1630" spans="2:64" ht="14.5" x14ac:dyDescent="0.3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</row>
    <row r="1631" spans="2:64" ht="14.5" x14ac:dyDescent="0.3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</row>
    <row r="1632" spans="2:64" ht="14.5" x14ac:dyDescent="0.3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</row>
    <row r="1633" spans="2:64" ht="14.5" x14ac:dyDescent="0.3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</row>
    <row r="1634" spans="2:64" ht="14.5" x14ac:dyDescent="0.3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</row>
    <row r="1635" spans="2:64" ht="14.5" x14ac:dyDescent="0.3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</row>
    <row r="1636" spans="2:64" ht="14.5" x14ac:dyDescent="0.3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</row>
    <row r="1637" spans="2:64" ht="14.5" x14ac:dyDescent="0.3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</row>
    <row r="1638" spans="2:64" ht="14.5" x14ac:dyDescent="0.3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</row>
    <row r="1639" spans="2:64" ht="14.5" x14ac:dyDescent="0.3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</row>
    <row r="1640" spans="2:64" ht="14.5" x14ac:dyDescent="0.3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</row>
    <row r="1641" spans="2:64" ht="14.5" x14ac:dyDescent="0.3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</row>
    <row r="1642" spans="2:64" ht="14.5" x14ac:dyDescent="0.3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</row>
    <row r="1643" spans="2:64" ht="14.5" x14ac:dyDescent="0.3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</row>
    <row r="1644" spans="2:64" ht="14.5" x14ac:dyDescent="0.3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</row>
    <row r="1645" spans="2:64" ht="14.5" x14ac:dyDescent="0.3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</row>
    <row r="1646" spans="2:64" ht="14.5" x14ac:dyDescent="0.3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</row>
    <row r="1647" spans="2:64" ht="14.5" x14ac:dyDescent="0.3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</row>
    <row r="1648" spans="2:64" ht="14.5" x14ac:dyDescent="0.3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</row>
    <row r="1649" spans="2:64" ht="14.5" x14ac:dyDescent="0.3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</row>
    <row r="1650" spans="2:64" ht="14.5" x14ac:dyDescent="0.3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</row>
    <row r="1651" spans="2:64" ht="14.5" x14ac:dyDescent="0.3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</row>
    <row r="1652" spans="2:64" ht="14.5" x14ac:dyDescent="0.3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</row>
    <row r="1653" spans="2:64" ht="14.5" x14ac:dyDescent="0.3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</row>
    <row r="1654" spans="2:64" ht="14.5" x14ac:dyDescent="0.3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</row>
    <row r="1655" spans="2:64" ht="14.5" x14ac:dyDescent="0.3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</row>
    <row r="1656" spans="2:64" ht="14.5" x14ac:dyDescent="0.3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</row>
    <row r="1657" spans="2:64" ht="14.5" x14ac:dyDescent="0.3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</row>
    <row r="1658" spans="2:64" ht="14.5" x14ac:dyDescent="0.3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</row>
    <row r="1659" spans="2:64" ht="14.5" x14ac:dyDescent="0.3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</row>
    <row r="1660" spans="2:64" ht="14.5" x14ac:dyDescent="0.3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</row>
    <row r="1661" spans="2:64" ht="14.5" x14ac:dyDescent="0.3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</row>
    <row r="1662" spans="2:64" ht="14.5" x14ac:dyDescent="0.3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</row>
    <row r="1663" spans="2:64" ht="14.5" x14ac:dyDescent="0.3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</row>
    <row r="1664" spans="2:64" ht="14.5" x14ac:dyDescent="0.3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</row>
    <row r="1665" spans="2:64" ht="14.5" x14ac:dyDescent="0.3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</row>
    <row r="1666" spans="2:64" ht="14.5" x14ac:dyDescent="0.3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</row>
    <row r="1667" spans="2:64" ht="14.5" x14ac:dyDescent="0.3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</row>
    <row r="1668" spans="2:64" ht="14.5" x14ac:dyDescent="0.3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</row>
    <row r="1669" spans="2:64" ht="14.5" x14ac:dyDescent="0.3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</row>
    <row r="1670" spans="2:64" ht="14.5" x14ac:dyDescent="0.3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</row>
    <row r="1671" spans="2:64" ht="14.5" x14ac:dyDescent="0.3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</row>
    <row r="1672" spans="2:64" ht="14.5" x14ac:dyDescent="0.3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</row>
    <row r="1673" spans="2:64" ht="14.5" x14ac:dyDescent="0.3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</row>
    <row r="1674" spans="2:64" ht="14.5" x14ac:dyDescent="0.3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</row>
    <row r="1675" spans="2:64" ht="14.5" x14ac:dyDescent="0.3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</row>
    <row r="1676" spans="2:64" ht="14.5" x14ac:dyDescent="0.3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</row>
    <row r="1677" spans="2:64" ht="14.5" x14ac:dyDescent="0.3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</row>
    <row r="1678" spans="2:64" ht="14.5" x14ac:dyDescent="0.3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</row>
    <row r="1679" spans="2:64" ht="14.5" x14ac:dyDescent="0.3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</row>
    <row r="1680" spans="2:64" ht="14.5" x14ac:dyDescent="0.3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</row>
    <row r="1681" spans="2:64" ht="14.5" x14ac:dyDescent="0.3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</row>
    <row r="1682" spans="2:64" ht="14.5" x14ac:dyDescent="0.3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</row>
    <row r="1683" spans="2:64" ht="14.5" x14ac:dyDescent="0.3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</row>
    <row r="1684" spans="2:64" ht="14.5" x14ac:dyDescent="0.3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</row>
    <row r="1685" spans="2:64" ht="14.5" x14ac:dyDescent="0.3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</row>
    <row r="1686" spans="2:64" ht="14.5" x14ac:dyDescent="0.3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</row>
    <row r="1687" spans="2:64" ht="14.5" x14ac:dyDescent="0.3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</row>
    <row r="1688" spans="2:64" ht="14.5" x14ac:dyDescent="0.3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</row>
    <row r="1689" spans="2:64" ht="14.5" x14ac:dyDescent="0.3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</row>
    <row r="1690" spans="2:64" ht="14.5" x14ac:dyDescent="0.3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</row>
    <row r="1691" spans="2:64" ht="14.5" x14ac:dyDescent="0.3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</row>
    <row r="1692" spans="2:64" ht="14.5" x14ac:dyDescent="0.3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</row>
    <row r="1693" spans="2:64" ht="14.5" x14ac:dyDescent="0.3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</row>
    <row r="1694" spans="2:64" ht="14.5" x14ac:dyDescent="0.3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</row>
    <row r="1695" spans="2:64" ht="14.5" x14ac:dyDescent="0.3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</row>
    <row r="1696" spans="2:64" ht="14.5" x14ac:dyDescent="0.3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</row>
    <row r="1697" spans="2:64" ht="14.5" x14ac:dyDescent="0.3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</row>
    <row r="1698" spans="2:64" ht="14.5" x14ac:dyDescent="0.3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</row>
    <row r="1699" spans="2:64" ht="14.5" x14ac:dyDescent="0.3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</row>
    <row r="1700" spans="2:64" ht="14.5" x14ac:dyDescent="0.3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</row>
    <row r="1701" spans="2:64" ht="14.5" x14ac:dyDescent="0.3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</row>
    <row r="1702" spans="2:64" ht="14.5" x14ac:dyDescent="0.3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</row>
    <row r="1703" spans="2:64" ht="14.5" x14ac:dyDescent="0.3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</row>
    <row r="1704" spans="2:64" ht="14.5" x14ac:dyDescent="0.3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</row>
    <row r="1705" spans="2:64" ht="14.5" x14ac:dyDescent="0.3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</row>
    <row r="1706" spans="2:64" ht="14.5" x14ac:dyDescent="0.3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</row>
    <row r="1707" spans="2:64" ht="14.5" x14ac:dyDescent="0.3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</row>
    <row r="1708" spans="2:64" ht="14.5" x14ac:dyDescent="0.3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</row>
    <row r="1709" spans="2:64" ht="14.5" x14ac:dyDescent="0.3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</row>
    <row r="1710" spans="2:64" ht="14.5" x14ac:dyDescent="0.3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</row>
    <row r="1711" spans="2:64" ht="14.5" x14ac:dyDescent="0.3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</row>
    <row r="1712" spans="2:64" ht="14.5" x14ac:dyDescent="0.3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</row>
    <row r="1713" spans="2:64" ht="14.5" x14ac:dyDescent="0.3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</row>
    <row r="1714" spans="2:64" ht="14.5" x14ac:dyDescent="0.3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</row>
    <row r="1715" spans="2:64" ht="14.5" x14ac:dyDescent="0.3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</row>
    <row r="1716" spans="2:64" ht="14.5" x14ac:dyDescent="0.3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</row>
    <row r="1717" spans="2:64" ht="14.5" x14ac:dyDescent="0.3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</row>
    <row r="1718" spans="2:64" ht="14.5" x14ac:dyDescent="0.3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</row>
    <row r="1719" spans="2:64" ht="14.5" x14ac:dyDescent="0.3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</row>
    <row r="1720" spans="2:64" ht="14.5" x14ac:dyDescent="0.3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</row>
    <row r="1721" spans="2:64" ht="14.5" x14ac:dyDescent="0.3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</row>
    <row r="1722" spans="2:64" ht="14.5" x14ac:dyDescent="0.3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</row>
    <row r="1723" spans="2:64" ht="14.5" x14ac:dyDescent="0.3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</row>
    <row r="1724" spans="2:64" ht="14.5" x14ac:dyDescent="0.3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</row>
    <row r="1725" spans="2:64" ht="14.5" x14ac:dyDescent="0.3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</row>
    <row r="1726" spans="2:64" ht="14.5" x14ac:dyDescent="0.3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</row>
    <row r="1727" spans="2:64" ht="14.5" x14ac:dyDescent="0.3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</row>
    <row r="1728" spans="2:64" ht="14.5" x14ac:dyDescent="0.3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</row>
    <row r="1729" spans="2:64" ht="14.5" x14ac:dyDescent="0.3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</row>
    <row r="1730" spans="2:64" ht="14.5" x14ac:dyDescent="0.3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</row>
    <row r="1731" spans="2:64" ht="14.5" x14ac:dyDescent="0.3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</row>
    <row r="1732" spans="2:64" ht="14.5" x14ac:dyDescent="0.3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</row>
    <row r="1733" spans="2:64" ht="14.5" x14ac:dyDescent="0.3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</row>
    <row r="1734" spans="2:64" ht="14.5" x14ac:dyDescent="0.3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</row>
    <row r="1735" spans="2:64" ht="14.5" x14ac:dyDescent="0.3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</row>
    <row r="1736" spans="2:64" ht="14.5" x14ac:dyDescent="0.3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</row>
    <row r="1737" spans="2:64" ht="14.5" x14ac:dyDescent="0.3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</row>
    <row r="1738" spans="2:64" ht="14.5" x14ac:dyDescent="0.3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</row>
    <row r="1739" spans="2:64" ht="14.5" x14ac:dyDescent="0.3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</row>
    <row r="1740" spans="2:64" ht="14.5" x14ac:dyDescent="0.3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</row>
    <row r="1741" spans="2:64" ht="14.5" x14ac:dyDescent="0.3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</row>
    <row r="1742" spans="2:64" ht="14.5" x14ac:dyDescent="0.3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</row>
    <row r="1743" spans="2:64" ht="14.5" x14ac:dyDescent="0.3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</row>
    <row r="1744" spans="2:64" ht="14.5" x14ac:dyDescent="0.3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</row>
    <row r="1745" spans="2:64" ht="14.5" x14ac:dyDescent="0.3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</row>
    <row r="1746" spans="2:64" ht="14.5" x14ac:dyDescent="0.3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</row>
    <row r="1747" spans="2:64" ht="14.5" x14ac:dyDescent="0.3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</row>
    <row r="1748" spans="2:64" ht="14.5" x14ac:dyDescent="0.3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</row>
    <row r="1749" spans="2:64" ht="14.5" x14ac:dyDescent="0.3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</row>
    <row r="1750" spans="2:64" ht="14.5" x14ac:dyDescent="0.3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</row>
    <row r="1751" spans="2:64" ht="14.5" x14ac:dyDescent="0.3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</row>
    <row r="1752" spans="2:64" ht="14.5" x14ac:dyDescent="0.3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</row>
    <row r="1753" spans="2:64" ht="14.5" x14ac:dyDescent="0.3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</row>
    <row r="1754" spans="2:64" ht="14.5" x14ac:dyDescent="0.3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</row>
    <row r="1755" spans="2:64" ht="14.5" x14ac:dyDescent="0.3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</row>
    <row r="1756" spans="2:64" ht="14.5" x14ac:dyDescent="0.3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</row>
    <row r="1757" spans="2:64" ht="14.5" x14ac:dyDescent="0.3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</row>
    <row r="1758" spans="2:64" ht="14.5" x14ac:dyDescent="0.3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</row>
    <row r="1759" spans="2:64" ht="14.5" x14ac:dyDescent="0.3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</row>
    <row r="1760" spans="2:64" ht="14.5" x14ac:dyDescent="0.3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</row>
    <row r="1761" spans="2:64" ht="14.5" x14ac:dyDescent="0.35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</row>
    <row r="1762" spans="2:64" ht="14.5" x14ac:dyDescent="0.3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</row>
    <row r="1763" spans="2:64" ht="14.5" x14ac:dyDescent="0.35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</row>
    <row r="1764" spans="2:64" ht="14.5" x14ac:dyDescent="0.35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</row>
    <row r="1765" spans="2:64" ht="14.5" x14ac:dyDescent="0.35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</row>
    <row r="1766" spans="2:64" ht="14.5" x14ac:dyDescent="0.35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</row>
    <row r="1767" spans="2:64" ht="14.5" x14ac:dyDescent="0.35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</row>
    <row r="1768" spans="2:64" ht="14.5" x14ac:dyDescent="0.35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</row>
    <row r="1769" spans="2:64" ht="14.5" x14ac:dyDescent="0.35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</row>
    <row r="1770" spans="2:64" ht="14.5" x14ac:dyDescent="0.35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</row>
    <row r="1771" spans="2:64" ht="14.5" x14ac:dyDescent="0.35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</row>
    <row r="1772" spans="2:64" ht="14.5" x14ac:dyDescent="0.35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</row>
    <row r="1773" spans="2:64" ht="14.5" x14ac:dyDescent="0.35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</row>
    <row r="1774" spans="2:64" ht="14.5" x14ac:dyDescent="0.35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</row>
    <row r="1775" spans="2:64" ht="14.5" x14ac:dyDescent="0.35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</row>
    <row r="1776" spans="2:64" ht="14.5" x14ac:dyDescent="0.35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</row>
    <row r="1777" spans="2:64" ht="14.5" x14ac:dyDescent="0.35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</row>
    <row r="1778" spans="2:64" ht="14.5" x14ac:dyDescent="0.35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</row>
    <row r="1779" spans="2:64" ht="14.5" x14ac:dyDescent="0.35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</row>
    <row r="1780" spans="2:64" ht="14.5" x14ac:dyDescent="0.35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</row>
    <row r="1781" spans="2:64" ht="14.5" x14ac:dyDescent="0.35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</row>
    <row r="1782" spans="2:64" ht="14.5" x14ac:dyDescent="0.35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</row>
    <row r="1783" spans="2:64" ht="14.5" x14ac:dyDescent="0.35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</row>
    <row r="1784" spans="2:64" ht="14.5" x14ac:dyDescent="0.35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</row>
    <row r="1785" spans="2:64" ht="14.5" x14ac:dyDescent="0.35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</row>
    <row r="1786" spans="2:64" ht="14.5" x14ac:dyDescent="0.35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</row>
    <row r="1787" spans="2:64" ht="14.5" x14ac:dyDescent="0.35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</row>
    <row r="1788" spans="2:64" ht="14.5" x14ac:dyDescent="0.35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</row>
    <row r="1789" spans="2:64" ht="14.5" x14ac:dyDescent="0.35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</row>
    <row r="1790" spans="2:64" ht="14.5" x14ac:dyDescent="0.35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</row>
    <row r="1791" spans="2:64" ht="14.5" x14ac:dyDescent="0.35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</row>
    <row r="1792" spans="2:64" ht="14.5" x14ac:dyDescent="0.35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</row>
    <row r="1793" spans="2:64" ht="14.5" x14ac:dyDescent="0.35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</row>
    <row r="1794" spans="2:64" ht="14.5" x14ac:dyDescent="0.35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</row>
    <row r="1795" spans="2:64" ht="14.5" x14ac:dyDescent="0.35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</row>
    <row r="1796" spans="2:64" ht="14.5" x14ac:dyDescent="0.35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</row>
    <row r="1797" spans="2:64" ht="14.5" x14ac:dyDescent="0.35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</row>
    <row r="1798" spans="2:64" ht="14.5" x14ac:dyDescent="0.35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</row>
    <row r="1799" spans="2:64" ht="14.5" x14ac:dyDescent="0.35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</row>
    <row r="1800" spans="2:64" ht="14.5" x14ac:dyDescent="0.35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</row>
    <row r="1801" spans="2:64" ht="14.5" x14ac:dyDescent="0.35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</row>
    <row r="1802" spans="2:64" ht="14.5" x14ac:dyDescent="0.35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</row>
    <row r="1803" spans="2:64" ht="14.5" x14ac:dyDescent="0.35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</row>
    <row r="1804" spans="2:64" ht="14.5" x14ac:dyDescent="0.35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</row>
    <row r="1805" spans="2:64" ht="14.5" x14ac:dyDescent="0.35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</row>
    <row r="1806" spans="2:64" ht="14.5" x14ac:dyDescent="0.35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</row>
    <row r="1807" spans="2:64" ht="14.5" x14ac:dyDescent="0.35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</row>
    <row r="1808" spans="2:64" ht="14.5" x14ac:dyDescent="0.35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</row>
    <row r="1809" spans="2:64" ht="14.5" x14ac:dyDescent="0.35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</row>
    <row r="1810" spans="2:64" ht="14.5" x14ac:dyDescent="0.35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</row>
    <row r="1811" spans="2:64" ht="14.5" x14ac:dyDescent="0.35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</row>
    <row r="1812" spans="2:64" ht="14.5" x14ac:dyDescent="0.35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</row>
    <row r="1813" spans="2:64" ht="14.5" x14ac:dyDescent="0.35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</row>
    <row r="1814" spans="2:64" ht="14.5" x14ac:dyDescent="0.35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</row>
    <row r="1815" spans="2:64" ht="14.5" x14ac:dyDescent="0.35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</row>
    <row r="1816" spans="2:64" ht="14.5" x14ac:dyDescent="0.35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</row>
    <row r="1817" spans="2:64" ht="14.5" x14ac:dyDescent="0.35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</row>
    <row r="1818" spans="2:64" ht="14.5" x14ac:dyDescent="0.35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</row>
    <row r="1819" spans="2:64" ht="14.5" x14ac:dyDescent="0.35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</row>
    <row r="1820" spans="2:64" ht="14.5" x14ac:dyDescent="0.35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</row>
    <row r="1821" spans="2:64" ht="14.5" x14ac:dyDescent="0.35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</row>
    <row r="1822" spans="2:64" ht="14.5" x14ac:dyDescent="0.35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</row>
    <row r="1823" spans="2:64" ht="14.5" x14ac:dyDescent="0.35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</row>
    <row r="1824" spans="2:64" ht="14.5" x14ac:dyDescent="0.35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</row>
    <row r="1825" spans="2:64" ht="14.5" x14ac:dyDescent="0.35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</row>
    <row r="1826" spans="2:64" ht="14.5" x14ac:dyDescent="0.35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</row>
    <row r="1827" spans="2:64" ht="14.5" x14ac:dyDescent="0.35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</row>
    <row r="1828" spans="2:64" ht="14.5" x14ac:dyDescent="0.35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</row>
    <row r="1829" spans="2:64" ht="14.5" x14ac:dyDescent="0.35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</row>
    <row r="1830" spans="2:64" ht="14.5" x14ac:dyDescent="0.35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</row>
    <row r="1831" spans="2:64" ht="14.5" x14ac:dyDescent="0.35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</row>
    <row r="1832" spans="2:64" ht="14.5" x14ac:dyDescent="0.35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</row>
    <row r="1833" spans="2:64" ht="14.5" x14ac:dyDescent="0.35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</row>
    <row r="1834" spans="2:64" ht="14.5" x14ac:dyDescent="0.35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</row>
    <row r="1835" spans="2:64" ht="14.5" x14ac:dyDescent="0.35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</row>
    <row r="1836" spans="2:64" ht="14.5" x14ac:dyDescent="0.35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</row>
    <row r="1837" spans="2:64" ht="14.5" x14ac:dyDescent="0.35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</row>
    <row r="1838" spans="2:64" ht="14.5" x14ac:dyDescent="0.35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</row>
    <row r="1839" spans="2:64" ht="14.5" x14ac:dyDescent="0.35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</row>
    <row r="1840" spans="2:64" ht="14.5" x14ac:dyDescent="0.35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</row>
    <row r="1841" spans="2:64" ht="14.5" x14ac:dyDescent="0.35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</row>
    <row r="1842" spans="2:64" ht="14.5" x14ac:dyDescent="0.35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</row>
    <row r="1843" spans="2:64" ht="14.5" x14ac:dyDescent="0.35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</row>
    <row r="1844" spans="2:64" ht="14.5" x14ac:dyDescent="0.35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</row>
    <row r="1845" spans="2:64" ht="14.5" x14ac:dyDescent="0.35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</row>
    <row r="1846" spans="2:64" ht="14.5" x14ac:dyDescent="0.35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</row>
    <row r="1847" spans="2:64" ht="14.5" x14ac:dyDescent="0.35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</row>
    <row r="1848" spans="2:64" ht="14.5" x14ac:dyDescent="0.35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</row>
    <row r="1849" spans="2:64" ht="14.5" x14ac:dyDescent="0.35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</row>
    <row r="1850" spans="2:64" ht="14.5" x14ac:dyDescent="0.35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</row>
    <row r="1851" spans="2:64" ht="14.5" x14ac:dyDescent="0.35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</row>
    <row r="1852" spans="2:64" ht="14.5" x14ac:dyDescent="0.35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</row>
    <row r="1853" spans="2:64" ht="14.5" x14ac:dyDescent="0.35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</row>
    <row r="1854" spans="2:64" ht="14.5" x14ac:dyDescent="0.35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</row>
    <row r="1855" spans="2:64" ht="14.5" x14ac:dyDescent="0.35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</row>
    <row r="1856" spans="2:64" ht="14.5" x14ac:dyDescent="0.35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</row>
    <row r="1857" spans="2:64" ht="14.5" x14ac:dyDescent="0.35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</row>
    <row r="1858" spans="2:64" ht="14.5" x14ac:dyDescent="0.35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</row>
    <row r="1859" spans="2:64" ht="14.5" x14ac:dyDescent="0.35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</row>
    <row r="1860" spans="2:64" ht="14.5" x14ac:dyDescent="0.35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</row>
    <row r="1861" spans="2:64" ht="14.5" x14ac:dyDescent="0.35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</row>
    <row r="1862" spans="2:64" ht="14.5" x14ac:dyDescent="0.35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</row>
    <row r="1863" spans="2:64" ht="14.5" x14ac:dyDescent="0.35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</row>
    <row r="1864" spans="2:64" ht="14.5" x14ac:dyDescent="0.35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</row>
    <row r="1865" spans="2:64" ht="14.5" x14ac:dyDescent="0.35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</row>
    <row r="1866" spans="2:64" ht="14.5" x14ac:dyDescent="0.35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</row>
    <row r="1867" spans="2:64" ht="14.5" x14ac:dyDescent="0.35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</row>
    <row r="1868" spans="2:64" ht="14.5" x14ac:dyDescent="0.35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</row>
    <row r="1869" spans="2:64" ht="14.5" x14ac:dyDescent="0.35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</row>
    <row r="1870" spans="2:64" ht="14.5" x14ac:dyDescent="0.35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</row>
    <row r="1871" spans="2:64" ht="14.5" x14ac:dyDescent="0.35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</row>
    <row r="1872" spans="2:64" ht="14.5" x14ac:dyDescent="0.35"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</row>
    <row r="1873" spans="2:64" ht="14.5" x14ac:dyDescent="0.35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</row>
    <row r="1874" spans="2:64" ht="14.5" x14ac:dyDescent="0.35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</row>
    <row r="1875" spans="2:64" ht="14.5" x14ac:dyDescent="0.35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</row>
    <row r="1876" spans="2:64" ht="14.5" x14ac:dyDescent="0.3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</row>
    <row r="1877" spans="2:64" ht="14.5" x14ac:dyDescent="0.3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</row>
    <row r="1878" spans="2:64" ht="14.5" x14ac:dyDescent="0.3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</row>
    <row r="1879" spans="2:64" ht="14.5" x14ac:dyDescent="0.3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</row>
    <row r="1880" spans="2:64" ht="14.5" x14ac:dyDescent="0.3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</row>
    <row r="1881" spans="2:64" ht="14.5" x14ac:dyDescent="0.3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</row>
    <row r="1882" spans="2:64" ht="14.5" x14ac:dyDescent="0.3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</row>
    <row r="1883" spans="2:64" ht="14.5" x14ac:dyDescent="0.3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</row>
    <row r="1884" spans="2:64" ht="14.5" x14ac:dyDescent="0.3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</row>
    <row r="1885" spans="2:64" ht="14.5" x14ac:dyDescent="0.35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</row>
    <row r="1886" spans="2:64" ht="14.5" x14ac:dyDescent="0.35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</row>
    <row r="1887" spans="2:64" ht="14.5" x14ac:dyDescent="0.35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</row>
    <row r="1888" spans="2:64" ht="14.5" x14ac:dyDescent="0.35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</row>
    <row r="1889" spans="2:64" ht="14.5" x14ac:dyDescent="0.35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</row>
    <row r="1890" spans="2:64" ht="14.5" x14ac:dyDescent="0.35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</row>
    <row r="1891" spans="2:64" ht="14.5" x14ac:dyDescent="0.35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</row>
    <row r="1892" spans="2:64" ht="14.5" x14ac:dyDescent="0.35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</row>
    <row r="1893" spans="2:64" ht="14.5" x14ac:dyDescent="0.35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</row>
    <row r="1894" spans="2:64" ht="14.5" x14ac:dyDescent="0.35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</row>
    <row r="1895" spans="2:64" ht="14.5" x14ac:dyDescent="0.35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</row>
    <row r="1896" spans="2:64" ht="14.5" x14ac:dyDescent="0.35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</row>
    <row r="1897" spans="2:64" ht="14.5" x14ac:dyDescent="0.35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</row>
    <row r="1898" spans="2:64" ht="14.5" x14ac:dyDescent="0.35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</row>
    <row r="1899" spans="2:64" ht="14.5" x14ac:dyDescent="0.35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</row>
    <row r="1900" spans="2:64" ht="14.5" x14ac:dyDescent="0.35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</row>
    <row r="1901" spans="2:64" ht="14.5" x14ac:dyDescent="0.35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</row>
    <row r="1902" spans="2:64" ht="14.5" x14ac:dyDescent="0.35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</row>
    <row r="1903" spans="2:64" ht="14.5" x14ac:dyDescent="0.35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</row>
    <row r="1904" spans="2:64" ht="14.5" x14ac:dyDescent="0.35"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</row>
    <row r="1905" spans="2:64" ht="14.5" x14ac:dyDescent="0.35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</row>
    <row r="1906" spans="2:64" ht="14.5" x14ac:dyDescent="0.35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</row>
    <row r="1907" spans="2:64" ht="14.5" x14ac:dyDescent="0.35"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</row>
    <row r="1908" spans="2:64" ht="14.5" x14ac:dyDescent="0.35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</row>
    <row r="1909" spans="2:64" ht="14.5" x14ac:dyDescent="0.35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</row>
    <row r="1910" spans="2:64" ht="14.5" x14ac:dyDescent="0.35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</row>
    <row r="1911" spans="2:64" ht="14.5" x14ac:dyDescent="0.35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</row>
    <row r="1912" spans="2:64" ht="14.5" x14ac:dyDescent="0.35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</row>
    <row r="1913" spans="2:64" ht="14.5" x14ac:dyDescent="0.35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</row>
    <row r="1914" spans="2:64" ht="14.5" x14ac:dyDescent="0.35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</row>
    <row r="1915" spans="2:64" ht="14.5" x14ac:dyDescent="0.35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</row>
    <row r="1916" spans="2:64" ht="14.5" x14ac:dyDescent="0.35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</row>
    <row r="1917" spans="2:64" ht="14.5" x14ac:dyDescent="0.35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</row>
    <row r="1918" spans="2:64" ht="14.5" x14ac:dyDescent="0.35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</row>
    <row r="1919" spans="2:64" ht="14.5" x14ac:dyDescent="0.35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</row>
    <row r="1920" spans="2:64" ht="14.5" x14ac:dyDescent="0.35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</row>
    <row r="1921" spans="2:64" ht="14.5" x14ac:dyDescent="0.35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</row>
    <row r="1922" spans="2:64" ht="14.5" x14ac:dyDescent="0.35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</row>
    <row r="1923" spans="2:64" ht="14.5" x14ac:dyDescent="0.35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</row>
    <row r="1924" spans="2:64" ht="14.5" x14ac:dyDescent="0.35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</row>
    <row r="1925" spans="2:64" ht="14.5" x14ac:dyDescent="0.35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</row>
    <row r="1926" spans="2:64" ht="14.5" x14ac:dyDescent="0.35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</row>
    <row r="1927" spans="2:64" ht="14.5" x14ac:dyDescent="0.35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</row>
    <row r="1928" spans="2:64" ht="14.5" x14ac:dyDescent="0.35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</row>
    <row r="1929" spans="2:64" ht="14.5" x14ac:dyDescent="0.35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</row>
    <row r="1930" spans="2:64" ht="14.5" x14ac:dyDescent="0.35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</row>
    <row r="1931" spans="2:64" ht="14.5" x14ac:dyDescent="0.35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</row>
    <row r="1932" spans="2:64" ht="14.5" x14ac:dyDescent="0.35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</row>
    <row r="1933" spans="2:64" ht="14.5" x14ac:dyDescent="0.35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</row>
    <row r="1934" spans="2:64" ht="14.5" x14ac:dyDescent="0.35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</row>
    <row r="1935" spans="2:64" ht="14.5" x14ac:dyDescent="0.35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</row>
    <row r="1936" spans="2:64" ht="14.5" x14ac:dyDescent="0.35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</row>
    <row r="1937" spans="2:64" ht="14.5" x14ac:dyDescent="0.35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</row>
    <row r="1938" spans="2:64" ht="14.5" x14ac:dyDescent="0.35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</row>
    <row r="1939" spans="2:64" ht="14.5" x14ac:dyDescent="0.35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</row>
    <row r="1940" spans="2:64" ht="14.5" x14ac:dyDescent="0.35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</row>
    <row r="1941" spans="2:64" ht="14.5" x14ac:dyDescent="0.35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</row>
    <row r="1942" spans="2:64" ht="14.5" x14ac:dyDescent="0.35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</row>
    <row r="1943" spans="2:64" ht="14.5" x14ac:dyDescent="0.35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</row>
    <row r="1944" spans="2:64" ht="14.5" x14ac:dyDescent="0.35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</row>
    <row r="1945" spans="2:64" ht="14.5" x14ac:dyDescent="0.35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</row>
    <row r="1946" spans="2:64" ht="14.5" x14ac:dyDescent="0.35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</row>
    <row r="1947" spans="2:64" ht="14.5" x14ac:dyDescent="0.35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</row>
    <row r="1948" spans="2:64" ht="14.5" x14ac:dyDescent="0.35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</row>
    <row r="1949" spans="2:64" ht="14.5" x14ac:dyDescent="0.35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</row>
    <row r="1950" spans="2:64" ht="14.5" x14ac:dyDescent="0.35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</row>
    <row r="1951" spans="2:64" ht="14.5" x14ac:dyDescent="0.35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</row>
    <row r="1952" spans="2:64" ht="14.5" x14ac:dyDescent="0.35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</row>
    <row r="1953" spans="2:64" ht="14.5" x14ac:dyDescent="0.35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</row>
    <row r="1954" spans="2:64" ht="14.5" x14ac:dyDescent="0.35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</row>
    <row r="1955" spans="2:64" ht="14.5" x14ac:dyDescent="0.35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</row>
    <row r="1956" spans="2:64" ht="14.5" x14ac:dyDescent="0.35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</row>
    <row r="1957" spans="2:64" ht="14.5" x14ac:dyDescent="0.35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</row>
    <row r="1958" spans="2:64" ht="14.5" x14ac:dyDescent="0.35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</row>
    <row r="1959" spans="2:64" ht="14.5" x14ac:dyDescent="0.35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</row>
    <row r="1960" spans="2:64" ht="14.5" x14ac:dyDescent="0.35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</row>
    <row r="1961" spans="2:64" ht="14.5" x14ac:dyDescent="0.35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</row>
    <row r="1962" spans="2:64" ht="14.5" x14ac:dyDescent="0.35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</row>
    <row r="1963" spans="2:64" ht="14.5" x14ac:dyDescent="0.35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</row>
    <row r="1964" spans="2:64" ht="14.5" x14ac:dyDescent="0.35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</row>
    <row r="1965" spans="2:64" ht="14.5" x14ac:dyDescent="0.35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</row>
    <row r="1966" spans="2:64" ht="14.5" x14ac:dyDescent="0.35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</row>
    <row r="1967" spans="2:64" ht="14.5" x14ac:dyDescent="0.35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</row>
    <row r="1968" spans="2:64" ht="14.5" x14ac:dyDescent="0.35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</row>
    <row r="1969" spans="2:64" ht="14.5" x14ac:dyDescent="0.35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</row>
    <row r="1970" spans="2:64" ht="14.5" x14ac:dyDescent="0.35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</row>
    <row r="1971" spans="2:64" ht="14.5" x14ac:dyDescent="0.35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</row>
    <row r="1972" spans="2:64" ht="14.5" x14ac:dyDescent="0.35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</row>
    <row r="1973" spans="2:64" ht="14.5" x14ac:dyDescent="0.35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</row>
    <row r="1974" spans="2:64" ht="14.5" x14ac:dyDescent="0.35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</row>
    <row r="1975" spans="2:64" ht="14.5" x14ac:dyDescent="0.35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</row>
    <row r="1976" spans="2:64" ht="14.5" x14ac:dyDescent="0.35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</row>
    <row r="1977" spans="2:64" ht="14.5" x14ac:dyDescent="0.35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</row>
    <row r="1978" spans="2:64" ht="14.5" x14ac:dyDescent="0.35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</row>
    <row r="1979" spans="2:64" ht="14.5" x14ac:dyDescent="0.35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</row>
    <row r="1980" spans="2:64" ht="14.5" x14ac:dyDescent="0.35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</row>
    <row r="1981" spans="2:64" ht="14.5" x14ac:dyDescent="0.35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</row>
    <row r="1982" spans="2:64" ht="14.5" x14ac:dyDescent="0.35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</row>
    <row r="1983" spans="2:64" ht="14.5" x14ac:dyDescent="0.35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</row>
    <row r="1984" spans="2:64" ht="14.5" x14ac:dyDescent="0.35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</row>
    <row r="1985" spans="2:64" ht="14.5" x14ac:dyDescent="0.35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</row>
    <row r="1986" spans="2:64" ht="14.5" x14ac:dyDescent="0.35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</row>
    <row r="1987" spans="2:64" ht="14.5" x14ac:dyDescent="0.35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</row>
    <row r="1988" spans="2:64" ht="14.5" x14ac:dyDescent="0.35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</row>
    <row r="1989" spans="2:64" ht="14.5" x14ac:dyDescent="0.35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</row>
    <row r="1990" spans="2:64" ht="14.5" x14ac:dyDescent="0.35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</row>
    <row r="1991" spans="2:64" ht="14.5" x14ac:dyDescent="0.35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</row>
    <row r="1992" spans="2:64" ht="14.5" x14ac:dyDescent="0.35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</row>
    <row r="1993" spans="2:64" ht="14.5" x14ac:dyDescent="0.35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</row>
    <row r="1994" spans="2:64" ht="14.5" x14ac:dyDescent="0.35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</row>
    <row r="1995" spans="2:64" ht="14.5" x14ac:dyDescent="0.35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</row>
    <row r="1996" spans="2:64" ht="14.5" x14ac:dyDescent="0.35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</row>
    <row r="1997" spans="2:64" ht="14.5" x14ac:dyDescent="0.35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</row>
    <row r="1998" spans="2:64" ht="14.5" x14ac:dyDescent="0.35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</row>
    <row r="1999" spans="2:64" ht="14.5" x14ac:dyDescent="0.35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</row>
    <row r="2000" spans="2:64" ht="14.5" x14ac:dyDescent="0.35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</row>
    <row r="2001" spans="2:64" ht="14.5" x14ac:dyDescent="0.35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</row>
    <row r="2002" spans="2:64" ht="14.5" x14ac:dyDescent="0.35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</row>
    <row r="2003" spans="2:64" ht="14.5" x14ac:dyDescent="0.35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</row>
    <row r="2004" spans="2:64" ht="14.5" x14ac:dyDescent="0.35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</row>
    <row r="2005" spans="2:64" ht="14.5" x14ac:dyDescent="0.35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</row>
  </sheetData>
  <autoFilter ref="B9:BS272" xr:uid="{3F15C503-7994-483A-98B1-6BF8D1FB13E2}">
    <filterColumn colId="0">
      <filters>
        <filter val="London Branch"/>
      </filters>
    </filterColumn>
  </autoFilter>
  <pageMargins left="0.7" right="0.7" top="0.75" bottom="0.75" header="0.3" footer="0.3"/>
  <headerFooter>
    <oddHeader>&amp;L&amp;"Calibri"&amp;10&amp;K000000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492D-DAB3-43F3-92F2-769310CB76C8}">
  <dimension ref="A1:R147"/>
  <sheetViews>
    <sheetView tabSelected="1" topLeftCell="H1" zoomScaleNormal="100" workbookViewId="0">
      <selection activeCell="R2" sqref="R2"/>
    </sheetView>
  </sheetViews>
  <sheetFormatPr defaultColWidth="10.81640625" defaultRowHeight="16.5" x14ac:dyDescent="0.5"/>
  <cols>
    <col min="1" max="1" width="14.453125" style="31" customWidth="1"/>
    <col min="2" max="2" width="11.26953125" style="32" customWidth="1"/>
    <col min="3" max="3" width="30.81640625" style="31" customWidth="1"/>
    <col min="4" max="4" width="22.81640625" style="31" customWidth="1"/>
    <col min="5" max="5" width="15.54296875" style="31" customWidth="1"/>
    <col min="6" max="6" width="12.54296875" style="31" customWidth="1"/>
    <col min="7" max="7" width="35.54296875" style="31" customWidth="1"/>
    <col min="8" max="8" width="10.81640625" style="31"/>
    <col min="9" max="9" width="28.36328125" style="31" customWidth="1"/>
    <col min="10" max="10" width="24.6328125" style="31" customWidth="1"/>
    <col min="11" max="12" width="10.81640625" style="31"/>
    <col min="13" max="13" width="13" style="31" customWidth="1"/>
    <col min="14" max="14" width="10.81640625" style="31"/>
    <col min="16" max="17" width="10.81640625" style="31"/>
    <col min="18" max="18" width="14.7265625" style="31" bestFit="1" customWidth="1"/>
    <col min="19" max="16384" width="10.81640625" style="31"/>
  </cols>
  <sheetData>
    <row r="1" spans="1:18" x14ac:dyDescent="0.5">
      <c r="A1" s="26" t="s">
        <v>12</v>
      </c>
      <c r="B1" s="27" t="s">
        <v>13</v>
      </c>
      <c r="C1" s="26" t="s">
        <v>14</v>
      </c>
      <c r="D1" s="26" t="s">
        <v>46</v>
      </c>
      <c r="E1" s="28" t="s">
        <v>816</v>
      </c>
      <c r="F1" s="29" t="s">
        <v>876</v>
      </c>
      <c r="G1" s="28" t="s">
        <v>812</v>
      </c>
      <c r="H1" s="30" t="s">
        <v>935</v>
      </c>
      <c r="I1" s="30" t="s">
        <v>936</v>
      </c>
      <c r="J1" s="30" t="s">
        <v>937</v>
      </c>
      <c r="K1" s="30" t="s">
        <v>938</v>
      </c>
      <c r="L1" s="30" t="s">
        <v>939</v>
      </c>
      <c r="M1" s="30" t="s">
        <v>940</v>
      </c>
      <c r="N1" s="30" t="s">
        <v>941</v>
      </c>
      <c r="O1" s="31" t="s">
        <v>944</v>
      </c>
      <c r="R1" s="36" t="s">
        <v>943</v>
      </c>
    </row>
    <row r="2" spans="1:18" x14ac:dyDescent="0.5">
      <c r="A2" s="31" t="s">
        <v>198</v>
      </c>
      <c r="B2" s="32" t="s">
        <v>813</v>
      </c>
      <c r="C2" s="31" t="s">
        <v>200</v>
      </c>
      <c r="D2" s="31" t="s">
        <v>203</v>
      </c>
      <c r="E2" s="31" t="str">
        <f>INDEX([1]MASTER_ARGOS_CENTERS_MASTER_C04!$E:$E,MATCH(Tabla15[[#This Row],[Código de Centro Origen (String)]],[1]MASTER_ARGOS_CENTERS_MASTER_C04!$B:$B,0))</f>
        <v>O0000752</v>
      </c>
      <c r="F2" s="31" t="s">
        <v>878</v>
      </c>
      <c r="G2" s="31" t="str">
        <f>INDEX([1]MASTER_ARGOS_CENTERS_MASTER_C04!$C:$C,MATCH(Tabla15[[#This Row],[Código de Centro Origen (String)]],[1]MASTER_ARGOS_CENTERS_MASTER_C04!$B:$B,0))</f>
        <v>SLB - Middle Office GDF</v>
      </c>
      <c r="H2" s="33" t="s">
        <v>199</v>
      </c>
      <c r="I2" s="33" t="s">
        <v>200</v>
      </c>
      <c r="J2" s="33" t="s">
        <v>201</v>
      </c>
      <c r="K2" s="33" t="s">
        <v>891</v>
      </c>
      <c r="L2" s="33" t="b">
        <f>+EXACT(Tabla15[[#This Row],[Organigrama]],K2)</f>
        <v>1</v>
      </c>
      <c r="M2" s="33" t="b">
        <f>+J2=Tabla15[[#This Row],[ER III_2024_TO BE]]</f>
        <v>0</v>
      </c>
      <c r="N2" s="33" t="s">
        <v>70</v>
      </c>
      <c r="O2" s="31"/>
      <c r="R2" s="31" t="str">
        <f>Tabla15[[#This Row],[Organigrama]]</f>
        <v>O0000752</v>
      </c>
    </row>
    <row r="3" spans="1:18" x14ac:dyDescent="0.5">
      <c r="A3" s="31" t="s">
        <v>198</v>
      </c>
      <c r="B3" s="32">
        <v>1053</v>
      </c>
      <c r="C3" s="31" t="s">
        <v>207</v>
      </c>
      <c r="D3" s="31" t="s">
        <v>208</v>
      </c>
      <c r="E3" s="31" t="str">
        <f>INDEX([1]MASTER_ARGOS_CENTERS_MASTER_C04!$E:$E,MATCH(Tabla15[[#This Row],[Código de Centro Origen (String)]],[1]MASTER_ARGOS_CENTERS_MASTER_C04!$B:$B,0))</f>
        <v>O0000716</v>
      </c>
      <c r="F3" s="31" t="s">
        <v>878</v>
      </c>
      <c r="G3" s="31" t="str">
        <f>INDEX([1]MASTER_ARGOS_CENTERS_MASTER_C04!$C:$C,MATCH(Tabla15[[#This Row],[Código de Centro Origen (String)]],[1]MASTER_ARGOS_CENTERS_MASTER_C04!$B:$B,0))</f>
        <v>SLB - Securitisation</v>
      </c>
      <c r="H3" s="31" t="s">
        <v>206</v>
      </c>
      <c r="I3" s="31" t="s">
        <v>207</v>
      </c>
      <c r="J3" s="31" t="s">
        <v>208</v>
      </c>
      <c r="K3" s="31" t="s">
        <v>889</v>
      </c>
      <c r="L3" s="31" t="b">
        <f>+EXACT(Tabla15[[#This Row],[Organigrama]],K3)</f>
        <v>1</v>
      </c>
      <c r="M3" s="31" t="b">
        <f>+J3=Tabla15[[#This Row],[ER III_2024_TO BE]]</f>
        <v>1</v>
      </c>
      <c r="O3" s="31"/>
      <c r="R3" s="31" t="str">
        <f>Tabla15[[#This Row],[Organigrama]]</f>
        <v>O0000716</v>
      </c>
    </row>
    <row r="4" spans="1:18" x14ac:dyDescent="0.5">
      <c r="A4" s="31" t="s">
        <v>198</v>
      </c>
      <c r="B4" s="34" t="s">
        <v>814</v>
      </c>
      <c r="C4" s="31" t="s">
        <v>212</v>
      </c>
      <c r="D4" s="31" t="s">
        <v>213</v>
      </c>
      <c r="E4" s="31" t="s">
        <v>817</v>
      </c>
      <c r="F4" s="31" t="s">
        <v>878</v>
      </c>
      <c r="G4" s="31" t="s">
        <v>212</v>
      </c>
      <c r="H4" s="31" t="s">
        <v>211</v>
      </c>
      <c r="I4" s="31" t="s">
        <v>212</v>
      </c>
      <c r="J4" s="31" t="s">
        <v>213</v>
      </c>
      <c r="K4" s="31" t="s">
        <v>817</v>
      </c>
      <c r="L4" s="31" t="b">
        <f>+EXACT(Tabla15[[#This Row],[Organigrama]],K4)</f>
        <v>1</v>
      </c>
      <c r="M4" s="31" t="b">
        <f>+J4=Tabla15[[#This Row],[ER III_2024_TO BE]]</f>
        <v>1</v>
      </c>
      <c r="O4" s="31"/>
      <c r="R4" s="31" t="str">
        <f>Tabla15[[#This Row],[Organigrama]]</f>
        <v>O0000708</v>
      </c>
    </row>
    <row r="5" spans="1:18" x14ac:dyDescent="0.5">
      <c r="A5" s="31" t="s">
        <v>198</v>
      </c>
      <c r="B5" s="32">
        <v>1715</v>
      </c>
      <c r="C5" s="31" t="s">
        <v>215</v>
      </c>
      <c r="D5" s="31" t="s">
        <v>130</v>
      </c>
      <c r="E5" s="31" t="str">
        <f>INDEX([1]MASTER_ARGOS_CENTERS_MASTER_C04!$E:$E,MATCH(Tabla15[[#This Row],[Código de Centro Origen (String)]],[1]MASTER_ARGOS_CENTERS_MASTER_C04!$B:$B,0))</f>
        <v>O0000791</v>
      </c>
      <c r="F5" s="31" t="s">
        <v>878</v>
      </c>
      <c r="G5" s="31" t="str">
        <f>INDEX([1]MASTER_ARGOS_CENTERS_MASTER_C04!$C:$C,MATCH(Tabla15[[#This Row],[Código de Centro Origen (String)]],[1]MASTER_ARGOS_CENTERS_MASTER_C04!$B:$B,0))</f>
        <v>SLB - CRA</v>
      </c>
      <c r="H5" s="33" t="s">
        <v>214</v>
      </c>
      <c r="I5" s="33" t="s">
        <v>215</v>
      </c>
      <c r="J5" s="33" t="s">
        <v>6</v>
      </c>
      <c r="K5" s="33" t="s">
        <v>892</v>
      </c>
      <c r="L5" s="33" t="b">
        <f>+EXACT(Tabla15[[#This Row],[Organigrama]],K5)</f>
        <v>1</v>
      </c>
      <c r="M5" s="33" t="b">
        <f>+J5=Tabla15[[#This Row],[ER III_2024_TO BE]]</f>
        <v>0</v>
      </c>
      <c r="N5" s="33" t="s">
        <v>70</v>
      </c>
      <c r="O5" s="31"/>
      <c r="R5" s="31" t="str">
        <f>Tabla15[[#This Row],[Organigrama]]</f>
        <v>O0000791</v>
      </c>
    </row>
    <row r="6" spans="1:18" x14ac:dyDescent="0.5">
      <c r="A6" s="31" t="s">
        <v>198</v>
      </c>
      <c r="B6" s="32">
        <v>1938</v>
      </c>
      <c r="C6" s="31" t="s">
        <v>218</v>
      </c>
      <c r="D6" s="31">
        <v>0</v>
      </c>
      <c r="E6" s="31" t="str">
        <f>INDEX([1]MASTER_ARGOS_CENTERS_MASTER_C04!$E:$E,MATCH(Tabla15[[#This Row],[Código de Centro Origen (String)]],[1]MASTER_ARGOS_CENTERS_MASTER_C04!$B:$B,0))</f>
        <v>O0000762</v>
      </c>
      <c r="F6" s="35" t="s">
        <v>877</v>
      </c>
      <c r="G6" s="31" t="str">
        <f>INDEX([1]MASTER_ARGOS_CENTERS_MASTER_C04!$C:$C,MATCH(Tabla15[[#This Row],[Código de Centro Origen (String)]],[1]MASTER_ARGOS_CENTERS_MASTER_C04!$B:$B,0))</f>
        <v>Property</v>
      </c>
      <c r="H6" s="31" t="s">
        <v>217</v>
      </c>
      <c r="I6" s="31" t="s">
        <v>218</v>
      </c>
      <c r="J6" s="31" t="s">
        <v>219</v>
      </c>
      <c r="K6" s="31" t="s">
        <v>893</v>
      </c>
      <c r="L6" s="31" t="b">
        <f>+EXACT(Tabla15[[#This Row],[Organigrama]],K6)</f>
        <v>1</v>
      </c>
      <c r="M6" s="31" t="b">
        <f>+J6=Tabla15[[#This Row],[ER III_2024_TO BE]]</f>
        <v>0</v>
      </c>
      <c r="O6" s="31"/>
      <c r="R6" s="31" t="str">
        <f>Tabla15[[#This Row],[New Org]]</f>
        <v>O00020</v>
      </c>
    </row>
    <row r="7" spans="1:18" x14ac:dyDescent="0.5">
      <c r="A7" s="31" t="s">
        <v>198</v>
      </c>
      <c r="B7" s="32">
        <v>1939</v>
      </c>
      <c r="C7" s="31" t="s">
        <v>221</v>
      </c>
      <c r="D7" s="31" t="s">
        <v>189</v>
      </c>
      <c r="E7" s="31" t="str">
        <f>INDEX([1]MASTER_ARGOS_CENTERS_MASTER_C04!$E:$E,MATCH(Tabla15[[#This Row],[Código de Centro Origen (String)]],[1]MASTER_ARGOS_CENTERS_MASTER_C04!$B:$B,0))</f>
        <v>O0000754</v>
      </c>
      <c r="F7" s="31" t="s">
        <v>878</v>
      </c>
      <c r="G7" s="31" t="str">
        <f>INDEX([1]MASTER_ARGOS_CENTERS_MASTER_C04!$C:$C,MATCH(Tabla15[[#This Row],[Código de Centro Origen (String)]],[1]MASTER_ARGOS_CENTERS_MASTER_C04!$B:$B,0))</f>
        <v>Global PPT</v>
      </c>
      <c r="H7" s="31" t="s">
        <v>220</v>
      </c>
      <c r="I7" s="31" t="s">
        <v>221</v>
      </c>
      <c r="J7" s="31" t="s">
        <v>189</v>
      </c>
      <c r="K7" s="31" t="s">
        <v>894</v>
      </c>
      <c r="L7" s="31" t="b">
        <f>+EXACT(Tabla15[[#This Row],[Organigrama]],K7)</f>
        <v>1</v>
      </c>
      <c r="M7" s="31" t="b">
        <f>+J7=Tabla15[[#This Row],[ER III_2024_TO BE]]</f>
        <v>1</v>
      </c>
      <c r="O7" s="31"/>
      <c r="R7" s="31" t="str">
        <f>Tabla15[[#This Row],[Organigrama]]</f>
        <v>O0000754</v>
      </c>
    </row>
    <row r="8" spans="1:18" x14ac:dyDescent="0.5">
      <c r="A8" s="31" t="s">
        <v>198</v>
      </c>
      <c r="B8" s="32">
        <v>240</v>
      </c>
      <c r="C8" s="31" t="s">
        <v>226</v>
      </c>
      <c r="D8" s="31" t="s">
        <v>201</v>
      </c>
      <c r="E8" s="31" t="str">
        <f>INDEX([1]MASTER_ARGOS_CENTERS_MASTER_C04!$E:$E,MATCH(Tabla15[[#This Row],[Código de Centro Origen (String)]],[1]MASTER_ARGOS_CENTERS_MASTER_C04!$B:$B,0))</f>
        <v>O0000752</v>
      </c>
      <c r="F8" s="31" t="s">
        <v>878</v>
      </c>
      <c r="G8" s="31" t="str">
        <f>INDEX([1]MASTER_ARGOS_CENTERS_MASTER_C04!$C:$C,MATCH(Tabla15[[#This Row],[Código de Centro Origen (String)]],[1]MASTER_ARGOS_CENTERS_MASTER_C04!$B:$B,0))</f>
        <v>SLB - Middle Office GTB</v>
      </c>
      <c r="H8" s="31" t="s">
        <v>225</v>
      </c>
      <c r="I8" s="31" t="s">
        <v>226</v>
      </c>
      <c r="J8" s="31" t="s">
        <v>201</v>
      </c>
      <c r="K8" s="31" t="s">
        <v>891</v>
      </c>
      <c r="L8" s="31" t="b">
        <f>+EXACT(Tabla15[[#This Row],[Organigrama]],K8)</f>
        <v>1</v>
      </c>
      <c r="M8" s="31" t="b">
        <f>+J8=Tabla15[[#This Row],[ER III_2024_TO BE]]</f>
        <v>1</v>
      </c>
      <c r="O8" s="31"/>
      <c r="R8" s="31" t="str">
        <f>Tabla15[[#This Row],[Organigrama]]</f>
        <v>O0000752</v>
      </c>
    </row>
    <row r="9" spans="1:18" x14ac:dyDescent="0.5">
      <c r="A9" s="31" t="s">
        <v>198</v>
      </c>
      <c r="B9" s="32">
        <v>2403</v>
      </c>
      <c r="C9" s="31" t="s">
        <v>228</v>
      </c>
      <c r="D9" s="31" t="s">
        <v>213</v>
      </c>
      <c r="E9" s="31" t="str">
        <f>INDEX([1]MASTER_ARGOS_CENTERS_MASTER_C04!$E:$E,MATCH(Tabla15[[#This Row],[Código de Centro Origen (String)]],[1]MASTER_ARGOS_CENTERS_MASTER_C04!$B:$B,0))</f>
        <v>O0000705</v>
      </c>
      <c r="F9" s="31" t="s">
        <v>817</v>
      </c>
      <c r="G9" s="31" t="str">
        <f>INDEX([1]MASTER_ARGOS_CENTERS_MASTER_C04!$C:$C,MATCH(Tabla15[[#This Row],[Código de Centro Origen (String)]],[1]MASTER_ARGOS_CENTERS_MASTER_C04!$B:$B,0))</f>
        <v>Global EPP</v>
      </c>
      <c r="H9" s="31" t="s">
        <v>227</v>
      </c>
      <c r="I9" s="31" t="s">
        <v>228</v>
      </c>
      <c r="J9" s="31" t="s">
        <v>229</v>
      </c>
      <c r="K9" s="31" t="s">
        <v>895</v>
      </c>
      <c r="L9" s="31" t="b">
        <f>+EXACT(Tabla15[[#This Row],[Organigrama]],K9)</f>
        <v>1</v>
      </c>
      <c r="M9" s="31" t="b">
        <f>+J9=Tabla15[[#This Row],[ER III_2024_TO BE]]</f>
        <v>0</v>
      </c>
      <c r="O9" s="31"/>
      <c r="R9" s="31" t="str">
        <f>Tabla15[[#This Row],[New Org]]</f>
        <v>O0000708</v>
      </c>
    </row>
    <row r="10" spans="1:18" x14ac:dyDescent="0.5">
      <c r="A10" s="31" t="s">
        <v>198</v>
      </c>
      <c r="B10" s="32">
        <v>2423</v>
      </c>
      <c r="C10" s="31" t="s">
        <v>232</v>
      </c>
      <c r="D10" s="31" t="s">
        <v>56</v>
      </c>
      <c r="E10" s="31" t="str">
        <f>INDEX([1]MASTER_ARGOS_CENTERS_MASTER_C04!$E:$E,MATCH(Tabla15[[#This Row],[Código de Centro Origen (String)]],[1]MASTER_ARGOS_CENTERS_MASTER_C04!$B:$B,0))</f>
        <v>O0000700</v>
      </c>
      <c r="F10" s="31" t="s">
        <v>878</v>
      </c>
      <c r="G10" s="31" t="str">
        <f>INDEX([1]MASTER_ARGOS_CENTERS_MASTER_C04!$C:$C,MATCH(Tabla15[[#This Row],[Código de Centro Origen (String)]],[1]MASTER_ARGOS_CENTERS_MASTER_C04!$B:$B,0))</f>
        <v>Unallocated</v>
      </c>
      <c r="H10" s="31" t="s">
        <v>231</v>
      </c>
      <c r="I10" s="31" t="s">
        <v>232</v>
      </c>
      <c r="J10" s="31" t="s">
        <v>56</v>
      </c>
      <c r="K10" s="31" t="s">
        <v>888</v>
      </c>
      <c r="L10" s="31" t="b">
        <f>+EXACT(Tabla15[[#This Row],[Organigrama]],K10)</f>
        <v>1</v>
      </c>
      <c r="M10" s="31" t="b">
        <f>+J10=Tabla15[[#This Row],[ER III_2024_TO BE]]</f>
        <v>1</v>
      </c>
      <c r="O10" s="31"/>
      <c r="R10" s="31" t="str">
        <f>Tabla15[[#This Row],[Organigrama]]</f>
        <v>O0000700</v>
      </c>
    </row>
    <row r="11" spans="1:18" x14ac:dyDescent="0.5">
      <c r="A11" s="31" t="s">
        <v>198</v>
      </c>
      <c r="B11" s="32">
        <v>2425</v>
      </c>
      <c r="C11" s="31" t="s">
        <v>235</v>
      </c>
      <c r="D11" s="31" t="s">
        <v>236</v>
      </c>
      <c r="E11" s="31" t="str">
        <f>INDEX([1]MASTER_ARGOS_CENTERS_MASTER_C04!$E:$E,MATCH(Tabla15[[#This Row],[Código de Centro Origen (String)]],[1]MASTER_ARGOS_CENTERS_MASTER_C04!$B:$B,0))</f>
        <v>O0000791</v>
      </c>
      <c r="F11" s="31" t="s">
        <v>878</v>
      </c>
      <c r="G11" s="31" t="str">
        <f>INDEX([1]MASTER_ARGOS_CENTERS_MASTER_C04!$C:$C,MATCH(Tabla15[[#This Row],[Código de Centro Origen (String)]],[1]MASTER_ARGOS_CENTERS_MASTER_C04!$B:$B,0))</f>
        <v>Global - CRE</v>
      </c>
      <c r="H11" s="33" t="s">
        <v>234</v>
      </c>
      <c r="I11" s="33" t="s">
        <v>235</v>
      </c>
      <c r="J11" s="33" t="s">
        <v>6</v>
      </c>
      <c r="K11" s="33" t="s">
        <v>892</v>
      </c>
      <c r="L11" s="33" t="b">
        <f>+EXACT(Tabla15[[#This Row],[Organigrama]],K11)</f>
        <v>1</v>
      </c>
      <c r="M11" s="33" t="b">
        <f>+J11=Tabla15[[#This Row],[ER III_2024_TO BE]]</f>
        <v>0</v>
      </c>
      <c r="N11" s="33" t="s">
        <v>70</v>
      </c>
      <c r="O11" s="31"/>
      <c r="R11" s="31" t="str">
        <f>Tabla15[[#This Row],[Organigrama]]</f>
        <v>O0000791</v>
      </c>
    </row>
    <row r="12" spans="1:18" x14ac:dyDescent="0.5">
      <c r="A12" s="31" t="s">
        <v>198</v>
      </c>
      <c r="B12" s="32">
        <v>2445</v>
      </c>
      <c r="C12" s="31" t="s">
        <v>240</v>
      </c>
      <c r="D12" s="31">
        <v>0</v>
      </c>
      <c r="E12" s="31" t="str">
        <f>INDEX([1]MASTER_ARGOS_CENTERS_MASTER_C04!$E:$E,MATCH(Tabla15[[#This Row],[Código de Centro Origen (String)]],[1]MASTER_ARGOS_CENTERS_MASTER_C04!$B:$B,0))</f>
        <v>O0000700</v>
      </c>
      <c r="F12" s="35" t="s">
        <v>877</v>
      </c>
      <c r="G12" s="31" t="str">
        <f>INDEX([1]MASTER_ARGOS_CENTERS_MASTER_C04!$C:$C,MATCH(Tabla15[[#This Row],[Código de Centro Origen (String)]],[1]MASTER_ARGOS_CENTERS_MASTER_C04!$B:$B,0))</f>
        <v>Group Corp Presidency Supp</v>
      </c>
      <c r="H12" s="31" t="s">
        <v>239</v>
      </c>
      <c r="I12" s="31" t="s">
        <v>240</v>
      </c>
      <c r="J12" s="31" t="s">
        <v>56</v>
      </c>
      <c r="K12" s="31" t="s">
        <v>888</v>
      </c>
      <c r="L12" s="31" t="b">
        <f>+EXACT(Tabla15[[#This Row],[Organigrama]],K12)</f>
        <v>1</v>
      </c>
      <c r="M12" s="31" t="b">
        <f>+J12=Tabla15[[#This Row],[ER III_2024_TO BE]]</f>
        <v>0</v>
      </c>
      <c r="O12" s="31"/>
      <c r="R12" s="31" t="str">
        <f>Tabla15[[#This Row],[New Org]]</f>
        <v>O00020</v>
      </c>
    </row>
    <row r="13" spans="1:18" x14ac:dyDescent="0.5">
      <c r="A13" s="31" t="s">
        <v>198</v>
      </c>
      <c r="B13" s="32">
        <v>2506</v>
      </c>
      <c r="C13" s="31" t="s">
        <v>242</v>
      </c>
      <c r="D13" s="31" t="s">
        <v>56</v>
      </c>
      <c r="E13" s="31" t="str">
        <f>INDEX([1]MASTER_ARGOS_CENTERS_MASTER_C04!$E:$E,MATCH(Tabla15[[#This Row],[Código de Centro Origen (String)]],[1]MASTER_ARGOS_CENTERS_MASTER_C04!$B:$B,0))</f>
        <v>O0000702</v>
      </c>
      <c r="F13" s="31" t="s">
        <v>888</v>
      </c>
      <c r="G13" s="31" t="str">
        <f>INDEX([1]MASTER_ARGOS_CENTERS_MASTER_C04!$C:$C,MATCH(Tabla15[[#This Row],[Código de Centro Origen (String)]],[1]MASTER_ARGOS_CENTERS_MASTER_C04!$B:$B,0))</f>
        <v>Global BCF Cohorts</v>
      </c>
      <c r="H13" s="31" t="s">
        <v>241</v>
      </c>
      <c r="I13" s="31" t="s">
        <v>242</v>
      </c>
      <c r="J13" s="31" t="s">
        <v>56</v>
      </c>
      <c r="K13" s="31" t="s">
        <v>888</v>
      </c>
      <c r="L13" s="31" t="b">
        <f>+EXACT(Tabla15[[#This Row],[Organigrama]],K13)</f>
        <v>0</v>
      </c>
      <c r="M13" s="31" t="b">
        <f>+J13=Tabla15[[#This Row],[ER III_2024_TO BE]]</f>
        <v>1</v>
      </c>
      <c r="O13" s="31"/>
      <c r="R13" s="31" t="str">
        <f>Tabla15[[#This Row],[New Org]]</f>
        <v>O0000700</v>
      </c>
    </row>
    <row r="14" spans="1:18" x14ac:dyDescent="0.5">
      <c r="A14" s="31" t="s">
        <v>198</v>
      </c>
      <c r="B14" s="32">
        <v>2773</v>
      </c>
      <c r="C14" s="31" t="s">
        <v>246</v>
      </c>
      <c r="D14" s="31" t="s">
        <v>165</v>
      </c>
      <c r="E14" s="31" t="str">
        <f>INDEX([1]MASTER_ARGOS_CENTERS_MASTER_C04!$E:$E,MATCH(Tabla15[[#This Row],[Código de Centro Origen (String)]],[1]MASTER_ARGOS_CENTERS_MASTER_C04!$B:$B,0))</f>
        <v>O0000715</v>
      </c>
      <c r="F14" s="31" t="s">
        <v>878</v>
      </c>
      <c r="G14" s="31" t="str">
        <f>INDEX([1]MASTER_ARGOS_CENTERS_MASTER_C04!$C:$C,MATCH(Tabla15[[#This Row],[Código de Centro Origen (String)]],[1]MASTER_ARGOS_CENTERS_MASTER_C04!$B:$B,0))</f>
        <v>Global - PDM</v>
      </c>
      <c r="H14" s="31" t="s">
        <v>245</v>
      </c>
      <c r="I14" s="31" t="s">
        <v>246</v>
      </c>
      <c r="J14" s="31" t="s">
        <v>165</v>
      </c>
      <c r="K14" s="31" t="s">
        <v>896</v>
      </c>
      <c r="L14" s="31" t="b">
        <f>+EXACT(Tabla15[[#This Row],[Organigrama]],K14)</f>
        <v>1</v>
      </c>
      <c r="M14" s="31" t="b">
        <f>+J14=Tabla15[[#This Row],[ER III_2024_TO BE]]</f>
        <v>1</v>
      </c>
      <c r="O14" s="31"/>
      <c r="R14" s="31" t="str">
        <f>Tabla15[[#This Row],[Organigrama]]</f>
        <v>O0000715</v>
      </c>
    </row>
    <row r="15" spans="1:18" x14ac:dyDescent="0.5">
      <c r="A15" s="31" t="s">
        <v>198</v>
      </c>
      <c r="B15" s="32">
        <v>3138</v>
      </c>
      <c r="C15" s="31" t="s">
        <v>249</v>
      </c>
      <c r="D15" s="31" t="s">
        <v>77</v>
      </c>
      <c r="E15" s="31" t="str">
        <f>INDEX([1]MASTER_ARGOS_CENTERS_MASTER_C04!$E:$E,MATCH(Tabla15[[#This Row],[Código de Centro Origen (String)]],[1]MASTER_ARGOS_CENTERS_MASTER_C04!$B:$B,0))</f>
        <v>O1000739</v>
      </c>
      <c r="F15" s="31" t="s">
        <v>811</v>
      </c>
      <c r="G15" s="31" t="str">
        <f>INDEX([1]MASTER_ARGOS_CENTERS_MASTER_C04!$C:$C,MATCH(Tabla15[[#This Row],[Código de Centro Origen (String)]],[1]MASTER_ARGOS_CENTERS_MASTER_C04!$B:$B,0))</f>
        <v>Global BCF</v>
      </c>
      <c r="H15" s="31" t="s">
        <v>248</v>
      </c>
      <c r="I15" s="31" t="s">
        <v>249</v>
      </c>
      <c r="J15" s="31" t="s">
        <v>78</v>
      </c>
      <c r="K15" s="31" t="s">
        <v>897</v>
      </c>
      <c r="L15" s="31" t="b">
        <f>+EXACT(Tabla15[[#This Row],[Organigrama]],K15)</f>
        <v>1</v>
      </c>
      <c r="M15" s="31" t="b">
        <f>+J15=Tabla15[[#This Row],[ER III_2024_TO BE]]</f>
        <v>0</v>
      </c>
      <c r="O15" s="31"/>
      <c r="R15" s="31" t="str">
        <f>Tabla15[[#This Row],[New Org]]</f>
        <v>O0000790</v>
      </c>
    </row>
    <row r="16" spans="1:18" x14ac:dyDescent="0.5">
      <c r="A16" s="31" t="s">
        <v>198</v>
      </c>
      <c r="B16" s="32">
        <v>3141</v>
      </c>
      <c r="C16" s="31" t="s">
        <v>253</v>
      </c>
      <c r="D16" s="31" t="s">
        <v>57</v>
      </c>
      <c r="E16" s="31" t="str">
        <f>INDEX([1]MASTER_ARGOS_CENTERS_MASTER_C04!$E:$E,MATCH(Tabla15[[#This Row],[Código de Centro Origen (String)]],[1]MASTER_ARGOS_CENTERS_MASTER_C04!$B:$B,0))</f>
        <v>O0000748</v>
      </c>
      <c r="F16" s="31" t="s">
        <v>878</v>
      </c>
      <c r="G16" s="31" t="str">
        <f>INDEX([1]MASTER_ARGOS_CENTERS_MASTER_C04!$C:$C,MATCH(Tabla15[[#This Row],[Código de Centro Origen (String)]],[1]MASTER_ARGOS_CENTERS_MASTER_C04!$B:$B,0))</f>
        <v>Global - COO</v>
      </c>
      <c r="H16" s="31" t="s">
        <v>252</v>
      </c>
      <c r="I16" s="31" t="s">
        <v>253</v>
      </c>
      <c r="J16" s="31" t="s">
        <v>57</v>
      </c>
      <c r="K16" s="31" t="s">
        <v>898</v>
      </c>
      <c r="L16" s="31" t="b">
        <f>+EXACT(Tabla15[[#This Row],[Organigrama]],K16)</f>
        <v>1</v>
      </c>
      <c r="M16" s="31" t="b">
        <f>+J16=Tabla15[[#This Row],[ER III_2024_TO BE]]</f>
        <v>1</v>
      </c>
      <c r="O16" s="31"/>
      <c r="R16" s="31" t="str">
        <f>Tabla15[[#This Row],[Organigrama]]</f>
        <v>O0000748</v>
      </c>
    </row>
    <row r="17" spans="1:18" x14ac:dyDescent="0.5">
      <c r="A17" s="31" t="s">
        <v>198</v>
      </c>
      <c r="B17" s="32">
        <v>3180</v>
      </c>
      <c r="C17" s="31" t="s">
        <v>256</v>
      </c>
      <c r="D17" s="31" t="s">
        <v>127</v>
      </c>
      <c r="E17" s="31" t="str">
        <f>INDEX([1]MASTER_ARGOS_CENTERS_MASTER_C04!$E:$E,MATCH(Tabla15[[#This Row],[Código de Centro Origen (String)]],[1]MASTER_ARGOS_CENTERS_MASTER_C04!$B:$B,0))</f>
        <v>O0000719</v>
      </c>
      <c r="F17" s="31" t="s">
        <v>878</v>
      </c>
      <c r="G17" s="31" t="str">
        <f>INDEX([1]MASTER_ARGOS_CENTERS_MASTER_C04!$C:$C,MATCH(Tabla15[[#This Row],[Código de Centro Origen (String)]],[1]MASTER_ARGOS_CENTERS_MASTER_C04!$B:$B,0))</f>
        <v>Regional GTB Cash</v>
      </c>
      <c r="H17" s="31" t="s">
        <v>255</v>
      </c>
      <c r="I17" s="31" t="s">
        <v>256</v>
      </c>
      <c r="J17" s="31" t="s">
        <v>127</v>
      </c>
      <c r="K17" s="31" t="s">
        <v>880</v>
      </c>
      <c r="L17" s="31" t="b">
        <f>+EXACT(Tabla15[[#This Row],[Organigrama]],K17)</f>
        <v>1</v>
      </c>
      <c r="M17" s="31" t="b">
        <f>+J17=Tabla15[[#This Row],[ER III_2024_TO BE]]</f>
        <v>1</v>
      </c>
      <c r="O17" s="31"/>
      <c r="R17" s="31" t="str">
        <f>Tabla15[[#This Row],[Organigrama]]</f>
        <v>O0000719</v>
      </c>
    </row>
    <row r="18" spans="1:18" x14ac:dyDescent="0.5">
      <c r="A18" s="31" t="s">
        <v>198</v>
      </c>
      <c r="B18" s="32">
        <v>3188</v>
      </c>
      <c r="C18" s="31" t="s">
        <v>259</v>
      </c>
      <c r="D18" s="31">
        <v>0</v>
      </c>
      <c r="E18" s="31" t="str">
        <f>INDEX([1]MASTER_ARGOS_CENTERS_MASTER_C04!$E:$E,MATCH(Tabla15[[#This Row],[Código de Centro Origen (String)]],[1]MASTER_ARGOS_CENTERS_MASTER_C04!$B:$B,0))</f>
        <v>O0000700</v>
      </c>
      <c r="F18" s="35" t="s">
        <v>877</v>
      </c>
      <c r="G18" s="31" t="str">
        <f>INDEX([1]MASTER_ARGOS_CENTERS_MASTER_C04!$C:$C,MATCH(Tabla15[[#This Row],[Código de Centro Origen (String)]],[1]MASTER_ARGOS_CENTERS_MASTER_C04!$B:$B,0))</f>
        <v>Non Corp EPO</v>
      </c>
      <c r="H18" s="31" t="s">
        <v>258</v>
      </c>
      <c r="I18" s="31" t="s">
        <v>259</v>
      </c>
      <c r="J18" s="31" t="s">
        <v>56</v>
      </c>
      <c r="K18" s="31" t="s">
        <v>888</v>
      </c>
      <c r="L18" s="31" t="b">
        <f>+EXACT(Tabla15[[#This Row],[Organigrama]],K18)</f>
        <v>1</v>
      </c>
      <c r="M18" s="31" t="b">
        <f>+J18=Tabla15[[#This Row],[ER III_2024_TO BE]]</f>
        <v>0</v>
      </c>
      <c r="O18" s="31"/>
      <c r="R18" s="31" t="str">
        <f>Tabla15[[#This Row],[New Org]]</f>
        <v>O00020</v>
      </c>
    </row>
    <row r="19" spans="1:18" x14ac:dyDescent="0.5">
      <c r="A19" s="31" t="s">
        <v>198</v>
      </c>
      <c r="B19" s="32">
        <v>3265</v>
      </c>
      <c r="C19" s="31" t="s">
        <v>261</v>
      </c>
      <c r="D19" s="31" t="s">
        <v>130</v>
      </c>
      <c r="E19" s="31" t="str">
        <f>INDEX([1]MASTER_ARGOS_CENTERS_MASTER_C04!$E:$E,MATCH(Tabla15[[#This Row],[Código de Centro Origen (String)]],[1]MASTER_ARGOS_CENTERS_MASTER_C04!$B:$B,0))</f>
        <v>O0000791</v>
      </c>
      <c r="F19" s="31" t="s">
        <v>878</v>
      </c>
      <c r="G19" s="31" t="str">
        <f>INDEX([1]MASTER_ARGOS_CENTERS_MASTER_C04!$C:$C,MATCH(Tabla15[[#This Row],[Código de Centro Origen (String)]],[1]MASTER_ARGOS_CENTERS_MASTER_C04!$B:$B,0))</f>
        <v>Global CRA</v>
      </c>
      <c r="H19" s="33" t="s">
        <v>260</v>
      </c>
      <c r="I19" s="33" t="s">
        <v>261</v>
      </c>
      <c r="J19" s="33" t="s">
        <v>6</v>
      </c>
      <c r="K19" s="33" t="s">
        <v>892</v>
      </c>
      <c r="L19" s="33" t="b">
        <f>+EXACT(Tabla15[[#This Row],[Organigrama]],K19)</f>
        <v>1</v>
      </c>
      <c r="M19" s="33" t="b">
        <f>+J19=Tabla15[[#This Row],[ER III_2024_TO BE]]</f>
        <v>0</v>
      </c>
      <c r="N19" s="33" t="s">
        <v>70</v>
      </c>
      <c r="O19" s="31"/>
      <c r="R19" s="31" t="str">
        <f>Tabla15[[#This Row],[Organigrama]]</f>
        <v>O0000791</v>
      </c>
    </row>
    <row r="20" spans="1:18" x14ac:dyDescent="0.5">
      <c r="A20" s="31" t="s">
        <v>198</v>
      </c>
      <c r="B20" s="32">
        <v>3278</v>
      </c>
      <c r="C20" s="31" t="s">
        <v>264</v>
      </c>
      <c r="D20" s="31" t="s">
        <v>58</v>
      </c>
      <c r="E20" s="31" t="str">
        <f>INDEX([1]MASTER_ARGOS_CENTERS_MASTER_C04!$E:$E,MATCH(Tabla15[[#This Row],[Código de Centro Origen (String)]],[1]MASTER_ARGOS_CENTERS_MASTER_C04!$B:$B,0))</f>
        <v>O0000751</v>
      </c>
      <c r="F20" s="31" t="s">
        <v>878</v>
      </c>
      <c r="G20" s="31" t="str">
        <f>INDEX([1]MASTER_ARGOS_CENTERS_MASTER_C04!$C:$C,MATCH(Tabla15[[#This Row],[Código de Centro Origen (String)]],[1]MASTER_ARGOS_CENTERS_MASTER_C04!$B:$B,0))</f>
        <v>Global IT</v>
      </c>
      <c r="H20" s="31" t="s">
        <v>263</v>
      </c>
      <c r="I20" s="31" t="s">
        <v>264</v>
      </c>
      <c r="J20" s="31" t="s">
        <v>58</v>
      </c>
      <c r="K20" s="31" t="s">
        <v>899</v>
      </c>
      <c r="L20" s="31" t="b">
        <f>+EXACT(Tabla15[[#This Row],[Organigrama]],K20)</f>
        <v>1</v>
      </c>
      <c r="M20" s="31" t="b">
        <f>+J20=Tabla15[[#This Row],[ER III_2024_TO BE]]</f>
        <v>1</v>
      </c>
      <c r="O20" s="31"/>
      <c r="R20" s="31" t="str">
        <f>Tabla15[[#This Row],[Organigrama]]</f>
        <v>O0000751</v>
      </c>
    </row>
    <row r="21" spans="1:18" x14ac:dyDescent="0.5">
      <c r="A21" s="31" t="s">
        <v>198</v>
      </c>
      <c r="B21" s="32">
        <v>3292</v>
      </c>
      <c r="C21" s="31" t="s">
        <v>269</v>
      </c>
      <c r="D21" s="31" t="s">
        <v>270</v>
      </c>
      <c r="E21" s="31" t="str">
        <f>INDEX([1]MASTER_ARGOS_CENTERS_MASTER_C04!$E:$E,MATCH(Tabla15[[#This Row],[Código de Centro Origen (String)]],[1]MASTER_ARGOS_CENTERS_MASTER_C04!$B:$B,0))</f>
        <v>O0000702</v>
      </c>
      <c r="F21" s="31" t="s">
        <v>881</v>
      </c>
      <c r="G21" s="31" t="str">
        <f>INDEX([1]MASTER_ARGOS_CENTERS_MASTER_C04!$C:$C,MATCH(Tabla15[[#This Row],[Código de Centro Origen (String)]],[1]MASTER_ARGOS_CENTERS_MASTER_C04!$B:$B,0))</f>
        <v>Global BCF Cohorts</v>
      </c>
      <c r="H21" s="31" t="s">
        <v>268</v>
      </c>
      <c r="I21" s="31" t="s">
        <v>269</v>
      </c>
      <c r="J21" s="31" t="s">
        <v>270</v>
      </c>
      <c r="K21" s="31" t="s">
        <v>881</v>
      </c>
      <c r="L21" s="31" t="b">
        <f>+EXACT(Tabla15[[#This Row],[Organigrama]],K21)</f>
        <v>0</v>
      </c>
      <c r="M21" s="31" t="b">
        <f>+J21=Tabla15[[#This Row],[ER III_2024_TO BE]]</f>
        <v>1</v>
      </c>
      <c r="O21" s="31"/>
      <c r="R21" s="31" t="str">
        <f>Tabla15[[#This Row],[New Org]]</f>
        <v>O0000789</v>
      </c>
    </row>
    <row r="22" spans="1:18" x14ac:dyDescent="0.5">
      <c r="A22" s="31" t="s">
        <v>198</v>
      </c>
      <c r="B22" s="32">
        <v>3299</v>
      </c>
      <c r="C22" s="31" t="s">
        <v>273</v>
      </c>
      <c r="D22" s="31" t="s">
        <v>80</v>
      </c>
      <c r="E22" s="31" t="str">
        <f>INDEX([1]MASTER_ARGOS_CENTERS_MASTER_C04!$E:$E,MATCH(Tabla15[[#This Row],[Código de Centro Origen (String)]],[1]MASTER_ARGOS_CENTERS_MASTER_C04!$B:$B,0))</f>
        <v>O0000786</v>
      </c>
      <c r="F22" s="31" t="s">
        <v>878</v>
      </c>
      <c r="G22" s="31" t="str">
        <f>INDEX([1]MASTER_ARGOS_CENTERS_MASTER_C04!$C:$C,MATCH(Tabla15[[#This Row],[Código de Centro Origen (String)]],[1]MASTER_ARGOS_CENTERS_MASTER_C04!$B:$B,0))</f>
        <v>Global FIG</v>
      </c>
      <c r="H22" s="31" t="s">
        <v>272</v>
      </c>
      <c r="I22" s="31" t="s">
        <v>273</v>
      </c>
      <c r="J22" s="31" t="s">
        <v>80</v>
      </c>
      <c r="K22" s="31" t="s">
        <v>900</v>
      </c>
      <c r="L22" s="31" t="b">
        <f>+EXACT(Tabla15[[#This Row],[Organigrama]],K22)</f>
        <v>1</v>
      </c>
      <c r="M22" s="31" t="b">
        <f>+J22=Tabla15[[#This Row],[ER III_2024_TO BE]]</f>
        <v>1</v>
      </c>
      <c r="O22" s="31"/>
      <c r="R22" s="31" t="str">
        <f>Tabla15[[#This Row],[Organigrama]]</f>
        <v>O0000786</v>
      </c>
    </row>
    <row r="23" spans="1:18" x14ac:dyDescent="0.5">
      <c r="A23" s="31" t="s">
        <v>198</v>
      </c>
      <c r="B23" s="32">
        <v>3567</v>
      </c>
      <c r="C23" s="31" t="s">
        <v>277</v>
      </c>
      <c r="D23" s="31" t="s">
        <v>160</v>
      </c>
      <c r="E23" s="31" t="str">
        <f>INDEX([1]MASTER_ARGOS_CENTERS_MASTER_C04!$E:$E,MATCH(Tabla15[[#This Row],[Código de Centro Origen (String)]],[1]MASTER_ARGOS_CENTERS_MASTER_C04!$B:$B,0))</f>
        <v>O0000709</v>
      </c>
      <c r="F23" s="31" t="s">
        <v>811</v>
      </c>
      <c r="G23" s="31" t="str">
        <f>INDEX([1]MASTER_ARGOS_CENTERS_MASTER_C04!$C:$C,MATCH(Tabla15[[#This Row],[Código de Centro Origen (String)]],[1]MASTER_ARGOS_CENTERS_MASTER_C04!$B:$B,0))</f>
        <v>Global FeeBee</v>
      </c>
      <c r="H23" s="31" t="s">
        <v>276</v>
      </c>
      <c r="I23" s="31" t="s">
        <v>277</v>
      </c>
      <c r="J23" s="31" t="s">
        <v>278</v>
      </c>
      <c r="K23" s="31" t="s">
        <v>811</v>
      </c>
      <c r="L23" s="31" t="b">
        <f>+EXACT(Tabla15[[#This Row],[Organigrama]],K23)</f>
        <v>0</v>
      </c>
      <c r="M23" s="31" t="b">
        <f>+J23=Tabla15[[#This Row],[ER III_2024_TO BE]]</f>
        <v>0</v>
      </c>
      <c r="O23" s="31"/>
      <c r="R23" s="31" t="str">
        <f>Tabla15[[#This Row],[New Org]]</f>
        <v>O0000790</v>
      </c>
    </row>
    <row r="24" spans="1:18" x14ac:dyDescent="0.5">
      <c r="A24" s="31" t="s">
        <v>198</v>
      </c>
      <c r="B24" s="32">
        <v>3570</v>
      </c>
      <c r="C24" s="31" t="s">
        <v>281</v>
      </c>
      <c r="D24" s="31" t="s">
        <v>145</v>
      </c>
      <c r="E24" s="31" t="str">
        <f>INDEX([1]MASTER_ARGOS_CENTERS_MASTER_C04!$E:$E,MATCH(Tabla15[[#This Row],[Código de Centro Origen (String)]],[1]MASTER_ARGOS_CENTERS_MASTER_C04!$B:$B,0))</f>
        <v>O0000758</v>
      </c>
      <c r="F24" s="31" t="s">
        <v>878</v>
      </c>
      <c r="G24" s="31" t="str">
        <f>INDEX([1]MASTER_ARGOS_CENTERS_MASTER_C04!$C:$C,MATCH(Tabla15[[#This Row],[Código de Centro Origen (String)]],[1]MASTER_ARGOS_CENTERS_MASTER_C04!$B:$B,0))</f>
        <v>Regional Compliance CIB</v>
      </c>
      <c r="H24" s="33" t="s">
        <v>280</v>
      </c>
      <c r="I24" s="33" t="s">
        <v>281</v>
      </c>
      <c r="J24" s="33" t="s">
        <v>98</v>
      </c>
      <c r="K24" s="33" t="s">
        <v>901</v>
      </c>
      <c r="L24" s="33" t="b">
        <f>+EXACT(Tabla15[[#This Row],[Organigrama]],K24)</f>
        <v>1</v>
      </c>
      <c r="M24" s="33" t="b">
        <f>+J24=Tabla15[[#This Row],[ER III_2024_TO BE]]</f>
        <v>0</v>
      </c>
      <c r="N24" s="33" t="s">
        <v>908</v>
      </c>
      <c r="O24" s="31"/>
      <c r="R24" s="31" t="str">
        <f>Tabla15[[#This Row],[New]]</f>
        <v>O1000723</v>
      </c>
    </row>
    <row r="25" spans="1:18" x14ac:dyDescent="0.5">
      <c r="A25" s="31" t="s">
        <v>198</v>
      </c>
      <c r="B25" s="32">
        <v>3598</v>
      </c>
      <c r="C25" s="31" t="s">
        <v>286</v>
      </c>
      <c r="D25" s="31" t="s">
        <v>58</v>
      </c>
      <c r="E25" s="31" t="str">
        <f>INDEX([1]MASTER_ARGOS_CENTERS_MASTER_C04!$E:$E,MATCH(Tabla15[[#This Row],[Código de Centro Origen (String)]],[1]MASTER_ARGOS_CENTERS_MASTER_C04!$B:$B,0))</f>
        <v>O0000751</v>
      </c>
      <c r="F25" s="31" t="s">
        <v>878</v>
      </c>
      <c r="G25" s="31" t="str">
        <f>INDEX([1]MASTER_ARGOS_CENTERS_MASTER_C04!$C:$C,MATCH(Tabla15[[#This Row],[Código de Centro Origen (String)]],[1]MASTER_ARGOS_CENTERS_MASTER_C04!$B:$B,0))</f>
        <v>SLB COO CISO</v>
      </c>
      <c r="H25" s="31" t="s">
        <v>285</v>
      </c>
      <c r="I25" s="31" t="s">
        <v>286</v>
      </c>
      <c r="J25" s="31" t="s">
        <v>58</v>
      </c>
      <c r="K25" s="31" t="s">
        <v>899</v>
      </c>
      <c r="L25" s="31" t="b">
        <f>+EXACT(Tabla15[[#This Row],[Organigrama]],K25)</f>
        <v>1</v>
      </c>
      <c r="M25" s="31" t="b">
        <f>+J25=Tabla15[[#This Row],[ER III_2024_TO BE]]</f>
        <v>1</v>
      </c>
      <c r="O25" s="31"/>
      <c r="R25" s="31" t="str">
        <f>Tabla15[[#This Row],[Organigrama]]</f>
        <v>O0000751</v>
      </c>
    </row>
    <row r="26" spans="1:18" x14ac:dyDescent="0.5">
      <c r="A26" s="31" t="s">
        <v>198</v>
      </c>
      <c r="B26" s="32">
        <v>3636</v>
      </c>
      <c r="C26" s="31" t="s">
        <v>55</v>
      </c>
      <c r="D26" s="31" t="s">
        <v>56</v>
      </c>
      <c r="E26" s="31" t="str">
        <f>INDEX([1]MASTER_ARGOS_CENTERS_MASTER_C04!$E:$E,MATCH(Tabla15[[#This Row],[Código de Centro Origen (String)]],[1]MASTER_ARGOS_CENTERS_MASTER_C04!$B:$B,0))</f>
        <v>O0000700</v>
      </c>
      <c r="F26" s="31" t="s">
        <v>878</v>
      </c>
      <c r="G26" s="31" t="str">
        <f>INDEX([1]MASTER_ARGOS_CENTERS_MASTER_C04!$C:$C,MATCH(Tabla15[[#This Row],[Código de Centro Origen (String)]],[1]MASTER_ARGOS_CENTERS_MASTER_C04!$B:$B,0))</f>
        <v>SCCB</v>
      </c>
      <c r="H26" s="31" t="s">
        <v>289</v>
      </c>
      <c r="I26" s="31" t="s">
        <v>55</v>
      </c>
      <c r="J26" s="31" t="s">
        <v>56</v>
      </c>
      <c r="K26" s="31" t="s">
        <v>888</v>
      </c>
      <c r="L26" s="31" t="b">
        <f>+EXACT(Tabla15[[#This Row],[Organigrama]],K26)</f>
        <v>1</v>
      </c>
      <c r="M26" s="31" t="b">
        <f>+J26=Tabla15[[#This Row],[ER III_2024_TO BE]]</f>
        <v>1</v>
      </c>
      <c r="O26" s="31"/>
      <c r="R26" s="31" t="str">
        <f>Tabla15[[#This Row],[Organigrama]]</f>
        <v>O0000700</v>
      </c>
    </row>
    <row r="27" spans="1:18" x14ac:dyDescent="0.5">
      <c r="A27" s="31" t="s">
        <v>198</v>
      </c>
      <c r="B27" s="32">
        <v>3713</v>
      </c>
      <c r="C27" s="31" t="s">
        <v>293</v>
      </c>
      <c r="D27" s="31" t="s">
        <v>294</v>
      </c>
      <c r="E27" s="31" t="str">
        <f>INDEX([1]MASTER_ARGOS_CENTERS_MASTER_C04!$E:$E,MATCH(Tabla15[[#This Row],[Código de Centro Origen (String)]],[1]MASTER_ARGOS_CENTERS_MASTER_C04!$B:$B,0))</f>
        <v>O0000717</v>
      </c>
      <c r="F27" s="31" t="s">
        <v>878</v>
      </c>
      <c r="G27" s="31" t="str">
        <f>INDEX([1]MASTER_ARGOS_CENTERS_MASTER_C04!$C:$C,MATCH(Tabla15[[#This Row],[Código de Centro Origen (String)]],[1]MASTER_ARGOS_CENTERS_MASTER_C04!$B:$B,0))</f>
        <v>SLB - Syndicated Loans</v>
      </c>
      <c r="H27" s="31" t="s">
        <v>292</v>
      </c>
      <c r="I27" s="31" t="s">
        <v>293</v>
      </c>
      <c r="J27" s="31" t="s">
        <v>294</v>
      </c>
      <c r="K27" s="31" t="s">
        <v>902</v>
      </c>
      <c r="L27" s="31" t="b">
        <f>+EXACT(Tabla15[[#This Row],[Organigrama]],K27)</f>
        <v>1</v>
      </c>
      <c r="M27" s="31" t="b">
        <f>+J27=Tabla15[[#This Row],[ER III_2024_TO BE]]</f>
        <v>1</v>
      </c>
      <c r="O27" s="31"/>
      <c r="R27" s="31" t="str">
        <f>Tabla15[[#This Row],[Organigrama]]</f>
        <v>O0000717</v>
      </c>
    </row>
    <row r="28" spans="1:18" x14ac:dyDescent="0.5">
      <c r="A28" s="31" t="s">
        <v>198</v>
      </c>
      <c r="B28" s="32">
        <v>3741</v>
      </c>
      <c r="C28" s="31" t="s">
        <v>296</v>
      </c>
      <c r="D28" s="31" t="s">
        <v>145</v>
      </c>
      <c r="E28" s="31" t="str">
        <f>INDEX([1]MASTER_ARGOS_CENTERS_MASTER_C04!$E:$E,MATCH(Tabla15[[#This Row],[Código de Centro Origen (String)]],[1]MASTER_ARGOS_CENTERS_MASTER_C04!$B:$B,0))</f>
        <v>O0000758</v>
      </c>
      <c r="F28" s="31" t="s">
        <v>878</v>
      </c>
      <c r="G28" s="31" t="str">
        <f>INDEX([1]MASTER_ARGOS_CENTERS_MASTER_C04!$C:$C,MATCH(Tabla15[[#This Row],[Código de Centro Origen (String)]],[1]MASTER_ARGOS_CENTERS_MASTER_C04!$B:$B,0))</f>
        <v>Global Compliance</v>
      </c>
      <c r="H28" s="33" t="s">
        <v>295</v>
      </c>
      <c r="I28" s="33" t="s">
        <v>296</v>
      </c>
      <c r="J28" s="33" t="s">
        <v>98</v>
      </c>
      <c r="K28" s="33" t="s">
        <v>901</v>
      </c>
      <c r="L28" s="33" t="b">
        <f>+EXACT(Tabla15[[#This Row],[Organigrama]],K28)</f>
        <v>1</v>
      </c>
      <c r="M28" s="33" t="b">
        <f>+J28=Tabla15[[#This Row],[ER III_2024_TO BE]]</f>
        <v>0</v>
      </c>
      <c r="N28" s="33" t="s">
        <v>908</v>
      </c>
      <c r="O28" s="31"/>
      <c r="R28" s="31" t="str">
        <f>Tabla15[[#This Row],[New]]</f>
        <v>O1000723</v>
      </c>
    </row>
    <row r="29" spans="1:18" x14ac:dyDescent="0.5">
      <c r="A29" s="31" t="s">
        <v>198</v>
      </c>
      <c r="B29" s="32">
        <v>3747</v>
      </c>
      <c r="C29" s="31" t="s">
        <v>300</v>
      </c>
      <c r="D29" s="31" t="s">
        <v>36</v>
      </c>
      <c r="E29" s="31" t="str">
        <f>INDEX([1]MASTER_ARGOS_CENTERS_MASTER_C04!$E:$E,MATCH(Tabla15[[#This Row],[Código de Centro Origen (String)]],[1]MASTER_ARGOS_CENTERS_MASTER_C04!$B:$B,0))</f>
        <v>O0000736</v>
      </c>
      <c r="F29" s="31" t="s">
        <v>878</v>
      </c>
      <c r="G29" s="31" t="str">
        <f>INDEX([1]MASTER_ARGOS_CENTERS_MASTER_C04!$C:$C,MATCH(Tabla15[[#This Row],[Código de Centro Origen (String)]],[1]MASTER_ARGOS_CENTERS_MASTER_C04!$B:$B,0))</f>
        <v>SLB Markets RSG CIB UK FX</v>
      </c>
      <c r="H29" s="33" t="s">
        <v>299</v>
      </c>
      <c r="I29" s="33" t="s">
        <v>300</v>
      </c>
      <c r="J29" s="33" t="s">
        <v>181</v>
      </c>
      <c r="K29" s="33" t="s">
        <v>903</v>
      </c>
      <c r="L29" s="33" t="b">
        <f>+EXACT(Tabla15[[#This Row],[Organigrama]],K29)</f>
        <v>1</v>
      </c>
      <c r="M29" s="33" t="b">
        <f>+J29=Tabla15[[#This Row],[ER III_2024_TO BE]]</f>
        <v>0</v>
      </c>
      <c r="N29" s="33" t="s">
        <v>885</v>
      </c>
      <c r="O29" s="31"/>
      <c r="R29" s="31" t="str">
        <f>Tabla15[[#This Row],[New]]</f>
        <v>O0000730</v>
      </c>
    </row>
    <row r="30" spans="1:18" x14ac:dyDescent="0.5">
      <c r="A30" s="31" t="s">
        <v>198</v>
      </c>
      <c r="B30" s="32">
        <v>3749</v>
      </c>
      <c r="C30" s="31" t="s">
        <v>304</v>
      </c>
      <c r="D30" s="31" t="s">
        <v>177</v>
      </c>
      <c r="E30" s="31" t="str">
        <f>INDEX([1]MASTER_ARGOS_CENTERS_MASTER_C04!$E:$E,MATCH(Tabla15[[#This Row],[Código de Centro Origen (String)]],[1]MASTER_ARGOS_CENTERS_MASTER_C04!$B:$B,0))</f>
        <v>O0000738</v>
      </c>
      <c r="F30" s="31" t="s">
        <v>878</v>
      </c>
      <c r="G30" s="31" t="str">
        <f>INDEX([1]MASTER_ARGOS_CENTERS_MASTER_C04!$C:$C,MATCH(Tabla15[[#This Row],[Código de Centro Origen (String)]],[1]MASTER_ARGOS_CENTERS_MASTER_C04!$B:$B,0))</f>
        <v>SLB - Priv InsSale Rates &amp; Fin</v>
      </c>
      <c r="H30" s="31" t="s">
        <v>303</v>
      </c>
      <c r="I30" s="31" t="s">
        <v>304</v>
      </c>
      <c r="J30" s="31" t="s">
        <v>177</v>
      </c>
      <c r="K30" s="31" t="s">
        <v>904</v>
      </c>
      <c r="L30" s="31" t="b">
        <f>+EXACT(Tabla15[[#This Row],[Organigrama]],K30)</f>
        <v>1</v>
      </c>
      <c r="M30" s="31" t="b">
        <f>+J30=Tabla15[[#This Row],[ER III_2024_TO BE]]</f>
        <v>1</v>
      </c>
      <c r="O30" s="31"/>
      <c r="R30" s="31" t="str">
        <f>Tabla15[[#This Row],[Organigrama]]</f>
        <v>O0000738</v>
      </c>
    </row>
    <row r="31" spans="1:18" x14ac:dyDescent="0.5">
      <c r="A31" s="31" t="s">
        <v>198</v>
      </c>
      <c r="B31" s="32">
        <v>3900</v>
      </c>
      <c r="C31" s="31" t="s">
        <v>307</v>
      </c>
      <c r="D31" s="31" t="s">
        <v>56</v>
      </c>
      <c r="E31" s="31" t="str">
        <f>INDEX([1]MASTER_ARGOS_CENTERS_MASTER_C04!$E:$E,MATCH(Tabla15[[#This Row],[Código de Centro Origen (String)]],[1]MASTER_ARGOS_CENTERS_MASTER_C04!$B:$B,0))</f>
        <v>O0000791</v>
      </c>
      <c r="F31" s="31" t="s">
        <v>888</v>
      </c>
      <c r="G31" s="31" t="str">
        <f>INDEX([1]MASTER_ARGOS_CENTERS_MASTER_C04!$C:$C,MATCH(Tabla15[[#This Row],[Código de Centro Origen (String)]],[1]MASTER_ARGOS_CENTERS_MASTER_C04!$B:$B,0))</f>
        <v>Market Data</v>
      </c>
      <c r="H31" s="31" t="s">
        <v>306</v>
      </c>
      <c r="I31" s="31" t="s">
        <v>307</v>
      </c>
      <c r="J31" s="31" t="s">
        <v>6</v>
      </c>
      <c r="K31" s="31" t="s">
        <v>892</v>
      </c>
      <c r="L31" s="31" t="b">
        <f>+EXACT(Tabla15[[#This Row],[Organigrama]],K31)</f>
        <v>1</v>
      </c>
      <c r="M31" s="31" t="b">
        <f>+J31=Tabla15[[#This Row],[ER III_2024_TO BE]]</f>
        <v>0</v>
      </c>
      <c r="O31" s="31"/>
      <c r="R31" s="31" t="str">
        <f>Tabla15[[#This Row],[New Org]]</f>
        <v>O0000700</v>
      </c>
    </row>
    <row r="32" spans="1:18" x14ac:dyDescent="0.5">
      <c r="A32" s="31" t="s">
        <v>198</v>
      </c>
      <c r="B32" s="32">
        <v>3937</v>
      </c>
      <c r="C32" s="31" t="s">
        <v>313</v>
      </c>
      <c r="D32" s="31" t="s">
        <v>314</v>
      </c>
      <c r="E32" s="31" t="str">
        <f>INDEX([1]MASTER_ARGOS_CENTERS_MASTER_C04!$E:$E,MATCH(Tabla15[[#This Row],[Código de Centro Origen (String)]],[1]MASTER_ARGOS_CENTERS_MASTER_C04!$B:$B,0))</f>
        <v>O0000768</v>
      </c>
      <c r="F32" s="31" t="s">
        <v>878</v>
      </c>
      <c r="G32" s="31" t="str">
        <f>INDEX([1]MASTER_ARGOS_CENTERS_MASTER_C04!$C:$C,MATCH(Tabla15[[#This Row],[Código de Centro Origen (String)]],[1]MASTER_ARGOS_CENTERS_MASTER_C04!$B:$B,0))</f>
        <v>SLB - Marketing</v>
      </c>
      <c r="H32" s="31" t="s">
        <v>312</v>
      </c>
      <c r="I32" s="31" t="s">
        <v>313</v>
      </c>
      <c r="J32" s="31" t="s">
        <v>314</v>
      </c>
      <c r="K32" s="31" t="s">
        <v>905</v>
      </c>
      <c r="L32" s="31" t="b">
        <f>+EXACT(Tabla15[[#This Row],[Organigrama]],K32)</f>
        <v>1</v>
      </c>
      <c r="M32" s="31" t="b">
        <f>+J32=Tabla15[[#This Row],[ER III_2024_TO BE]]</f>
        <v>1</v>
      </c>
      <c r="O32" s="31"/>
      <c r="R32" s="31" t="str">
        <f>Tabla15[[#This Row],[Organigrama]]</f>
        <v>O0000768</v>
      </c>
    </row>
    <row r="33" spans="1:18" x14ac:dyDescent="0.5">
      <c r="A33" s="31" t="s">
        <v>198</v>
      </c>
      <c r="B33" s="32">
        <v>3942</v>
      </c>
      <c r="C33" s="31" t="s">
        <v>316</v>
      </c>
      <c r="D33" s="31" t="s">
        <v>146</v>
      </c>
      <c r="E33" s="31" t="str">
        <f>INDEX([1]MASTER_ARGOS_CENTERS_MASTER_C04!$E:$E,MATCH(Tabla15[[#This Row],[Código de Centro Origen (String)]],[1]MASTER_ARGOS_CENTERS_MASTER_C04!$B:$B,0))</f>
        <v>O1000724</v>
      </c>
      <c r="F33" s="31" t="s">
        <v>878</v>
      </c>
      <c r="G33" s="31" t="str">
        <f>INDEX([1]MASTER_ARGOS_CENTERS_MASTER_C04!$C:$C,MATCH(Tabla15[[#This Row],[Código de Centro Origen (String)]],[1]MASTER_ARGOS_CENTERS_MASTER_C04!$B:$B,0))</f>
        <v>SLB EWRM</v>
      </c>
      <c r="H33" s="31" t="s">
        <v>315</v>
      </c>
      <c r="I33" s="31" t="s">
        <v>316</v>
      </c>
      <c r="J33" s="31" t="s">
        <v>146</v>
      </c>
      <c r="K33" s="31" t="s">
        <v>906</v>
      </c>
      <c r="L33" s="31" t="b">
        <f>+EXACT(Tabla15[[#This Row],[Organigrama]],K33)</f>
        <v>1</v>
      </c>
      <c r="M33" s="31" t="b">
        <f>+J33=Tabla15[[#This Row],[ER III_2024_TO BE]]</f>
        <v>1</v>
      </c>
      <c r="O33" s="31"/>
      <c r="R33" s="31" t="str">
        <f>Tabla15[[#This Row],[Organigrama]]</f>
        <v>O1000724</v>
      </c>
    </row>
    <row r="34" spans="1:18" x14ac:dyDescent="0.5">
      <c r="A34" s="31" t="s">
        <v>198</v>
      </c>
      <c r="B34" s="32">
        <v>3943</v>
      </c>
      <c r="C34" s="31" t="s">
        <v>318</v>
      </c>
      <c r="D34" s="31" t="s">
        <v>11</v>
      </c>
      <c r="E34" s="31" t="str">
        <f>INDEX([1]MASTER_ARGOS_CENTERS_MASTER_C04!$E:$E,MATCH(Tabla15[[#This Row],[Código de Centro Origen (String)]],[1]MASTER_ARGOS_CENTERS_MASTER_C04!$B:$B,0))</f>
        <v>O0000745</v>
      </c>
      <c r="F34" s="31" t="s">
        <v>878</v>
      </c>
      <c r="G34" s="31" t="str">
        <f>INDEX([1]MASTER_ARGOS_CENTERS_MASTER_C04!$C:$C,MATCH(Tabla15[[#This Row],[Código de Centro Origen (String)]],[1]MASTER_ARGOS_CENTERS_MASTER_C04!$B:$B,0))</f>
        <v>Global XVA SCIB</v>
      </c>
      <c r="H34" s="31" t="s">
        <v>317</v>
      </c>
      <c r="I34" s="31" t="s">
        <v>318</v>
      </c>
      <c r="J34" s="31" t="s">
        <v>11</v>
      </c>
      <c r="K34" s="31" t="s">
        <v>907</v>
      </c>
      <c r="L34" s="31" t="b">
        <f>+EXACT(Tabla15[[#This Row],[Organigrama]],K34)</f>
        <v>1</v>
      </c>
      <c r="M34" s="31" t="b">
        <f>+J34=Tabla15[[#This Row],[ER III_2024_TO BE]]</f>
        <v>1</v>
      </c>
      <c r="O34" s="31"/>
      <c r="R34" s="31" t="str">
        <f>Tabla15[[#This Row],[Organigrama]]</f>
        <v>O0000745</v>
      </c>
    </row>
    <row r="35" spans="1:18" x14ac:dyDescent="0.5">
      <c r="A35" s="31" t="s">
        <v>198</v>
      </c>
      <c r="B35" s="32">
        <v>3947</v>
      </c>
      <c r="C35" s="31" t="s">
        <v>320</v>
      </c>
      <c r="D35" s="31" t="s">
        <v>321</v>
      </c>
      <c r="E35" s="31" t="str">
        <f>INDEX([1]MASTER_ARGOS_CENTERS_MASTER_C04!$E:$E,MATCH(Tabla15[[#This Row],[Código de Centro Origen (String)]],[1]MASTER_ARGOS_CENTERS_MASTER_C04!$B:$B,0))</f>
        <v>O0000752</v>
      </c>
      <c r="F35" s="31" t="s">
        <v>878</v>
      </c>
      <c r="G35" s="31" t="str">
        <f>INDEX([1]MASTER_ARGOS_CENTERS_MASTER_C04!$C:$C,MATCH(Tabla15[[#This Row],[Código de Centro Origen (String)]],[1]MASTER_ARGOS_CENTERS_MASTER_C04!$B:$B,0))</f>
        <v>Global COO MO GTB</v>
      </c>
      <c r="H35" s="33" t="s">
        <v>319</v>
      </c>
      <c r="I35" s="33" t="s">
        <v>320</v>
      </c>
      <c r="J35" s="33" t="s">
        <v>201</v>
      </c>
      <c r="K35" s="33" t="s">
        <v>891</v>
      </c>
      <c r="L35" s="33" t="b">
        <f>+EXACT(Tabla15[[#This Row],[Organigrama]],K35)</f>
        <v>1</v>
      </c>
      <c r="M35" s="33" t="b">
        <f>+J35=Tabla15[[#This Row],[ER III_2024_TO BE]]</f>
        <v>0</v>
      </c>
      <c r="N35" s="33" t="s">
        <v>70</v>
      </c>
      <c r="O35" s="31"/>
      <c r="R35" s="31" t="str">
        <f>Tabla15[[#This Row],[Organigrama]]</f>
        <v>O0000752</v>
      </c>
    </row>
    <row r="36" spans="1:18" x14ac:dyDescent="0.5">
      <c r="A36" s="31" t="s">
        <v>198</v>
      </c>
      <c r="B36" s="32">
        <v>3955</v>
      </c>
      <c r="C36" s="31" t="s">
        <v>323</v>
      </c>
      <c r="D36" s="31" t="s">
        <v>203</v>
      </c>
      <c r="E36" s="31" t="str">
        <f>INDEX([1]MASTER_ARGOS_CENTERS_MASTER_C04!$E:$E,MATCH(Tabla15[[#This Row],[Código de Centro Origen (String)]],[1]MASTER_ARGOS_CENTERS_MASTER_C04!$B:$B,0))</f>
        <v>O0000752</v>
      </c>
      <c r="F36" s="31" t="s">
        <v>878</v>
      </c>
      <c r="G36" s="31" t="str">
        <f>INDEX([1]MASTER_ARGOS_CENTERS_MASTER_C04!$C:$C,MATCH(Tabla15[[#This Row],[Código de Centro Origen (String)]],[1]MASTER_ARGOS_CENTERS_MASTER_C04!$B:$B,0))</f>
        <v>Global COO MO GDF</v>
      </c>
      <c r="H36" s="33" t="s">
        <v>322</v>
      </c>
      <c r="I36" s="33" t="s">
        <v>323</v>
      </c>
      <c r="J36" s="33" t="s">
        <v>201</v>
      </c>
      <c r="K36" s="33" t="s">
        <v>891</v>
      </c>
      <c r="L36" s="33" t="b">
        <f>+EXACT(Tabla15[[#This Row],[Organigrama]],K36)</f>
        <v>1</v>
      </c>
      <c r="M36" s="33" t="b">
        <f>+J36=Tabla15[[#This Row],[ER III_2024_TO BE]]</f>
        <v>0</v>
      </c>
      <c r="N36" s="33" t="s">
        <v>70</v>
      </c>
      <c r="O36" s="31"/>
      <c r="R36" s="31" t="str">
        <f>Tabla15[[#This Row],[Organigrama]]</f>
        <v>O0000752</v>
      </c>
    </row>
    <row r="37" spans="1:18" x14ac:dyDescent="0.5">
      <c r="A37" s="31" t="s">
        <v>198</v>
      </c>
      <c r="B37" s="32">
        <v>3957</v>
      </c>
      <c r="C37" s="31" t="s">
        <v>325</v>
      </c>
      <c r="D37" s="31" t="s">
        <v>186</v>
      </c>
      <c r="E37" s="31" t="str">
        <f>INDEX([1]MASTER_ARGOS_CENTERS_MASTER_C04!$E:$E,MATCH(Tabla15[[#This Row],[Código de Centro Origen (String)]],[1]MASTER_ARGOS_CENTERS_MASTER_C04!$B:$B,0))</f>
        <v>O0000748</v>
      </c>
      <c r="F37" s="31" t="s">
        <v>878</v>
      </c>
      <c r="G37" s="31" t="str">
        <f>INDEX([1]MASTER_ARGOS_CENTERS_MASTER_C04!$C:$C,MATCH(Tabla15[[#This Row],[Código de Centro Origen (String)]],[1]MASTER_ARGOS_CENTERS_MASTER_C04!$B:$B,0))</f>
        <v>Global COO CLM</v>
      </c>
      <c r="H37" s="33" t="s">
        <v>324</v>
      </c>
      <c r="I37" s="33" t="s">
        <v>325</v>
      </c>
      <c r="J37" s="33" t="s">
        <v>57</v>
      </c>
      <c r="K37" s="33" t="s">
        <v>898</v>
      </c>
      <c r="L37" s="33" t="b">
        <f>+EXACT(Tabla15[[#This Row],[Organigrama]],K37)</f>
        <v>1</v>
      </c>
      <c r="M37" s="33" t="b">
        <f>+J37=Tabla15[[#This Row],[ER III_2024_TO BE]]</f>
        <v>0</v>
      </c>
      <c r="N37" s="33" t="s">
        <v>887</v>
      </c>
      <c r="O37" s="31"/>
      <c r="R37" s="31" t="str">
        <f>Tabla15[[#This Row],[New]]</f>
        <v>O0000756</v>
      </c>
    </row>
    <row r="38" spans="1:18" x14ac:dyDescent="0.5">
      <c r="A38" s="31" t="s">
        <v>198</v>
      </c>
      <c r="B38" s="32">
        <v>3966</v>
      </c>
      <c r="C38" s="31" t="s">
        <v>329</v>
      </c>
      <c r="D38" s="31" t="s">
        <v>186</v>
      </c>
      <c r="E38" s="31" t="str">
        <f>INDEX([1]MASTER_ARGOS_CENTERS_MASTER_C04!$E:$E,MATCH(Tabla15[[#This Row],[Código de Centro Origen (String)]],[1]MASTER_ARGOS_CENTERS_MASTER_C04!$B:$B,0))</f>
        <v>O1000723</v>
      </c>
      <c r="F38" s="31" t="s">
        <v>887</v>
      </c>
      <c r="G38" s="31" t="str">
        <f>INDEX([1]MASTER_ARGOS_CENTERS_MASTER_C04!$C:$C,MATCH(Tabla15[[#This Row],[Código de Centro Origen (String)]],[1]MASTER_ARGOS_CENTERS_MASTER_C04!$B:$B,0))</f>
        <v>SLB COO TPRM</v>
      </c>
      <c r="H38" s="31" t="s">
        <v>328</v>
      </c>
      <c r="I38" s="31" t="s">
        <v>329</v>
      </c>
      <c r="J38" s="31" t="s">
        <v>145</v>
      </c>
      <c r="K38" s="31" t="s">
        <v>908</v>
      </c>
      <c r="L38" s="31" t="b">
        <f>+EXACT(Tabla15[[#This Row],[Organigrama]],K38)</f>
        <v>1</v>
      </c>
      <c r="M38" s="31" t="b">
        <f>+J38=Tabla15[[#This Row],[ER III_2024_TO BE]]</f>
        <v>0</v>
      </c>
      <c r="O38" s="31"/>
      <c r="R38" s="31" t="str">
        <f>Tabla15[[#This Row],[New Org]]</f>
        <v>O0000756</v>
      </c>
    </row>
    <row r="39" spans="1:18" x14ac:dyDescent="0.5">
      <c r="A39" s="31" t="s">
        <v>198</v>
      </c>
      <c r="B39" s="32">
        <v>3968</v>
      </c>
      <c r="C39" s="31" t="s">
        <v>333</v>
      </c>
      <c r="D39" s="31" t="s">
        <v>149</v>
      </c>
      <c r="E39" s="31" t="str">
        <f>INDEX([1]MASTER_ARGOS_CENTERS_MASTER_C04!$E:$E,MATCH(Tabla15[[#This Row],[Código de Centro Origen (String)]],[1]MASTER_ARGOS_CENTERS_MASTER_C04!$B:$B,0))</f>
        <v>O0000765</v>
      </c>
      <c r="F39" s="31" t="s">
        <v>878</v>
      </c>
      <c r="G39" s="31" t="str">
        <f>INDEX([1]MASTER_ARGOS_CENTERS_MASTER_C04!$C:$C,MATCH(Tabla15[[#This Row],[Código de Centro Origen (String)]],[1]MASTER_ARGOS_CENTERS_MASTER_C04!$B:$B,0))</f>
        <v>SLB - Global - Legal DCM</v>
      </c>
      <c r="H39" s="31" t="s">
        <v>332</v>
      </c>
      <c r="I39" s="31" t="s">
        <v>333</v>
      </c>
      <c r="J39" s="31" t="s">
        <v>149</v>
      </c>
      <c r="K39" s="31" t="s">
        <v>909</v>
      </c>
      <c r="L39" s="31" t="b">
        <f>+EXACT(Tabla15[[#This Row],[Organigrama]],K39)</f>
        <v>1</v>
      </c>
      <c r="M39" s="31" t="b">
        <f>+J39=Tabla15[[#This Row],[ER III_2024_TO BE]]</f>
        <v>1</v>
      </c>
      <c r="O39" s="31"/>
      <c r="R39" s="31" t="str">
        <f>Tabla15[[#This Row],[Organigrama]]</f>
        <v>O0000765</v>
      </c>
    </row>
    <row r="40" spans="1:18" x14ac:dyDescent="0.5">
      <c r="A40" s="31" t="s">
        <v>198</v>
      </c>
      <c r="B40" s="32">
        <v>3989</v>
      </c>
      <c r="C40" s="31" t="s">
        <v>335</v>
      </c>
      <c r="D40" s="31" t="s">
        <v>181</v>
      </c>
      <c r="E40" s="31" t="str">
        <f>INDEX([1]MASTER_ARGOS_CENTERS_MASTER_C04!$E:$E,MATCH(Tabla15[[#This Row],[Código de Centro Origen (String)]],[1]MASTER_ARGOS_CENTERS_MASTER_C04!$B:$B,0))</f>
        <v>O0000736</v>
      </c>
      <c r="F40" s="31" t="s">
        <v>878</v>
      </c>
      <c r="G40" s="31" t="str">
        <f>INDEX([1]MASTER_ARGOS_CENTERS_MASTER_C04!$C:$C,MATCH(Tabla15[[#This Row],[Código de Centro Origen (String)]],[1]MASTER_ARGOS_CENTERS_MASTER_C04!$B:$B,0))</f>
        <v>SLB Markets RSG CIB UK FI</v>
      </c>
      <c r="H40" s="31" t="s">
        <v>334</v>
      </c>
      <c r="I40" s="31" t="s">
        <v>335</v>
      </c>
      <c r="J40" s="31" t="s">
        <v>181</v>
      </c>
      <c r="K40" s="31" t="s">
        <v>903</v>
      </c>
      <c r="L40" s="31" t="b">
        <f>+EXACT(Tabla15[[#This Row],[Organigrama]],K40)</f>
        <v>1</v>
      </c>
      <c r="M40" s="31" t="b">
        <f>+J40=Tabla15[[#This Row],[ER III_2024_TO BE]]</f>
        <v>1</v>
      </c>
      <c r="O40" s="31"/>
      <c r="R40" s="31" t="str">
        <f>Tabla15[[#This Row],[Organigrama]]</f>
        <v>O0000736</v>
      </c>
    </row>
    <row r="41" spans="1:18" x14ac:dyDescent="0.5">
      <c r="A41" s="31" t="s">
        <v>198</v>
      </c>
      <c r="B41" s="32">
        <v>3990</v>
      </c>
      <c r="C41" s="31" t="s">
        <v>338</v>
      </c>
      <c r="D41" s="31" t="s">
        <v>339</v>
      </c>
      <c r="E41" s="31" t="str">
        <f>INDEX([1]MASTER_ARGOS_CENTERS_MASTER_C04!$E:$E,MATCH(Tabla15[[#This Row],[Código de Centro Origen (String)]],[1]MASTER_ARGOS_CENTERS_MASTER_C04!$B:$B,0))</f>
        <v>O0000752</v>
      </c>
      <c r="F41" s="31" t="s">
        <v>878</v>
      </c>
      <c r="G41" s="31" t="str">
        <f>INDEX([1]MASTER_ARGOS_CENTERS_MASTER_C04!$C:$C,MATCH(Tabla15[[#This Row],[Código de Centro Origen (String)]],[1]MASTER_ARGOS_CENTERS_MASTER_C04!$B:$B,0))</f>
        <v>Global COO MO Markets</v>
      </c>
      <c r="H41" s="33" t="s">
        <v>337</v>
      </c>
      <c r="I41" s="33" t="s">
        <v>338</v>
      </c>
      <c r="J41" s="33" t="s">
        <v>201</v>
      </c>
      <c r="K41" s="33" t="s">
        <v>891</v>
      </c>
      <c r="L41" s="33" t="b">
        <f>+EXACT(Tabla15[[#This Row],[Organigrama]],K41)</f>
        <v>1</v>
      </c>
      <c r="M41" s="33" t="b">
        <f>+J41=Tabla15[[#This Row],[ER III_2024_TO BE]]</f>
        <v>0</v>
      </c>
      <c r="N41" s="33" t="s">
        <v>70</v>
      </c>
      <c r="O41" s="31"/>
      <c r="R41" s="31" t="str">
        <f>Tabla15[[#This Row],[Organigrama]]</f>
        <v>O0000752</v>
      </c>
    </row>
    <row r="42" spans="1:18" x14ac:dyDescent="0.5">
      <c r="A42" s="31" t="s">
        <v>198</v>
      </c>
      <c r="B42" s="32">
        <v>4018</v>
      </c>
      <c r="C42" s="31" t="s">
        <v>341</v>
      </c>
      <c r="D42" s="31">
        <v>0</v>
      </c>
      <c r="E42" s="31" t="str">
        <f>INDEX([1]MASTER_ARGOS_CENTERS_MASTER_C04!$E:$E,MATCH(Tabla15[[#This Row],[Código de Centro Origen (String)]],[1]MASTER_ARGOS_CENTERS_MASTER_C04!$B:$B,0))</f>
        <v>O0000700</v>
      </c>
      <c r="F42" s="35" t="s">
        <v>877</v>
      </c>
      <c r="G42" s="31" t="str">
        <f>INDEX([1]MASTER_ARGOS_CENTERS_MASTER_C04!$C:$C,MATCH(Tabla15[[#This Row],[Código de Centro Origen (String)]],[1]MASTER_ARGOS_CENTERS_MASTER_C04!$B:$B,0))</f>
        <v>Group Corp Global Comm</v>
      </c>
      <c r="H42" s="31" t="s">
        <v>340</v>
      </c>
      <c r="I42" s="31" t="s">
        <v>341</v>
      </c>
      <c r="J42" s="31" t="s">
        <v>56</v>
      </c>
      <c r="K42" s="31" t="s">
        <v>888</v>
      </c>
      <c r="L42" s="31" t="b">
        <f>+EXACT(Tabla15[[#This Row],[Organigrama]],K42)</f>
        <v>1</v>
      </c>
      <c r="M42" s="31" t="b">
        <f>+J42=Tabla15[[#This Row],[ER III_2024_TO BE]]</f>
        <v>0</v>
      </c>
      <c r="O42" s="31"/>
      <c r="R42" s="31" t="str">
        <f>Tabla15[[#This Row],[New Org]]</f>
        <v>O00020</v>
      </c>
    </row>
    <row r="43" spans="1:18" x14ac:dyDescent="0.5">
      <c r="A43" s="31" t="s">
        <v>198</v>
      </c>
      <c r="B43" s="32">
        <v>4027</v>
      </c>
      <c r="C43" s="31" t="s">
        <v>343</v>
      </c>
      <c r="D43" s="31" t="s">
        <v>208</v>
      </c>
      <c r="E43" s="31" t="str">
        <f>INDEX([1]MASTER_ARGOS_CENTERS_MASTER_C04!$E:$E,MATCH(Tabla15[[#This Row],[Código de Centro Origen (String)]],[1]MASTER_ARGOS_CENTERS_MASTER_C04!$B:$B,0))</f>
        <v>O0000791</v>
      </c>
      <c r="F43" s="31" t="s">
        <v>889</v>
      </c>
      <c r="G43" s="31" t="str">
        <f>INDEX([1]MASTER_ARGOS_CENTERS_MASTER_C04!$C:$C,MATCH(Tabla15[[#This Row],[Código de Centro Origen (String)]],[1]MASTER_ARGOS_CENTERS_MASTER_C04!$B:$B,0))</f>
        <v>Global - Securitisation</v>
      </c>
      <c r="H43" s="31" t="s">
        <v>342</v>
      </c>
      <c r="I43" s="31" t="s">
        <v>343</v>
      </c>
      <c r="J43" s="31" t="s">
        <v>6</v>
      </c>
      <c r="K43" s="31" t="s">
        <v>892</v>
      </c>
      <c r="L43" s="31" t="b">
        <f>+EXACT(Tabla15[[#This Row],[Organigrama]],K43)</f>
        <v>1</v>
      </c>
      <c r="M43" s="31" t="b">
        <f>+J43=Tabla15[[#This Row],[ER III_2024_TO BE]]</f>
        <v>0</v>
      </c>
      <c r="O43" s="31"/>
      <c r="R43" s="31" t="str">
        <f>Tabla15[[#This Row],[New Org]]</f>
        <v>O0000716</v>
      </c>
    </row>
    <row r="44" spans="1:18" x14ac:dyDescent="0.5">
      <c r="A44" s="31" t="s">
        <v>198</v>
      </c>
      <c r="B44" s="32">
        <v>4037</v>
      </c>
      <c r="C44" s="31" t="s">
        <v>347</v>
      </c>
      <c r="D44" s="31" t="s">
        <v>349</v>
      </c>
      <c r="E44" s="31" t="str">
        <f>INDEX([1]MASTER_ARGOS_CENTERS_MASTER_C04!$E:$E,MATCH(Tabla15[[#This Row],[Código de Centro Origen (String)]],[1]MASTER_ARGOS_CENTERS_MASTER_C04!$B:$B,0))</f>
        <v>O0000791</v>
      </c>
      <c r="F44" s="31" t="s">
        <v>886</v>
      </c>
      <c r="G44" s="31" t="str">
        <f>INDEX([1]MASTER_ARGOS_CENTERS_MASTER_C04!$C:$C,MATCH(Tabla15[[#This Row],[Código de Centro Origen (String)]],[1]MASTER_ARGOS_CENTERS_MASTER_C04!$B:$B,0))</f>
        <v>Global Markets CIB</v>
      </c>
      <c r="H44" s="31" t="s">
        <v>346</v>
      </c>
      <c r="I44" s="31" t="s">
        <v>347</v>
      </c>
      <c r="J44" s="31" t="s">
        <v>6</v>
      </c>
      <c r="K44" s="31" t="s">
        <v>892</v>
      </c>
      <c r="L44" s="31" t="b">
        <f>+EXACT(Tabla15[[#This Row],[Organigrama]],K44)</f>
        <v>1</v>
      </c>
      <c r="M44" s="31" t="b">
        <f>+J44=Tabla15[[#This Row],[ER III_2024_TO BE]]</f>
        <v>0</v>
      </c>
      <c r="O44" s="31"/>
      <c r="R44" s="31" t="str">
        <f>Tabla15[[#This Row],[New Org]]</f>
        <v>O1000714</v>
      </c>
    </row>
    <row r="45" spans="1:18" x14ac:dyDescent="0.5">
      <c r="A45" s="31" t="s">
        <v>198</v>
      </c>
      <c r="B45" s="32">
        <v>4077</v>
      </c>
      <c r="C45" s="31" t="s">
        <v>352</v>
      </c>
      <c r="D45" s="31" t="s">
        <v>146</v>
      </c>
      <c r="E45" s="31" t="str">
        <f>INDEX([1]MASTER_ARGOS_CENTERS_MASTER_C04!$E:$E,MATCH(Tabla15[[#This Row],[Código de Centro Origen (String)]],[1]MASTER_ARGOS_CENTERS_MASTER_C04!$B:$B,0))</f>
        <v>O1000724</v>
      </c>
      <c r="F45" s="31" t="s">
        <v>878</v>
      </c>
      <c r="G45" s="31" t="str">
        <f>INDEX([1]MASTER_ARGOS_CENTERS_MASTER_C04!$C:$C,MATCH(Tabla15[[#This Row],[Código de Centro Origen (String)]],[1]MASTER_ARGOS_CENTERS_MASTER_C04!$B:$B,0))</f>
        <v>Global Risk</v>
      </c>
      <c r="H45" s="31" t="s">
        <v>351</v>
      </c>
      <c r="I45" s="31" t="s">
        <v>352</v>
      </c>
      <c r="J45" s="31" t="s">
        <v>146</v>
      </c>
      <c r="K45" s="31" t="s">
        <v>906</v>
      </c>
      <c r="L45" s="31" t="b">
        <f>+EXACT(Tabla15[[#This Row],[Organigrama]],K45)</f>
        <v>1</v>
      </c>
      <c r="M45" s="31" t="b">
        <f>+J45=Tabla15[[#This Row],[ER III_2024_TO BE]]</f>
        <v>1</v>
      </c>
      <c r="O45" s="31"/>
      <c r="R45" s="31" t="str">
        <f>Tabla15[[#This Row],[Organigrama]]</f>
        <v>O1000724</v>
      </c>
    </row>
    <row r="46" spans="1:18" x14ac:dyDescent="0.5">
      <c r="A46" s="31" t="s">
        <v>198</v>
      </c>
      <c r="B46" s="32">
        <v>4080</v>
      </c>
      <c r="C46" s="31" t="s">
        <v>354</v>
      </c>
      <c r="D46" s="31">
        <v>0</v>
      </c>
      <c r="E46" s="31" t="str">
        <f>INDEX([1]MASTER_ARGOS_CENTERS_MASTER_C04!$E:$E,MATCH(Tabla15[[#This Row],[Código de Centro Origen (String)]],[1]MASTER_ARGOS_CENTERS_MASTER_C04!$B:$B,0))</f>
        <v>O0000700</v>
      </c>
      <c r="F46" s="35" t="s">
        <v>877</v>
      </c>
      <c r="G46" s="31" t="str">
        <f>INDEX([1]MASTER_ARGOS_CENTERS_MASTER_C04!$C:$C,MATCH(Tabla15[[#This Row],[Código de Centro Origen (String)]],[1]MASTER_ARGOS_CENTERS_MASTER_C04!$B:$B,0))</f>
        <v>Group Corp IPU</v>
      </c>
      <c r="H46" s="31" t="s">
        <v>353</v>
      </c>
      <c r="I46" s="31" t="s">
        <v>354</v>
      </c>
      <c r="J46" s="31" t="s">
        <v>56</v>
      </c>
      <c r="K46" s="31" t="s">
        <v>888</v>
      </c>
      <c r="L46" s="31" t="b">
        <f>+EXACT(Tabla15[[#This Row],[Organigrama]],K46)</f>
        <v>1</v>
      </c>
      <c r="M46" s="31" t="b">
        <f>+J46=Tabla15[[#This Row],[ER III_2024_TO BE]]</f>
        <v>0</v>
      </c>
      <c r="O46" s="31"/>
      <c r="R46" s="31" t="str">
        <f>Tabla15[[#This Row],[New Org]]</f>
        <v>O00020</v>
      </c>
    </row>
    <row r="47" spans="1:18" x14ac:dyDescent="0.5">
      <c r="A47" s="31" t="s">
        <v>198</v>
      </c>
      <c r="B47" s="32">
        <v>4104</v>
      </c>
      <c r="C47" s="31" t="s">
        <v>356</v>
      </c>
      <c r="D47" s="31" t="s">
        <v>278</v>
      </c>
      <c r="E47" s="31" t="str">
        <f>INDEX([1]MASTER_ARGOS_CENTERS_MASTER_C04!$E:$E,MATCH(Tabla15[[#This Row],[Código de Centro Origen (String)]],[1]MASTER_ARGOS_CENTERS_MASTER_C04!$B:$B,0))</f>
        <v>O0000709</v>
      </c>
      <c r="F47" s="31" t="s">
        <v>811</v>
      </c>
      <c r="G47" s="31" t="str">
        <f>INDEX([1]MASTER_ARGOS_CENTERS_MASTER_C04!$C:$C,MATCH(Tabla15[[#This Row],[Código de Centro Origen (String)]],[1]MASTER_ARGOS_CENTERS_MASTER_C04!$B:$B,0))</f>
        <v>Global M&amp;A - Energy</v>
      </c>
      <c r="H47" s="31" t="s">
        <v>355</v>
      </c>
      <c r="I47" s="31" t="s">
        <v>356</v>
      </c>
      <c r="J47" s="31" t="s">
        <v>160</v>
      </c>
      <c r="K47" s="31" t="s">
        <v>910</v>
      </c>
      <c r="L47" s="31" t="b">
        <f>+EXACT(Tabla15[[#This Row],[Organigrama]],K47)</f>
        <v>1</v>
      </c>
      <c r="M47" s="31" t="b">
        <f>+J47=Tabla15[[#This Row],[ER III_2024_TO BE]]</f>
        <v>0</v>
      </c>
      <c r="O47" s="31"/>
      <c r="R47" s="31" t="str">
        <f>Tabla15[[#This Row],[New Org]]</f>
        <v>O0000790</v>
      </c>
    </row>
    <row r="48" spans="1:18" x14ac:dyDescent="0.5">
      <c r="A48" s="31" t="s">
        <v>198</v>
      </c>
      <c r="B48" s="32">
        <v>4106</v>
      </c>
      <c r="C48" s="31" t="s">
        <v>359</v>
      </c>
      <c r="D48" s="31" t="s">
        <v>278</v>
      </c>
      <c r="E48" s="31" t="str">
        <f>INDEX([1]MASTER_ARGOS_CENTERS_MASTER_C04!$E:$E,MATCH(Tabla15[[#This Row],[Código de Centro Origen (String)]],[1]MASTER_ARGOS_CENTERS_MASTER_C04!$B:$B,0))</f>
        <v>O0000709</v>
      </c>
      <c r="F48" s="31" t="s">
        <v>811</v>
      </c>
      <c r="G48" s="31" t="str">
        <f>INDEX([1]MASTER_ARGOS_CENTERS_MASTER_C04!$C:$C,MATCH(Tabla15[[#This Row],[Código de Centro Origen (String)]],[1]MASTER_ARGOS_CENTERS_MASTER_C04!$B:$B,0))</f>
        <v>Global M&amp;A - TMT</v>
      </c>
      <c r="H48" s="31" t="s">
        <v>358</v>
      </c>
      <c r="I48" s="31" t="s">
        <v>359</v>
      </c>
      <c r="J48" s="31" t="s">
        <v>278</v>
      </c>
      <c r="K48" s="31" t="s">
        <v>811</v>
      </c>
      <c r="L48" s="31" t="b">
        <f>+EXACT(Tabla15[[#This Row],[Organigrama]],K48)</f>
        <v>0</v>
      </c>
      <c r="M48" s="31" t="b">
        <f>+J48=Tabla15[[#This Row],[ER III_2024_TO BE]]</f>
        <v>1</v>
      </c>
      <c r="O48" s="31"/>
      <c r="R48" s="31" t="str">
        <f>Tabla15[[#This Row],[New Org]]</f>
        <v>O0000790</v>
      </c>
    </row>
    <row r="49" spans="1:18" x14ac:dyDescent="0.5">
      <c r="A49" s="31" t="s">
        <v>198</v>
      </c>
      <c r="B49" s="32">
        <v>4109</v>
      </c>
      <c r="C49" s="31" t="s">
        <v>361</v>
      </c>
      <c r="D49" s="31" t="s">
        <v>278</v>
      </c>
      <c r="E49" s="31" t="str">
        <f>INDEX([1]MASTER_ARGOS_CENTERS_MASTER_C04!$E:$E,MATCH(Tabla15[[#This Row],[Código de Centro Origen (String)]],[1]MASTER_ARGOS_CENTERS_MASTER_C04!$B:$B,0))</f>
        <v>O0000709</v>
      </c>
      <c r="F49" s="31" t="s">
        <v>811</v>
      </c>
      <c r="G49" s="31" t="str">
        <f>INDEX([1]MASTER_ARGOS_CENTERS_MASTER_C04!$C:$C,MATCH(Tabla15[[#This Row],[Código de Centro Origen (String)]],[1]MASTER_ARGOS_CENTERS_MASTER_C04!$B:$B,0))</f>
        <v>Global M&amp;A - CRH</v>
      </c>
      <c r="H49" s="31" t="s">
        <v>360</v>
      </c>
      <c r="I49" s="31" t="s">
        <v>361</v>
      </c>
      <c r="J49" s="31" t="s">
        <v>160</v>
      </c>
      <c r="K49" s="31" t="s">
        <v>910</v>
      </c>
      <c r="L49" s="31" t="b">
        <f>+EXACT(Tabla15[[#This Row],[Organigrama]],K49)</f>
        <v>1</v>
      </c>
      <c r="M49" s="31" t="b">
        <f>+J49=Tabla15[[#This Row],[ER III_2024_TO BE]]</f>
        <v>0</v>
      </c>
      <c r="O49" s="31"/>
      <c r="R49" s="31" t="str">
        <f>Tabla15[[#This Row],[New Org]]</f>
        <v>O0000790</v>
      </c>
    </row>
    <row r="50" spans="1:18" x14ac:dyDescent="0.5">
      <c r="A50" s="31" t="s">
        <v>198</v>
      </c>
      <c r="B50" s="32">
        <v>4112</v>
      </c>
      <c r="C50" s="31" t="s">
        <v>363</v>
      </c>
      <c r="D50" s="31" t="s">
        <v>278</v>
      </c>
      <c r="E50" s="31" t="str">
        <f>INDEX([1]MASTER_ARGOS_CENTERS_MASTER_C04!$E:$E,MATCH(Tabla15[[#This Row],[Código de Centro Origen (String)]],[1]MASTER_ARGOS_CENTERS_MASTER_C04!$B:$B,0))</f>
        <v>O0000701</v>
      </c>
      <c r="F50" s="31" t="s">
        <v>811</v>
      </c>
      <c r="G50" s="31" t="str">
        <f>INDEX([1]MASTER_ARGOS_CENTERS_MASTER_C04!$C:$C,MATCH(Tabla15[[#This Row],[Código de Centro Origen (String)]],[1]MASTER_ARGOS_CENTERS_MASTER_C04!$B:$B,0))</f>
        <v>Global - DSG</v>
      </c>
      <c r="H50" s="31" t="s">
        <v>362</v>
      </c>
      <c r="I50" s="31" t="s">
        <v>363</v>
      </c>
      <c r="J50" s="31" t="s">
        <v>77</v>
      </c>
      <c r="K50" s="31" t="s">
        <v>911</v>
      </c>
      <c r="L50" s="31" t="b">
        <f>+EXACT(Tabla15[[#This Row],[Organigrama]],K50)</f>
        <v>1</v>
      </c>
      <c r="M50" s="31" t="b">
        <f>+J50=Tabla15[[#This Row],[ER III_2024_TO BE]]</f>
        <v>0</v>
      </c>
      <c r="O50" s="31"/>
      <c r="R50" s="31" t="str">
        <f>Tabla15[[#This Row],[New Org]]</f>
        <v>O0000790</v>
      </c>
    </row>
    <row r="51" spans="1:18" x14ac:dyDescent="0.5">
      <c r="A51" s="31" t="s">
        <v>198</v>
      </c>
      <c r="B51" s="32">
        <v>4119</v>
      </c>
      <c r="C51" s="31" t="s">
        <v>368</v>
      </c>
      <c r="D51" s="31" t="s">
        <v>127</v>
      </c>
      <c r="E51" s="31" t="str">
        <f>INDEX([1]MASTER_ARGOS_CENTERS_MASTER_C04!$E:$E,MATCH(Tabla15[[#This Row],[Código de Centro Origen (String)]],[1]MASTER_ARGOS_CENTERS_MASTER_C04!$B:$B,0))</f>
        <v>O0000719</v>
      </c>
      <c r="F51" s="31" t="s">
        <v>878</v>
      </c>
      <c r="G51" s="31" t="str">
        <f>INDEX([1]MASTER_ARGOS_CENTERS_MASTER_C04!$C:$C,MATCH(Tabla15[[#This Row],[Código de Centro Origen (String)]],[1]MASTER_ARGOS_CENTERS_MASTER_C04!$B:$B,0))</f>
        <v>SLB - GTB - Cash Man</v>
      </c>
      <c r="H51" s="31" t="s">
        <v>367</v>
      </c>
      <c r="I51" s="31" t="s">
        <v>368</v>
      </c>
      <c r="J51" s="31" t="s">
        <v>127</v>
      </c>
      <c r="K51" s="31" t="s">
        <v>880</v>
      </c>
      <c r="L51" s="31" t="b">
        <f>+EXACT(Tabla15[[#This Row],[Organigrama]],K51)</f>
        <v>1</v>
      </c>
      <c r="M51" s="31" t="b">
        <f>+J51=Tabla15[[#This Row],[ER III_2024_TO BE]]</f>
        <v>1</v>
      </c>
      <c r="O51" s="31"/>
      <c r="R51" s="31" t="str">
        <f>Tabla15[[#This Row],[Organigrama]]</f>
        <v>O0000719</v>
      </c>
    </row>
    <row r="52" spans="1:18" x14ac:dyDescent="0.5">
      <c r="A52" s="31" t="s">
        <v>198</v>
      </c>
      <c r="B52" s="32">
        <v>4135</v>
      </c>
      <c r="C52" s="31" t="s">
        <v>370</v>
      </c>
      <c r="D52" s="31" t="s">
        <v>372</v>
      </c>
      <c r="E52" s="31" t="str">
        <f>INDEX([1]MASTER_ARGOS_CENTERS_MASTER_C04!$E:$E,MATCH(Tabla15[[#This Row],[Código de Centro Origen (String)]],[1]MASTER_ARGOS_CENTERS_MASTER_C04!$B:$B,0))</f>
        <v>O0000762</v>
      </c>
      <c r="F52" s="31" t="s">
        <v>878</v>
      </c>
      <c r="G52" s="31" t="str">
        <f>INDEX([1]MASTER_ARGOS_CENTERS_MASTER_C04!$C:$C,MATCH(Tabla15[[#This Row],[Código de Centro Origen (String)]],[1]MASTER_ARGOS_CENTERS_MASTER_C04!$B:$B,0))</f>
        <v>SLB Cost and Org</v>
      </c>
      <c r="H52" s="33" t="s">
        <v>369</v>
      </c>
      <c r="I52" s="33" t="s">
        <v>370</v>
      </c>
      <c r="J52" s="33" t="s">
        <v>219</v>
      </c>
      <c r="K52" s="33" t="s">
        <v>893</v>
      </c>
      <c r="L52" s="33" t="b">
        <f>+EXACT(Tabla15[[#This Row],[Organigrama]],K52)</f>
        <v>1</v>
      </c>
      <c r="M52" s="33" t="b">
        <f>+J52=Tabla15[[#This Row],[ER III_2024_TO BE]]</f>
        <v>0</v>
      </c>
      <c r="N52" s="33" t="s">
        <v>933</v>
      </c>
      <c r="O52" s="31"/>
      <c r="R52" s="31" t="str">
        <f>Tabla15[[#This Row],[New]]</f>
        <v>O1000735</v>
      </c>
    </row>
    <row r="53" spans="1:18" x14ac:dyDescent="0.5">
      <c r="A53" s="31" t="s">
        <v>198</v>
      </c>
      <c r="B53" s="32">
        <v>4156</v>
      </c>
      <c r="C53" s="31" t="s">
        <v>376</v>
      </c>
      <c r="D53" s="31" t="s">
        <v>372</v>
      </c>
      <c r="E53" s="31" t="str">
        <f>INDEX([1]MASTER_ARGOS_CENTERS_MASTER_C04!$E:$E,MATCH(Tabla15[[#This Row],[Código de Centro Origen (String)]],[1]MASTER_ARGOS_CENTERS_MASTER_C04!$B:$B,0))</f>
        <v>O0000762</v>
      </c>
      <c r="F53" s="31" t="s">
        <v>878</v>
      </c>
      <c r="G53" s="31" t="str">
        <f>INDEX([1]MASTER_ARGOS_CENTERS_MASTER_C04!$C:$C,MATCH(Tabla15[[#This Row],[Código de Centro Origen (String)]],[1]MASTER_ARGOS_CENTERS_MASTER_C04!$B:$B,0))</f>
        <v>SLB - C&amp;O - Procurement</v>
      </c>
      <c r="H53" s="33" t="s">
        <v>375</v>
      </c>
      <c r="I53" s="33" t="s">
        <v>376</v>
      </c>
      <c r="J53" s="33" t="s">
        <v>219</v>
      </c>
      <c r="K53" s="33" t="s">
        <v>893</v>
      </c>
      <c r="L53" s="33" t="b">
        <f>+EXACT(Tabla15[[#This Row],[Organigrama]],K53)</f>
        <v>1</v>
      </c>
      <c r="M53" s="33" t="b">
        <f>+J53=Tabla15[[#This Row],[ER III_2024_TO BE]]</f>
        <v>0</v>
      </c>
      <c r="N53" s="33" t="s">
        <v>933</v>
      </c>
      <c r="O53" s="31"/>
      <c r="R53" s="31" t="str">
        <f>Tabla15[[#This Row],[New]]</f>
        <v>O1000735</v>
      </c>
    </row>
    <row r="54" spans="1:18" x14ac:dyDescent="0.5">
      <c r="A54" s="31" t="s">
        <v>198</v>
      </c>
      <c r="B54" s="32">
        <v>4161</v>
      </c>
      <c r="C54" s="31" t="s">
        <v>380</v>
      </c>
      <c r="D54" s="31" t="s">
        <v>149</v>
      </c>
      <c r="E54" s="31" t="str">
        <f>INDEX([1]MASTER_ARGOS_CENTERS_MASTER_C04!$E:$E,MATCH(Tabla15[[#This Row],[Código de Centro Origen (String)]],[1]MASTER_ARGOS_CENTERS_MASTER_C04!$B:$B,0))</f>
        <v>O0000765</v>
      </c>
      <c r="F54" s="31" t="s">
        <v>878</v>
      </c>
      <c r="G54" s="31" t="str">
        <f>INDEX([1]MASTER_ARGOS_CENTERS_MASTER_C04!$C:$C,MATCH(Tabla15[[#This Row],[Código de Centro Origen (String)]],[1]MASTER_ARGOS_CENTERS_MASTER_C04!$B:$B,0))</f>
        <v>SLB - Legal</v>
      </c>
      <c r="H54" s="31" t="s">
        <v>379</v>
      </c>
      <c r="I54" s="31" t="s">
        <v>380</v>
      </c>
      <c r="J54" s="31" t="s">
        <v>149</v>
      </c>
      <c r="K54" s="31" t="s">
        <v>909</v>
      </c>
      <c r="L54" s="31" t="b">
        <f>+EXACT(Tabla15[[#This Row],[Organigrama]],K54)</f>
        <v>1</v>
      </c>
      <c r="M54" s="31" t="b">
        <f>+J54=Tabla15[[#This Row],[ER III_2024_TO BE]]</f>
        <v>1</v>
      </c>
      <c r="O54" s="31"/>
      <c r="R54" s="31" t="str">
        <f>Tabla15[[#This Row],[Organigrama]]</f>
        <v>O0000765</v>
      </c>
    </row>
    <row r="55" spans="1:18" x14ac:dyDescent="0.5">
      <c r="A55" s="31" t="s">
        <v>198</v>
      </c>
      <c r="B55" s="32">
        <v>4162</v>
      </c>
      <c r="C55" s="31" t="s">
        <v>382</v>
      </c>
      <c r="D55" s="31" t="s">
        <v>145</v>
      </c>
      <c r="E55" s="31" t="str">
        <f>INDEX([1]MASTER_ARGOS_CENTERS_MASTER_C04!$E:$E,MATCH(Tabla15[[#This Row],[Código de Centro Origen (String)]],[1]MASTER_ARGOS_CENTERS_MASTER_C04!$B:$B,0))</f>
        <v>O0000758</v>
      </c>
      <c r="F55" s="31" t="s">
        <v>878</v>
      </c>
      <c r="G55" s="31" t="str">
        <f>INDEX([1]MASTER_ARGOS_CENTERS_MASTER_C04!$C:$C,MATCH(Tabla15[[#This Row],[Código de Centro Origen (String)]],[1]MASTER_ARGOS_CENTERS_MASTER_C04!$B:$B,0))</f>
        <v>SLB - Compliance</v>
      </c>
      <c r="H55" s="33" t="s">
        <v>381</v>
      </c>
      <c r="I55" s="33" t="s">
        <v>382</v>
      </c>
      <c r="J55" s="33" t="s">
        <v>98</v>
      </c>
      <c r="K55" s="33" t="s">
        <v>901</v>
      </c>
      <c r="L55" s="33" t="b">
        <f>+EXACT(Tabla15[[#This Row],[Organigrama]],K55)</f>
        <v>1</v>
      </c>
      <c r="M55" s="33" t="b">
        <f>+J55=Tabla15[[#This Row],[ER III_2024_TO BE]]</f>
        <v>0</v>
      </c>
      <c r="N55" s="33" t="s">
        <v>908</v>
      </c>
      <c r="O55" s="31"/>
      <c r="R55" s="31" t="str">
        <f>Tabla15[[#This Row],[New]]</f>
        <v>O1000723</v>
      </c>
    </row>
    <row r="56" spans="1:18" x14ac:dyDescent="0.5">
      <c r="A56" s="31" t="s">
        <v>198</v>
      </c>
      <c r="B56" s="32">
        <v>4163</v>
      </c>
      <c r="C56" s="31" t="s">
        <v>385</v>
      </c>
      <c r="D56" s="31" t="s">
        <v>386</v>
      </c>
      <c r="E56" s="31" t="str">
        <f>INDEX([1]MASTER_ARGOS_CENTERS_MASTER_C04!$E:$E,MATCH(Tabla15[[#This Row],[Código de Centro Origen (String)]],[1]MASTER_ARGOS_CENTERS_MASTER_C04!$B:$B,0))</f>
        <v>O0000700</v>
      </c>
      <c r="F56" s="31" t="s">
        <v>878</v>
      </c>
      <c r="G56" s="31" t="str">
        <f>INDEX([1]MASTER_ARGOS_CENTERS_MASTER_C04!$C:$C,MATCH(Tabla15[[#This Row],[Código de Centro Origen (String)]],[1]MASTER_ARGOS_CENTERS_MASTER_C04!$B:$B,0))</f>
        <v>SLB - Management</v>
      </c>
      <c r="H56" s="33" t="s">
        <v>384</v>
      </c>
      <c r="I56" s="33" t="s">
        <v>385</v>
      </c>
      <c r="J56" s="33" t="s">
        <v>56</v>
      </c>
      <c r="K56" s="33" t="s">
        <v>888</v>
      </c>
      <c r="L56" s="33" t="b">
        <f>+EXACT(Tabla15[[#This Row],[Organigrama]],K56)</f>
        <v>1</v>
      </c>
      <c r="M56" s="33" t="b">
        <f>+J56=Tabla15[[#This Row],[ER III_2024_TO BE]]</f>
        <v>0</v>
      </c>
      <c r="N56" s="33" t="s">
        <v>912</v>
      </c>
      <c r="O56" s="31"/>
      <c r="R56" s="31" t="str">
        <f>Tabla15[[#This Row],[New]]</f>
        <v>O0000760</v>
      </c>
    </row>
    <row r="57" spans="1:18" x14ac:dyDescent="0.5">
      <c r="A57" s="31" t="s">
        <v>198</v>
      </c>
      <c r="B57" s="32">
        <v>4164</v>
      </c>
      <c r="C57" s="31" t="s">
        <v>390</v>
      </c>
      <c r="D57" s="31" t="s">
        <v>219</v>
      </c>
      <c r="E57" s="31" t="str">
        <f>INDEX([1]MASTER_ARGOS_CENTERS_MASTER_C04!$E:$E,MATCH(Tabla15[[#This Row],[Código de Centro Origen (String)]],[1]MASTER_ARGOS_CENTERS_MASTER_C04!$B:$B,0))</f>
        <v>O0000762</v>
      </c>
      <c r="F57" s="31" t="s">
        <v>878</v>
      </c>
      <c r="G57" s="31" t="str">
        <f>INDEX([1]MASTER_ARGOS_CENTERS_MASTER_C04!$C:$C,MATCH(Tabla15[[#This Row],[Código de Centro Origen (String)]],[1]MASTER_ARGOS_CENTERS_MASTER_C04!$B:$B,0))</f>
        <v>SLB - Financial Mngtt Control</v>
      </c>
      <c r="H57" s="31" t="s">
        <v>389</v>
      </c>
      <c r="I57" s="31" t="s">
        <v>390</v>
      </c>
      <c r="J57" s="31" t="s">
        <v>219</v>
      </c>
      <c r="K57" s="31" t="s">
        <v>893</v>
      </c>
      <c r="L57" s="31" t="b">
        <f>+EXACT(Tabla15[[#This Row],[Organigrama]],K57)</f>
        <v>1</v>
      </c>
      <c r="M57" s="31" t="b">
        <f>+J57=Tabla15[[#This Row],[ER III_2024_TO BE]]</f>
        <v>1</v>
      </c>
      <c r="O57" s="31"/>
      <c r="R57" s="31" t="str">
        <f>Tabla15[[#This Row],[Organigrama]]</f>
        <v>O0000762</v>
      </c>
    </row>
    <row r="58" spans="1:18" x14ac:dyDescent="0.5">
      <c r="A58" s="31" t="s">
        <v>198</v>
      </c>
      <c r="B58" s="32">
        <v>4165</v>
      </c>
      <c r="C58" s="31" t="s">
        <v>393</v>
      </c>
      <c r="D58" s="31" t="s">
        <v>386</v>
      </c>
      <c r="E58" s="31" t="str">
        <f>INDEX([1]MASTER_ARGOS_CENTERS_MASTER_C04!$E:$E,MATCH(Tabla15[[#This Row],[Código de Centro Origen (String)]],[1]MASTER_ARGOS_CENTERS_MASTER_C04!$B:$B,0))</f>
        <v>O0000760</v>
      </c>
      <c r="F58" s="31" t="s">
        <v>878</v>
      </c>
      <c r="G58" s="31" t="str">
        <f>INDEX([1]MASTER_ARGOS_CENTERS_MASTER_C04!$C:$C,MATCH(Tabla15[[#This Row],[Código de Centro Origen (String)]],[1]MASTER_ARGOS_CENTERS_MASTER_C04!$B:$B,0))</f>
        <v>Global - Chief of Staff</v>
      </c>
      <c r="H58" s="31" t="s">
        <v>392</v>
      </c>
      <c r="I58" s="31" t="s">
        <v>393</v>
      </c>
      <c r="J58" s="31" t="s">
        <v>386</v>
      </c>
      <c r="K58" s="31" t="s">
        <v>912</v>
      </c>
      <c r="L58" s="31" t="b">
        <f>+EXACT(Tabla15[[#This Row],[Organigrama]],K58)</f>
        <v>1</v>
      </c>
      <c r="M58" s="31" t="b">
        <f>+J58=Tabla15[[#This Row],[ER III_2024_TO BE]]</f>
        <v>1</v>
      </c>
      <c r="O58" s="31"/>
      <c r="R58" s="31" t="str">
        <f>Tabla15[[#This Row],[Organigrama]]</f>
        <v>O0000760</v>
      </c>
    </row>
    <row r="59" spans="1:18" x14ac:dyDescent="0.5">
      <c r="A59" s="31" t="s">
        <v>198</v>
      </c>
      <c r="B59" s="32">
        <v>4166</v>
      </c>
      <c r="C59" s="31" t="s">
        <v>397</v>
      </c>
      <c r="D59" s="31" t="s">
        <v>116</v>
      </c>
      <c r="E59" s="31" t="str">
        <f>INDEX([1]MASTER_ARGOS_CENTERS_MASTER_C04!$E:$E,MATCH(Tabla15[[#This Row],[Código de Centro Origen (String)]],[1]MASTER_ARGOS_CENTERS_MASTER_C04!$B:$B,0))</f>
        <v>O0000783</v>
      </c>
      <c r="F59" s="31" t="s">
        <v>878</v>
      </c>
      <c r="G59" s="31" t="str">
        <f>INDEX([1]MASTER_ARGOS_CENTERS_MASTER_C04!$C:$C,MATCH(Tabla15[[#This Row],[Código de Centro Origen (String)]],[1]MASTER_ARGOS_CENTERS_MASTER_C04!$B:$B,0))</f>
        <v>CIB Transfer Paris</v>
      </c>
      <c r="H59" s="31" t="s">
        <v>396</v>
      </c>
      <c r="I59" s="31" t="s">
        <v>397</v>
      </c>
      <c r="J59" s="31" t="s">
        <v>116</v>
      </c>
      <c r="K59" s="31" t="s">
        <v>913</v>
      </c>
      <c r="L59" s="31" t="b">
        <f>+EXACT(Tabla15[[#This Row],[Organigrama]],K59)</f>
        <v>1</v>
      </c>
      <c r="M59" s="31" t="b">
        <f>+J59=Tabla15[[#This Row],[ER III_2024_TO BE]]</f>
        <v>1</v>
      </c>
      <c r="O59" s="31"/>
      <c r="R59" s="31" t="str">
        <f>Tabla15[[#This Row],[Organigrama]]</f>
        <v>O0000783</v>
      </c>
    </row>
    <row r="60" spans="1:18" x14ac:dyDescent="0.5">
      <c r="A60" s="31" t="s">
        <v>198</v>
      </c>
      <c r="B60" s="32">
        <v>4168</v>
      </c>
      <c r="C60" s="31" t="s">
        <v>400</v>
      </c>
      <c r="D60" s="31" t="s">
        <v>57</v>
      </c>
      <c r="E60" s="31" t="str">
        <f>INDEX([1]MASTER_ARGOS_CENTERS_MASTER_C04!$E:$E,MATCH(Tabla15[[#This Row],[Código de Centro Origen (String)]],[1]MASTER_ARGOS_CENTERS_MASTER_C04!$B:$B,0))</f>
        <v>O0000749</v>
      </c>
      <c r="F60" s="31" t="s">
        <v>878</v>
      </c>
      <c r="G60" s="31" t="str">
        <f>INDEX([1]MASTER_ARGOS_CENTERS_MASTER_C04!$C:$C,MATCH(Tabla15[[#This Row],[Código de Centro Origen (String)]],[1]MASTER_ARGOS_CENTERS_MASTER_C04!$B:$B,0))</f>
        <v>SLB COO SAT</v>
      </c>
      <c r="H60" s="33" t="s">
        <v>399</v>
      </c>
      <c r="I60" s="33" t="s">
        <v>400</v>
      </c>
      <c r="J60" s="33" t="s">
        <v>401</v>
      </c>
      <c r="K60" s="33" t="s">
        <v>914</v>
      </c>
      <c r="L60" s="33" t="b">
        <f>+EXACT(Tabla15[[#This Row],[Organigrama]],K60)</f>
        <v>1</v>
      </c>
      <c r="M60" s="33" t="b">
        <f>+J60=Tabla15[[#This Row],[ER III_2024_TO BE]]</f>
        <v>0</v>
      </c>
      <c r="N60" s="33" t="s">
        <v>914</v>
      </c>
      <c r="O60" s="31"/>
      <c r="R60" s="31" t="str">
        <f>Tabla15[[#This Row],[New]]</f>
        <v>O0000749</v>
      </c>
    </row>
    <row r="61" spans="1:18" x14ac:dyDescent="0.5">
      <c r="A61" s="31" t="s">
        <v>198</v>
      </c>
      <c r="B61" s="32">
        <v>4169</v>
      </c>
      <c r="C61" s="31" t="s">
        <v>406</v>
      </c>
      <c r="D61" s="31" t="s">
        <v>408</v>
      </c>
      <c r="E61" s="31" t="str">
        <f>INDEX([1]MASTER_ARGOS_CENTERS_MASTER_C04!$E:$E,MATCH(Tabla15[[#This Row],[Código de Centro Origen (String)]],[1]MASTER_ARGOS_CENTERS_MASTER_C04!$B:$B,0))</f>
        <v>O0000740</v>
      </c>
      <c r="F61" s="31" t="s">
        <v>878</v>
      </c>
      <c r="G61" s="31" t="str">
        <f>INDEX([1]MASTER_ARGOS_CENTERS_MASTER_C04!$C:$C,MATCH(Tabla15[[#This Row],[Código de Centro Origen (String)]],[1]MASTER_ARGOS_CENTERS_MASTER_C04!$B:$B,0))</f>
        <v>Global Markets Quants</v>
      </c>
      <c r="H61" s="31" t="s">
        <v>405</v>
      </c>
      <c r="I61" s="31" t="s">
        <v>406</v>
      </c>
      <c r="J61" s="31" t="s">
        <v>408</v>
      </c>
      <c r="K61" s="31" t="s">
        <v>915</v>
      </c>
      <c r="L61" s="31" t="b">
        <f>+EXACT(Tabla15[[#This Row],[Organigrama]],K61)</f>
        <v>1</v>
      </c>
      <c r="M61" s="31" t="b">
        <f>+J61=Tabla15[[#This Row],[ER III_2024_TO BE]]</f>
        <v>1</v>
      </c>
      <c r="O61" s="31"/>
      <c r="R61" s="31" t="str">
        <f>Tabla15[[#This Row],[Organigrama]]</f>
        <v>O0000740</v>
      </c>
    </row>
    <row r="62" spans="1:18" x14ac:dyDescent="0.5">
      <c r="A62" s="31" t="s">
        <v>198</v>
      </c>
      <c r="B62" s="32">
        <v>4180</v>
      </c>
      <c r="C62" s="31" t="s">
        <v>411</v>
      </c>
      <c r="D62" s="31">
        <v>0</v>
      </c>
      <c r="E62" s="31" t="str">
        <f>INDEX([1]MASTER_ARGOS_CENTERS_MASTER_C04!$E:$E,MATCH(Tabla15[[#This Row],[Código de Centro Origen (String)]],[1]MASTER_ARGOS_CENTERS_MASTER_C04!$B:$B,0))</f>
        <v>O0000700</v>
      </c>
      <c r="F62" s="35" t="s">
        <v>877</v>
      </c>
      <c r="G62" s="31" t="str">
        <f>INDEX([1]MASTER_ARGOS_CENTERS_MASTER_C04!$C:$C,MATCH(Tabla15[[#This Row],[Código de Centro Origen (String)]],[1]MASTER_ARGOS_CENTERS_MASTER_C04!$B:$B,0))</f>
        <v>Group Corp Advisor</v>
      </c>
      <c r="H62" s="31" t="s">
        <v>410</v>
      </c>
      <c r="I62" s="31" t="s">
        <v>411</v>
      </c>
      <c r="J62" s="31" t="s">
        <v>56</v>
      </c>
      <c r="K62" s="31" t="s">
        <v>888</v>
      </c>
      <c r="L62" s="31" t="b">
        <f>+EXACT(Tabla15[[#This Row],[Organigrama]],K62)</f>
        <v>1</v>
      </c>
      <c r="M62" s="31" t="b">
        <f>+J62=Tabla15[[#This Row],[ER III_2024_TO BE]]</f>
        <v>0</v>
      </c>
      <c r="O62" s="31"/>
      <c r="R62" s="31" t="str">
        <f>Tabla15[[#This Row],[New Org]]</f>
        <v>O00020</v>
      </c>
    </row>
    <row r="63" spans="1:18" x14ac:dyDescent="0.5">
      <c r="A63" s="31" t="s">
        <v>198</v>
      </c>
      <c r="B63" s="32">
        <v>4187</v>
      </c>
      <c r="C63" s="31" t="s">
        <v>413</v>
      </c>
      <c r="D63" s="31" t="s">
        <v>414</v>
      </c>
      <c r="E63" s="31" t="str">
        <f>INDEX([1]MASTER_ARGOS_CENTERS_MASTER_C04!$E:$E,MATCH(Tabla15[[#This Row],[Código de Centro Origen (String)]],[1]MASTER_ARGOS_CENTERS_MASTER_C04!$B:$B,0))</f>
        <v>O0000763</v>
      </c>
      <c r="F63" s="31" t="s">
        <v>878</v>
      </c>
      <c r="G63" s="31" t="str">
        <f>INDEX([1]MASTER_ARGOS_CENTERS_MASTER_C04!$C:$C,MATCH(Tabla15[[#This Row],[Código de Centro Origen (String)]],[1]MASTER_ARGOS_CENTERS_MASTER_C04!$B:$B,0))</f>
        <v>SLB - Human Resources</v>
      </c>
      <c r="H63" s="31" t="s">
        <v>412</v>
      </c>
      <c r="I63" s="31" t="s">
        <v>413</v>
      </c>
      <c r="J63" s="31" t="s">
        <v>414</v>
      </c>
      <c r="K63" s="31" t="s">
        <v>916</v>
      </c>
      <c r="L63" s="31" t="b">
        <f>+EXACT(Tabla15[[#This Row],[Organigrama]],K63)</f>
        <v>1</v>
      </c>
      <c r="M63" s="31" t="b">
        <f>+J63=Tabla15[[#This Row],[ER III_2024_TO BE]]</f>
        <v>1</v>
      </c>
      <c r="O63" s="31"/>
      <c r="R63" s="31" t="str">
        <f>Tabla15[[#This Row],[Organigrama]]</f>
        <v>O0000763</v>
      </c>
    </row>
    <row r="64" spans="1:18" x14ac:dyDescent="0.5">
      <c r="A64" s="31" t="s">
        <v>198</v>
      </c>
      <c r="B64" s="32">
        <v>4188</v>
      </c>
      <c r="C64" s="31" t="s">
        <v>416</v>
      </c>
      <c r="D64" s="31" t="s">
        <v>419</v>
      </c>
      <c r="E64" s="31" t="str">
        <f>INDEX([1]MASTER_ARGOS_CENTERS_MASTER_C04!$E:$E,MATCH(Tabla15[[#This Row],[Código de Centro Origen (String)]],[1]MASTER_ARGOS_CENTERS_MASTER_C04!$B:$B,0))</f>
        <v>O1000706</v>
      </c>
      <c r="F64" s="31" t="s">
        <v>878</v>
      </c>
      <c r="G64" s="31" t="str">
        <f>INDEX([1]MASTER_ARGOS_CENTERS_MASTER_C04!$C:$C,MATCH(Tabla15[[#This Row],[Código de Centro Origen (String)]],[1]MASTER_ARGOS_CENTERS_MASTER_C04!$B:$B,0))</f>
        <v>SLB Markets eCommerce FI</v>
      </c>
      <c r="H64" s="33" t="s">
        <v>415</v>
      </c>
      <c r="I64" s="33" t="s">
        <v>416</v>
      </c>
      <c r="J64" s="33" t="s">
        <v>417</v>
      </c>
      <c r="K64" s="33" t="s">
        <v>917</v>
      </c>
      <c r="L64" s="33" t="b">
        <f>+EXACT(Tabla15[[#This Row],[Organigrama]],K64)</f>
        <v>1</v>
      </c>
      <c r="M64" s="33" t="b">
        <f>+J64=Tabla15[[#This Row],[ER III_2024_TO BE]]</f>
        <v>0</v>
      </c>
      <c r="N64" s="33" t="s">
        <v>70</v>
      </c>
      <c r="O64" s="31"/>
      <c r="R64" s="31" t="str">
        <f>Tabla15[[#This Row],[Organigrama]]</f>
        <v>O1000706</v>
      </c>
    </row>
    <row r="65" spans="1:18" x14ac:dyDescent="0.5">
      <c r="A65" s="31" t="s">
        <v>198</v>
      </c>
      <c r="B65" s="32">
        <v>4197</v>
      </c>
      <c r="C65" s="31" t="s">
        <v>421</v>
      </c>
      <c r="D65" s="31" t="s">
        <v>123</v>
      </c>
      <c r="E65" s="31" t="str">
        <f>INDEX([1]MASTER_ARGOS_CENTERS_MASTER_C04!$E:$E,MATCH(Tabla15[[#This Row],[Código de Centro Origen (String)]],[1]MASTER_ARGOS_CENTERS_MASTER_C04!$B:$B,0))</f>
        <v>O0000782</v>
      </c>
      <c r="F65" s="31" t="s">
        <v>878</v>
      </c>
      <c r="G65" s="31" t="str">
        <f>INDEX([1]MASTER_ARGOS_CENTERS_MASTER_C04!$C:$C,MATCH(Tabla15[[#This Row],[Código de Centro Origen (String)]],[1]MASTER_ARGOS_CENTERS_MASTER_C04!$B:$B,0))</f>
        <v>CIB Transfer NY</v>
      </c>
      <c r="H65" s="31" t="s">
        <v>420</v>
      </c>
      <c r="I65" s="31" t="s">
        <v>421</v>
      </c>
      <c r="J65" s="31" t="s">
        <v>123</v>
      </c>
      <c r="K65" s="31" t="s">
        <v>918</v>
      </c>
      <c r="L65" s="31" t="b">
        <f>+EXACT(Tabla15[[#This Row],[Organigrama]],K65)</f>
        <v>1</v>
      </c>
      <c r="M65" s="31" t="b">
        <f>+J65=Tabla15[[#This Row],[ER III_2024_TO BE]]</f>
        <v>1</v>
      </c>
      <c r="O65" s="31"/>
      <c r="R65" s="31" t="str">
        <f>Tabla15[[#This Row],[Organigrama]]</f>
        <v>O0000782</v>
      </c>
    </row>
    <row r="66" spans="1:18" x14ac:dyDescent="0.5">
      <c r="A66" s="31" t="s">
        <v>198</v>
      </c>
      <c r="B66" s="32">
        <v>4199</v>
      </c>
      <c r="C66" s="31" t="s">
        <v>423</v>
      </c>
      <c r="D66" s="31" t="s">
        <v>120</v>
      </c>
      <c r="E66" s="31" t="str">
        <f>INDEX([1]MASTER_ARGOS_CENTERS_MASTER_C04!$E:$E,MATCH(Tabla15[[#This Row],[Código de Centro Origen (String)]],[1]MASTER_ARGOS_CENTERS_MASTER_C04!$B:$B,0))</f>
        <v>O0000780</v>
      </c>
      <c r="F66" s="31" t="s">
        <v>878</v>
      </c>
      <c r="G66" s="31" t="str">
        <f>INDEX([1]MASTER_ARGOS_CENTERS_MASTER_C04!$C:$C,MATCH(Tabla15[[#This Row],[Código de Centro Origen (String)]],[1]MASTER_ARGOS_CENTERS_MASTER_C04!$B:$B,0))</f>
        <v>CIB Transfer Milan</v>
      </c>
      <c r="H66" s="31" t="s">
        <v>422</v>
      </c>
      <c r="I66" s="31" t="s">
        <v>423</v>
      </c>
      <c r="J66" s="31" t="s">
        <v>120</v>
      </c>
      <c r="K66" s="31" t="s">
        <v>919</v>
      </c>
      <c r="L66" s="31" t="b">
        <f>+EXACT(Tabla15[[#This Row],[Organigrama]],K66)</f>
        <v>1</v>
      </c>
      <c r="M66" s="31" t="b">
        <f>+J66=Tabla15[[#This Row],[ER III_2024_TO BE]]</f>
        <v>1</v>
      </c>
      <c r="O66" s="31"/>
      <c r="R66" s="31" t="str">
        <f>Tabla15[[#This Row],[Organigrama]]</f>
        <v>O0000780</v>
      </c>
    </row>
    <row r="67" spans="1:18" x14ac:dyDescent="0.5">
      <c r="A67" s="31" t="s">
        <v>198</v>
      </c>
      <c r="B67" s="32">
        <v>4210</v>
      </c>
      <c r="C67" s="31" t="s">
        <v>425</v>
      </c>
      <c r="D67" s="31" t="s">
        <v>419</v>
      </c>
      <c r="E67" s="31" t="str">
        <f>INDEX([1]MASTER_ARGOS_CENTERS_MASTER_C04!$E:$E,MATCH(Tabla15[[#This Row],[Código de Centro Origen (String)]],[1]MASTER_ARGOS_CENTERS_MASTER_C04!$B:$B,0))</f>
        <v>O0000730</v>
      </c>
      <c r="F67" s="31" t="s">
        <v>878</v>
      </c>
      <c r="G67" s="31" t="str">
        <f>INDEX([1]MASTER_ARGOS_CENTERS_MASTER_C04!$C:$C,MATCH(Tabla15[[#This Row],[Código de Centro Origen (String)]],[1]MASTER_ARGOS_CENTERS_MASTER_C04!$B:$B,0))</f>
        <v>SLB Markets eCommerce FX</v>
      </c>
      <c r="H67" s="33" t="s">
        <v>424</v>
      </c>
      <c r="I67" s="33" t="s">
        <v>425</v>
      </c>
      <c r="J67" s="33" t="s">
        <v>36</v>
      </c>
      <c r="K67" s="33" t="s">
        <v>885</v>
      </c>
      <c r="L67" s="33" t="b">
        <f>+EXACT(Tabla15[[#This Row],[Organigrama]],K67)</f>
        <v>1</v>
      </c>
      <c r="M67" s="33" t="b">
        <f>+J67=Tabla15[[#This Row],[ER III_2024_TO BE]]</f>
        <v>0</v>
      </c>
      <c r="N67" s="33" t="s">
        <v>917</v>
      </c>
      <c r="O67" s="31"/>
      <c r="R67" s="31" t="str">
        <f>Tabla15[[#This Row],[New]]</f>
        <v>O1000706</v>
      </c>
    </row>
    <row r="68" spans="1:18" x14ac:dyDescent="0.5">
      <c r="A68" s="31" t="s">
        <v>198</v>
      </c>
      <c r="B68" s="32">
        <v>4220</v>
      </c>
      <c r="C68" s="31" t="s">
        <v>429</v>
      </c>
      <c r="D68" s="31" t="s">
        <v>90</v>
      </c>
      <c r="E68" s="31" t="str">
        <f>INDEX([1]MASTER_ARGOS_CENTERS_MASTER_C04!$E:$E,MATCH(Tabla15[[#This Row],[Código de Centro Origen (String)]],[1]MASTER_ARGOS_CENTERS_MASTER_C04!$B:$B,0))</f>
        <v>O0000723</v>
      </c>
      <c r="F68" s="31" t="s">
        <v>878</v>
      </c>
      <c r="G68" s="31" t="str">
        <f>INDEX([1]MASTER_ARGOS_CENTERS_MASTER_C04!$C:$C,MATCH(Tabla15[[#This Row],[Código de Centro Origen (String)]],[1]MASTER_ARGOS_CENTERS_MASTER_C04!$B:$B,0))</f>
        <v>SLB GTB Trade Finance</v>
      </c>
      <c r="H68" s="31" t="s">
        <v>428</v>
      </c>
      <c r="I68" s="31" t="s">
        <v>429</v>
      </c>
      <c r="J68" s="31" t="s">
        <v>43</v>
      </c>
      <c r="K68" s="31" t="s">
        <v>920</v>
      </c>
      <c r="L68" s="31" t="b">
        <f>+EXACT(Tabla15[[#This Row],[Organigrama]],K68)</f>
        <v>1</v>
      </c>
      <c r="M68" s="31" t="b">
        <f>+J68=Tabla15[[#This Row],[ER III_2024_TO BE]]</f>
        <v>1</v>
      </c>
      <c r="O68" s="31"/>
      <c r="R68" s="31" t="str">
        <f>Tabla15[[#This Row],[Organigrama]]</f>
        <v>O0000723</v>
      </c>
    </row>
    <row r="69" spans="1:18" x14ac:dyDescent="0.5">
      <c r="A69" s="31" t="s">
        <v>198</v>
      </c>
      <c r="B69" s="32">
        <v>4232</v>
      </c>
      <c r="C69" s="31" t="s">
        <v>432</v>
      </c>
      <c r="D69" s="31" t="s">
        <v>149</v>
      </c>
      <c r="E69" s="31" t="str">
        <f>INDEX([1]MASTER_ARGOS_CENTERS_MASTER_C04!$E:$E,MATCH(Tabla15[[#This Row],[Código de Centro Origen (String)]],[1]MASTER_ARGOS_CENTERS_MASTER_C04!$B:$B,0))</f>
        <v>O0000765</v>
      </c>
      <c r="F69" s="31" t="s">
        <v>878</v>
      </c>
      <c r="G69" s="31" t="str">
        <f>INDEX([1]MASTER_ARGOS_CENTERS_MASTER_C04!$C:$C,MATCH(Tabla15[[#This Row],[Código de Centro Origen (String)]],[1]MASTER_ARGOS_CENTERS_MASTER_C04!$B:$B,0))</f>
        <v>Global Leveraged Finance Legal</v>
      </c>
      <c r="H69" s="31" t="s">
        <v>431</v>
      </c>
      <c r="I69" s="31" t="s">
        <v>432</v>
      </c>
      <c r="J69" s="31" t="s">
        <v>149</v>
      </c>
      <c r="K69" s="31" t="s">
        <v>909</v>
      </c>
      <c r="L69" s="31" t="b">
        <f>+EXACT(Tabla15[[#This Row],[Organigrama]],K69)</f>
        <v>1</v>
      </c>
      <c r="M69" s="31" t="b">
        <f>+J69=Tabla15[[#This Row],[ER III_2024_TO BE]]</f>
        <v>1</v>
      </c>
      <c r="O69" s="31"/>
      <c r="R69" s="31" t="str">
        <f>Tabla15[[#This Row],[Organigrama]]</f>
        <v>O0000765</v>
      </c>
    </row>
    <row r="70" spans="1:18" x14ac:dyDescent="0.5">
      <c r="A70" s="31" t="s">
        <v>198</v>
      </c>
      <c r="B70" s="32">
        <v>4238</v>
      </c>
      <c r="C70" s="31" t="s">
        <v>435</v>
      </c>
      <c r="D70" s="31" t="s">
        <v>146</v>
      </c>
      <c r="E70" s="31" t="str">
        <f>INDEX([1]MASTER_ARGOS_CENTERS_MASTER_C04!$E:$E,MATCH(Tabla15[[#This Row],[Código de Centro Origen (String)]],[1]MASTER_ARGOS_CENTERS_MASTER_C04!$B:$B,0))</f>
        <v>O0000761</v>
      </c>
      <c r="F70" s="31" t="s">
        <v>878</v>
      </c>
      <c r="G70" s="31" t="str">
        <f>INDEX([1]MASTER_ARGOS_CENTERS_MASTER_C04!$C:$C,MATCH(Tabla15[[#This Row],[Código de Centro Origen (String)]],[1]MASTER_ARGOS_CENTERS_MASTER_C04!$B:$B,0))</f>
        <v>Global Leveraged Finance Risk</v>
      </c>
      <c r="H70" s="33" t="s">
        <v>434</v>
      </c>
      <c r="I70" s="33" t="s">
        <v>435</v>
      </c>
      <c r="J70" s="33" t="s">
        <v>436</v>
      </c>
      <c r="K70" s="33" t="s">
        <v>921</v>
      </c>
      <c r="L70" s="33" t="b">
        <f>+EXACT(Tabla15[[#This Row],[Organigrama]],K70)</f>
        <v>1</v>
      </c>
      <c r="M70" s="33" t="b">
        <f>+J70=Tabla15[[#This Row],[ER III_2024_TO BE]]</f>
        <v>0</v>
      </c>
      <c r="N70" s="33" t="s">
        <v>70</v>
      </c>
      <c r="O70" s="31"/>
      <c r="R70" s="31" t="str">
        <f>Tabla15[[#This Row],[Organigrama]]</f>
        <v>O0000761</v>
      </c>
    </row>
    <row r="71" spans="1:18" x14ac:dyDescent="0.5">
      <c r="A71" s="31" t="s">
        <v>198</v>
      </c>
      <c r="B71" s="32">
        <v>4259</v>
      </c>
      <c r="C71" s="31" t="s">
        <v>439</v>
      </c>
      <c r="D71" s="31" t="s">
        <v>441</v>
      </c>
      <c r="E71" s="31" t="str">
        <f>INDEX([1]MASTER_ARGOS_CENTERS_MASTER_C04!$E:$E,MATCH(Tabla15[[#This Row],[Código de Centro Origen (String)]],[1]MASTER_ARGOS_CENTERS_MASTER_C04!$B:$B,0))</f>
        <v>O0000791</v>
      </c>
      <c r="F71" s="31" t="s">
        <v>883</v>
      </c>
      <c r="G71" s="31" t="str">
        <f>INDEX([1]MASTER_ARGOS_CENTERS_MASTER_C04!$C:$C,MATCH(Tabla15[[#This Row],[Código de Centro Origen (String)]],[1]MASTER_ARGOS_CENTERS_MASTER_C04!$B:$B,0))</f>
        <v>Regional Equities Research</v>
      </c>
      <c r="H71" s="31" t="s">
        <v>438</v>
      </c>
      <c r="I71" s="31" t="s">
        <v>439</v>
      </c>
      <c r="J71" s="31" t="s">
        <v>6</v>
      </c>
      <c r="K71" s="31" t="s">
        <v>892</v>
      </c>
      <c r="L71" s="31" t="b">
        <f>+EXACT(Tabla15[[#This Row],[Organigrama]],K71)</f>
        <v>1</v>
      </c>
      <c r="M71" s="31" t="b">
        <f>+J71=Tabla15[[#This Row],[ER III_2024_TO BE]]</f>
        <v>0</v>
      </c>
      <c r="O71" s="31"/>
      <c r="R71" s="31" t="str">
        <f>Tabla15[[#This Row],[New Org]]</f>
        <v>O1000716</v>
      </c>
    </row>
    <row r="72" spans="1:18" x14ac:dyDescent="0.5">
      <c r="A72" s="31" t="s">
        <v>198</v>
      </c>
      <c r="B72" s="32">
        <v>4295</v>
      </c>
      <c r="C72" s="31" t="s">
        <v>444</v>
      </c>
      <c r="D72" s="31" t="s">
        <v>446</v>
      </c>
      <c r="E72" s="31" t="str">
        <f>INDEX([1]MASTER_ARGOS_CENTERS_MASTER_C04!$E:$E,MATCH(Tabla15[[#This Row],[Código de Centro Origen (String)]],[1]MASTER_ARGOS_CENTERS_MASTER_C04!$B:$B,0))</f>
        <v>O0000752</v>
      </c>
      <c r="F72" s="31" t="s">
        <v>878</v>
      </c>
      <c r="G72" s="31" t="str">
        <f>INDEX([1]MASTER_ARGOS_CENTERS_MASTER_C04!$C:$C,MATCH(Tabla15[[#This Row],[Código de Centro Origen (String)]],[1]MASTER_ARGOS_CENTERS_MASTER_C04!$B:$B,0))</f>
        <v>Global Leveraged Finance Middle</v>
      </c>
      <c r="H72" s="33" t="s">
        <v>443</v>
      </c>
      <c r="I72" s="33" t="s">
        <v>444</v>
      </c>
      <c r="J72" s="33" t="s">
        <v>201</v>
      </c>
      <c r="K72" s="33" t="s">
        <v>891</v>
      </c>
      <c r="L72" s="33" t="b">
        <f>+EXACT(Tabla15[[#This Row],[Organigrama]],K72)</f>
        <v>1</v>
      </c>
      <c r="M72" s="33" t="b">
        <f>+J72=Tabla15[[#This Row],[ER III_2024_TO BE]]</f>
        <v>0</v>
      </c>
      <c r="N72" s="33" t="s">
        <v>70</v>
      </c>
      <c r="O72" s="31"/>
      <c r="R72" s="31" t="str">
        <f>Tabla15[[#This Row],[Organigrama]]</f>
        <v>O0000752</v>
      </c>
    </row>
    <row r="73" spans="1:18" x14ac:dyDescent="0.5">
      <c r="A73" s="31" t="s">
        <v>198</v>
      </c>
      <c r="B73" s="32">
        <v>4399</v>
      </c>
      <c r="C73" s="31" t="s">
        <v>449</v>
      </c>
      <c r="D73" s="31" t="s">
        <v>77</v>
      </c>
      <c r="E73" s="31" t="str">
        <f>INDEX([1]MASTER_ARGOS_CENTERS_MASTER_C04!$E:$E,MATCH(Tabla15[[#This Row],[Código de Centro Origen (String)]],[1]MASTER_ARGOS_CENTERS_MASTER_C04!$B:$B,0))</f>
        <v>O0000787</v>
      </c>
      <c r="F73" s="31" t="s">
        <v>878</v>
      </c>
      <c r="G73" s="31" t="str">
        <f>INDEX([1]MASTER_ARGOS_CENTERS_MASTER_C04!$C:$C,MATCH(Tabla15[[#This Row],[Código de Centro Origen (String)]],[1]MASTER_ARGOS_CENTERS_MASTER_C04!$B:$B,0))</f>
        <v>Regional CF FS</v>
      </c>
      <c r="H73" s="33" t="s">
        <v>448</v>
      </c>
      <c r="I73" s="33" t="s">
        <v>449</v>
      </c>
      <c r="J73" s="33" t="s">
        <v>450</v>
      </c>
      <c r="K73" s="33" t="s">
        <v>922</v>
      </c>
      <c r="L73" s="33" t="b">
        <f>+EXACT(Tabla15[[#This Row],[Organigrama]],K73)</f>
        <v>1</v>
      </c>
      <c r="M73" s="33" t="b">
        <f>+J73=Tabla15[[#This Row],[ER III_2024_TO BE]]</f>
        <v>0</v>
      </c>
      <c r="N73" s="33" t="s">
        <v>70</v>
      </c>
      <c r="O73" s="31"/>
      <c r="R73" s="31" t="str">
        <f>Tabla15[[#This Row],[Organigrama]]</f>
        <v>O0000787</v>
      </c>
    </row>
    <row r="74" spans="1:18" x14ac:dyDescent="0.5">
      <c r="A74" s="31" t="s">
        <v>198</v>
      </c>
      <c r="B74" s="32">
        <v>4422</v>
      </c>
      <c r="C74" s="31" t="s">
        <v>454</v>
      </c>
      <c r="D74" s="31" t="s">
        <v>349</v>
      </c>
      <c r="E74" s="31" t="str">
        <f>INDEX([1]MASTER_ARGOS_CENTERS_MASTER_C04!$E:$E,MATCH(Tabla15[[#This Row],[Código de Centro Origen (String)]],[1]MASTER_ARGOS_CENTERS_MASTER_C04!$B:$B,0))</f>
        <v>O0000791</v>
      </c>
      <c r="F74" s="31" t="s">
        <v>886</v>
      </c>
      <c r="G74" s="31" t="str">
        <f>INDEX([1]MASTER_ARGOS_CENTERS_MASTER_C04!$C:$C,MATCH(Tabla15[[#This Row],[Código de Centro Origen (String)]],[1]MASTER_ARGOS_CENTERS_MASTER_C04!$B:$B,0))</f>
        <v>Global Market Sales InSa</v>
      </c>
      <c r="H74" s="31" t="s">
        <v>453</v>
      </c>
      <c r="I74" s="31" t="s">
        <v>454</v>
      </c>
      <c r="J74" s="31" t="s">
        <v>6</v>
      </c>
      <c r="K74" s="31" t="s">
        <v>892</v>
      </c>
      <c r="L74" s="31" t="b">
        <f>+EXACT(Tabla15[[#This Row],[Organigrama]],K74)</f>
        <v>1</v>
      </c>
      <c r="M74" s="31" t="b">
        <f>+J74=Tabla15[[#This Row],[ER III_2024_TO BE]]</f>
        <v>0</v>
      </c>
      <c r="O74" s="31"/>
      <c r="R74" s="31" t="str">
        <f>Tabla15[[#This Row],[New Org]]</f>
        <v>O1000714</v>
      </c>
    </row>
    <row r="75" spans="1:18" x14ac:dyDescent="0.5">
      <c r="A75" s="31" t="s">
        <v>198</v>
      </c>
      <c r="B75" s="32">
        <v>4426</v>
      </c>
      <c r="C75" s="31" t="s">
        <v>457</v>
      </c>
      <c r="D75" s="31" t="s">
        <v>349</v>
      </c>
      <c r="E75" s="31" t="str">
        <f>INDEX([1]MASTER_ARGOS_CENTERS_MASTER_C04!$E:$E,MATCH(Tabla15[[#This Row],[Código de Centro Origen (String)]],[1]MASTER_ARGOS_CENTERS_MASTER_C04!$B:$B,0))</f>
        <v>O0000791</v>
      </c>
      <c r="F75" s="31" t="s">
        <v>886</v>
      </c>
      <c r="G75" s="31" t="str">
        <f>INDEX([1]MASTER_ARGOS_CENTERS_MASTER_C04!$C:$C,MATCH(Tabla15[[#This Row],[Código de Centro Origen (String)]],[1]MASTER_ARGOS_CENTERS_MASTER_C04!$B:$B,0))</f>
        <v>Global Market Sales PDTr</v>
      </c>
      <c r="H75" s="31" t="s">
        <v>456</v>
      </c>
      <c r="I75" s="31" t="s">
        <v>457</v>
      </c>
      <c r="J75" s="31" t="s">
        <v>6</v>
      </c>
      <c r="K75" s="31" t="s">
        <v>892</v>
      </c>
      <c r="L75" s="31" t="b">
        <f>+EXACT(Tabla15[[#This Row],[Organigrama]],K75)</f>
        <v>1</v>
      </c>
      <c r="M75" s="31" t="b">
        <f>+J75=Tabla15[[#This Row],[ER III_2024_TO BE]]</f>
        <v>0</v>
      </c>
      <c r="O75" s="31"/>
      <c r="R75" s="31" t="str">
        <f>Tabla15[[#This Row],[New Org]]</f>
        <v>O1000714</v>
      </c>
    </row>
    <row r="76" spans="1:18" x14ac:dyDescent="0.5">
      <c r="A76" s="31" t="s">
        <v>198</v>
      </c>
      <c r="B76" s="32">
        <v>4438</v>
      </c>
      <c r="C76" s="31" t="s">
        <v>460</v>
      </c>
      <c r="D76" s="31" t="s">
        <v>213</v>
      </c>
      <c r="E76" s="31" t="str">
        <f>INDEX([1]MASTER_ARGOS_CENTERS_MASTER_C04!$E:$E,MATCH(Tabla15[[#This Row],[Código de Centro Origen (String)]],[1]MASTER_ARGOS_CENTERS_MASTER_C04!$B:$B,0))</f>
        <v>O0000791</v>
      </c>
      <c r="F76" s="31" t="s">
        <v>817</v>
      </c>
      <c r="G76" s="31" t="str">
        <f>INDEX([1]MASTER_ARGOS_CENTERS_MASTER_C04!$C:$C,MATCH(Tabla15[[#This Row],[Código de Centro Origen (String)]],[1]MASTER_ARGOS_CENTERS_MASTER_C04!$B:$B,0))</f>
        <v>SLB EPP</v>
      </c>
      <c r="H76" s="31" t="s">
        <v>459</v>
      </c>
      <c r="I76" s="31" t="s">
        <v>460</v>
      </c>
      <c r="J76" s="31" t="s">
        <v>6</v>
      </c>
      <c r="K76" s="31" t="s">
        <v>892</v>
      </c>
      <c r="L76" s="31" t="b">
        <f>+EXACT(Tabla15[[#This Row],[Organigrama]],K76)</f>
        <v>1</v>
      </c>
      <c r="M76" s="31" t="b">
        <f>+J76=Tabla15[[#This Row],[ER III_2024_TO BE]]</f>
        <v>0</v>
      </c>
      <c r="O76" s="31"/>
      <c r="R76" s="31" t="str">
        <f>Tabla15[[#This Row],[New Org]]</f>
        <v>O0000708</v>
      </c>
    </row>
    <row r="77" spans="1:18" x14ac:dyDescent="0.5">
      <c r="A77" s="31" t="s">
        <v>198</v>
      </c>
      <c r="B77" s="32">
        <v>4505</v>
      </c>
      <c r="C77" s="31" t="s">
        <v>463</v>
      </c>
      <c r="D77" s="31" t="s">
        <v>32</v>
      </c>
      <c r="E77" s="31" t="str">
        <f>INDEX([1]MASTER_ARGOS_CENTERS_MASTER_C04!$E:$E,MATCH(Tabla15[[#This Row],[Código de Centro Origen (String)]],[1]MASTER_ARGOS_CENTERS_MASTER_C04!$B:$B,0))</f>
        <v>O0000791</v>
      </c>
      <c r="F77" s="31" t="s">
        <v>879</v>
      </c>
      <c r="G77" s="31" t="str">
        <f>INDEX([1]MASTER_ARGOS_CENTERS_MASTER_C04!$C:$C,MATCH(Tabla15[[#This Row],[Código de Centro Origen (String)]],[1]MASTER_ARGOS_CENTERS_MASTER_C04!$B:$B,0))</f>
        <v>New York - Equities LATAM</v>
      </c>
      <c r="H77" s="31" t="s">
        <v>462</v>
      </c>
      <c r="I77" s="31" t="s">
        <v>463</v>
      </c>
      <c r="J77" s="31" t="s">
        <v>6</v>
      </c>
      <c r="K77" s="31" t="s">
        <v>892</v>
      </c>
      <c r="L77" s="31" t="b">
        <f>+EXACT(Tabla15[[#This Row],[Organigrama]],K77)</f>
        <v>1</v>
      </c>
      <c r="M77" s="31" t="b">
        <f>+J77=Tabla15[[#This Row],[ER III_2024_TO BE]]</f>
        <v>0</v>
      </c>
      <c r="O77" s="31"/>
      <c r="R77" s="31" t="str">
        <f>Tabla15[[#This Row],[New Org]]</f>
        <v>O0000725</v>
      </c>
    </row>
    <row r="78" spans="1:18" x14ac:dyDescent="0.5">
      <c r="A78" s="31" t="s">
        <v>198</v>
      </c>
      <c r="B78" s="32">
        <v>4512</v>
      </c>
      <c r="C78" s="31" t="s">
        <v>467</v>
      </c>
      <c r="D78" s="31" t="s">
        <v>32</v>
      </c>
      <c r="E78" s="31" t="str">
        <f>INDEX([1]MASTER_ARGOS_CENTERS_MASTER_C04!$E:$E,MATCH(Tabla15[[#This Row],[Código de Centro Origen (String)]],[1]MASTER_ARGOS_CENTERS_MASTER_C04!$B:$B,0))</f>
        <v>O0000791</v>
      </c>
      <c r="F78" s="31" t="s">
        <v>879</v>
      </c>
      <c r="G78" s="31" t="str">
        <f>INDEX([1]MASTER_ARGOS_CENTERS_MASTER_C04!$C:$C,MATCH(Tabla15[[#This Row],[Código de Centro Origen (String)]],[1]MASTER_ARGOS_CENTERS_MASTER_C04!$B:$B,0))</f>
        <v>Regional Equities Sales</v>
      </c>
      <c r="H78" s="31" t="s">
        <v>466</v>
      </c>
      <c r="I78" s="31" t="s">
        <v>467</v>
      </c>
      <c r="J78" s="31" t="s">
        <v>6</v>
      </c>
      <c r="K78" s="31" t="s">
        <v>892</v>
      </c>
      <c r="L78" s="31" t="b">
        <f>+EXACT(Tabla15[[#This Row],[Organigrama]],K78)</f>
        <v>1</v>
      </c>
      <c r="M78" s="31" t="b">
        <f>+J78=Tabla15[[#This Row],[ER III_2024_TO BE]]</f>
        <v>0</v>
      </c>
      <c r="O78" s="31"/>
      <c r="R78" s="31" t="str">
        <f>Tabla15[[#This Row],[New Org]]</f>
        <v>O0000725</v>
      </c>
    </row>
    <row r="79" spans="1:18" x14ac:dyDescent="0.5">
      <c r="A79" s="31" t="s">
        <v>198</v>
      </c>
      <c r="B79" s="32">
        <v>4521</v>
      </c>
      <c r="C79" s="31" t="s">
        <v>470</v>
      </c>
      <c r="D79" s="31" t="s">
        <v>146</v>
      </c>
      <c r="E79" s="31" t="str">
        <f>INDEX([1]MASTER_ARGOS_CENTERS_MASTER_C04!$E:$E,MATCH(Tabla15[[#This Row],[Código de Centro Origen (String)]],[1]MASTER_ARGOS_CENTERS_MASTER_C04!$B:$B,0))</f>
        <v>O1000724</v>
      </c>
      <c r="F79" s="31" t="s">
        <v>878</v>
      </c>
      <c r="G79" s="31" t="str">
        <f>INDEX([1]MASTER_ARGOS_CENTERS_MASTER_C04!$C:$C,MATCH(Tabla15[[#This Row],[Código de Centro Origen (String)]],[1]MASTER_ARGOS_CENTERS_MASTER_C04!$B:$B,0))</f>
        <v>SLB - Risk</v>
      </c>
      <c r="H79" s="31" t="s">
        <v>469</v>
      </c>
      <c r="I79" s="31" t="s">
        <v>470</v>
      </c>
      <c r="J79" s="31" t="s">
        <v>146</v>
      </c>
      <c r="K79" s="31" t="s">
        <v>906</v>
      </c>
      <c r="L79" s="31" t="b">
        <f>+EXACT(Tabla15[[#This Row],[Organigrama]],K79)</f>
        <v>1</v>
      </c>
      <c r="M79" s="31" t="b">
        <f>+J79=Tabla15[[#This Row],[ER III_2024_TO BE]]</f>
        <v>1</v>
      </c>
      <c r="O79" s="31"/>
      <c r="R79" s="31" t="str">
        <f>Tabla15[[#This Row],[Organigrama]]</f>
        <v>O1000724</v>
      </c>
    </row>
    <row r="80" spans="1:18" x14ac:dyDescent="0.5">
      <c r="A80" s="31" t="s">
        <v>198</v>
      </c>
      <c r="B80" s="32">
        <v>4525</v>
      </c>
      <c r="C80" s="31" t="s">
        <v>473</v>
      </c>
      <c r="D80" s="31" t="s">
        <v>36</v>
      </c>
      <c r="E80" s="31" t="str">
        <f>INDEX([1]MASTER_ARGOS_CENTERS_MASTER_C04!$E:$E,MATCH(Tabla15[[#This Row],[Código de Centro Origen (String)]],[1]MASTER_ARGOS_CENTERS_MASTER_C04!$B:$B,0))</f>
        <v>O0000730</v>
      </c>
      <c r="F80" s="31" t="s">
        <v>878</v>
      </c>
      <c r="G80" s="31" t="str">
        <f>INDEX([1]MASTER_ARGOS_CENTERS_MASTER_C04!$C:$C,MATCH(Tabla15[[#This Row],[Código de Centro Origen (String)]],[1]MASTER_ARGOS_CENTERS_MASTER_C04!$B:$B,0))</f>
        <v>SLB Markets FX Trading</v>
      </c>
      <c r="H80" s="31" t="s">
        <v>472</v>
      </c>
      <c r="I80" s="31" t="s">
        <v>473</v>
      </c>
      <c r="J80" s="31" t="s">
        <v>36</v>
      </c>
      <c r="K80" s="31" t="s">
        <v>885</v>
      </c>
      <c r="L80" s="31" t="b">
        <f>+EXACT(Tabla15[[#This Row],[Organigrama]],K80)</f>
        <v>1</v>
      </c>
      <c r="M80" s="31" t="b">
        <f>+J80=Tabla15[[#This Row],[ER III_2024_TO BE]]</f>
        <v>1</v>
      </c>
      <c r="O80" s="31"/>
      <c r="R80" s="31" t="str">
        <f>Tabla15[[#This Row],[Organigrama]]</f>
        <v>O0000730</v>
      </c>
    </row>
    <row r="81" spans="1:18" x14ac:dyDescent="0.5">
      <c r="A81" s="31" t="s">
        <v>198</v>
      </c>
      <c r="B81" s="32">
        <v>4530</v>
      </c>
      <c r="C81" s="31" t="s">
        <v>476</v>
      </c>
      <c r="D81" s="31" t="s">
        <v>160</v>
      </c>
      <c r="E81" s="31" t="str">
        <f>INDEX([1]MASTER_ARGOS_CENTERS_MASTER_C04!$E:$E,MATCH(Tabla15[[#This Row],[Código de Centro Origen (String)]],[1]MASTER_ARGOS_CENTERS_MASTER_C04!$B:$B,0))</f>
        <v>O0000709</v>
      </c>
      <c r="F81" s="31" t="s">
        <v>878</v>
      </c>
      <c r="G81" s="31" t="str">
        <f>INDEX([1]MASTER_ARGOS_CENTERS_MASTER_C04!$C:$C,MATCH(Tabla15[[#This Row],[Código de Centro Origen (String)]],[1]MASTER_ARGOS_CENTERS_MASTER_C04!$B:$B,0))</f>
        <v>SLB - M&amp;A</v>
      </c>
      <c r="H81" s="31" t="s">
        <v>475</v>
      </c>
      <c r="I81" s="31" t="s">
        <v>476</v>
      </c>
      <c r="J81" s="31" t="s">
        <v>160</v>
      </c>
      <c r="K81" s="31" t="s">
        <v>910</v>
      </c>
      <c r="L81" s="31" t="b">
        <f>+EXACT(Tabla15[[#This Row],[Organigrama]],K81)</f>
        <v>1</v>
      </c>
      <c r="M81" s="31" t="b">
        <f>+J81=Tabla15[[#This Row],[ER III_2024_TO BE]]</f>
        <v>1</v>
      </c>
      <c r="O81" s="31"/>
      <c r="R81" s="31" t="str">
        <f>Tabla15[[#This Row],[Organigrama]]</f>
        <v>O0000709</v>
      </c>
    </row>
    <row r="82" spans="1:18" x14ac:dyDescent="0.5">
      <c r="A82" s="31" t="s">
        <v>198</v>
      </c>
      <c r="B82" s="32">
        <v>4535</v>
      </c>
      <c r="C82" s="31" t="s">
        <v>478</v>
      </c>
      <c r="D82" s="31" t="s">
        <v>349</v>
      </c>
      <c r="E82" s="31" t="str">
        <f>INDEX([1]MASTER_ARGOS_CENTERS_MASTER_C04!$E:$E,MATCH(Tabla15[[#This Row],[Código de Centro Origen (String)]],[1]MASTER_ARGOS_CENTERS_MASTER_C04!$B:$B,0))</f>
        <v>O0000765</v>
      </c>
      <c r="F82" s="31" t="s">
        <v>878</v>
      </c>
      <c r="G82" s="31" t="str">
        <f>INDEX([1]MASTER_ARGOS_CENTERS_MASTER_C04!$C:$C,MATCH(Tabla15[[#This Row],[Código de Centro Origen (String)]],[1]MASTER_ARGOS_CENTERS_MASTER_C04!$B:$B,0))</f>
        <v>Global Market Sales Legal</v>
      </c>
      <c r="H82" s="33" t="s">
        <v>477</v>
      </c>
      <c r="I82" s="33" t="s">
        <v>478</v>
      </c>
      <c r="J82" s="33" t="s">
        <v>149</v>
      </c>
      <c r="K82" s="33" t="s">
        <v>909</v>
      </c>
      <c r="L82" s="33" t="b">
        <f>+EXACT(Tabla15[[#This Row],[Organigrama]],K82)</f>
        <v>1</v>
      </c>
      <c r="M82" s="33" t="b">
        <f>+J82=Tabla15[[#This Row],[ER III_2024_TO BE]]</f>
        <v>0</v>
      </c>
      <c r="N82" s="33" t="s">
        <v>70</v>
      </c>
      <c r="O82" s="31"/>
      <c r="R82" s="31" t="str">
        <f>Tabla15[[#This Row],[Organigrama]]</f>
        <v>O0000765</v>
      </c>
    </row>
    <row r="83" spans="1:18" x14ac:dyDescent="0.5">
      <c r="A83" s="31" t="s">
        <v>198</v>
      </c>
      <c r="B83" s="32">
        <v>4546</v>
      </c>
      <c r="C83" s="31" t="s">
        <v>481</v>
      </c>
      <c r="D83" s="31" t="s">
        <v>349</v>
      </c>
      <c r="E83" s="31" t="str">
        <f>INDEX([1]MASTER_ARGOS_CENTERS_MASTER_C04!$E:$E,MATCH(Tabla15[[#This Row],[Código de Centro Origen (String)]],[1]MASTER_ARGOS_CENTERS_MASTER_C04!$B:$B,0))</f>
        <v>O0000767</v>
      </c>
      <c r="F83" s="31" t="s">
        <v>878</v>
      </c>
      <c r="G83" s="31" t="str">
        <f>INDEX([1]MASTER_ARGOS_CENTERS_MASTER_C04!$C:$C,MATCH(Tabla15[[#This Row],[Código de Centro Origen (String)]],[1]MASTER_ARGOS_CENTERS_MASTER_C04!$B:$B,0))</f>
        <v>Global Securitisation Risk</v>
      </c>
      <c r="H83" s="33" t="s">
        <v>480</v>
      </c>
      <c r="I83" s="33" t="s">
        <v>481</v>
      </c>
      <c r="J83" s="33" t="s">
        <v>482</v>
      </c>
      <c r="K83" s="33" t="s">
        <v>923</v>
      </c>
      <c r="L83" s="33" t="b">
        <f>+EXACT(Tabla15[[#This Row],[Organigrama]],K83)</f>
        <v>1</v>
      </c>
      <c r="M83" s="33" t="b">
        <f>+J83=Tabla15[[#This Row],[ER III_2024_TO BE]]</f>
        <v>0</v>
      </c>
      <c r="N83" s="33" t="s">
        <v>70</v>
      </c>
      <c r="O83" s="31"/>
      <c r="R83" s="31" t="str">
        <f>Tabla15[[#This Row],[Organigrama]]</f>
        <v>O0000767</v>
      </c>
    </row>
    <row r="84" spans="1:18" x14ac:dyDescent="0.5">
      <c r="A84" s="31" t="s">
        <v>198</v>
      </c>
      <c r="B84" s="32">
        <v>4853</v>
      </c>
      <c r="C84" s="31" t="s">
        <v>485</v>
      </c>
      <c r="D84" s="31" t="s">
        <v>77</v>
      </c>
      <c r="E84" s="31" t="str">
        <f>INDEX([1]MASTER_ARGOS_CENTERS_MASTER_C04!$E:$E,MATCH(Tabla15[[#This Row],[Código de Centro Origen (String)]],[1]MASTER_ARGOS_CENTERS_MASTER_C04!$B:$B,0))</f>
        <v>O1000739</v>
      </c>
      <c r="F84" s="31" t="s">
        <v>878</v>
      </c>
      <c r="G84" s="31" t="str">
        <f>INDEX([1]MASTER_ARGOS_CENTERS_MASTER_C04!$C:$C,MATCH(Tabla15[[#This Row],[Código de Centro Origen (String)]],[1]MASTER_ARGOS_CENTERS_MASTER_C04!$B:$B,0))</f>
        <v>SLB - BC&amp;F</v>
      </c>
      <c r="H84" s="33" t="s">
        <v>484</v>
      </c>
      <c r="I84" s="33" t="s">
        <v>485</v>
      </c>
      <c r="J84" s="33" t="s">
        <v>78</v>
      </c>
      <c r="K84" s="33" t="s">
        <v>897</v>
      </c>
      <c r="L84" s="33" t="b">
        <f>+EXACT(Tabla15[[#This Row],[Organigrama]],K84)</f>
        <v>1</v>
      </c>
      <c r="M84" s="33" t="b">
        <f>+J84=Tabla15[[#This Row],[ER III_2024_TO BE]]</f>
        <v>0</v>
      </c>
      <c r="N84" s="33" t="s">
        <v>70</v>
      </c>
      <c r="O84" s="31"/>
      <c r="R84" s="31" t="str">
        <f>Tabla15[[#This Row],[Organigrama]]</f>
        <v>O1000739</v>
      </c>
    </row>
    <row r="85" spans="1:18" x14ac:dyDescent="0.5">
      <c r="A85" s="31" t="s">
        <v>198</v>
      </c>
      <c r="B85" s="32">
        <v>5011</v>
      </c>
      <c r="C85" s="31" t="s">
        <v>487</v>
      </c>
      <c r="D85" s="31" t="s">
        <v>24</v>
      </c>
      <c r="E85" s="31" t="str">
        <f>INDEX([1]MASTER_ARGOS_CENTERS_MASTER_C04!$E:$E,MATCH(Tabla15[[#This Row],[Código de Centro Origen (String)]],[1]MASTER_ARGOS_CENTERS_MASTER_C04!$B:$B,0))</f>
        <v>O0000712</v>
      </c>
      <c r="F85" s="31" t="s">
        <v>878</v>
      </c>
      <c r="G85" s="31" t="str">
        <f>INDEX([1]MASTER_ARGOS_CENTERS_MASTER_C04!$C:$C,MATCH(Tabla15[[#This Row],[Código de Centro Origen (String)]],[1]MASTER_ARGOS_CENTERS_MASTER_C04!$B:$B,0))</f>
        <v>Regional DCM V4</v>
      </c>
      <c r="H85" s="31" t="s">
        <v>486</v>
      </c>
      <c r="I85" s="31" t="s">
        <v>487</v>
      </c>
      <c r="J85" s="31" t="s">
        <v>24</v>
      </c>
      <c r="K85" s="31" t="s">
        <v>882</v>
      </c>
      <c r="L85" s="31" t="b">
        <f>+EXACT(Tabla15[[#This Row],[Organigrama]],K85)</f>
        <v>1</v>
      </c>
      <c r="M85" s="31" t="b">
        <f>+J85=Tabla15[[#This Row],[ER III_2024_TO BE]]</f>
        <v>1</v>
      </c>
      <c r="O85" s="31"/>
      <c r="R85" s="31" t="str">
        <f>Tabla15[[#This Row],[Organigrama]]</f>
        <v>O0000712</v>
      </c>
    </row>
    <row r="86" spans="1:18" x14ac:dyDescent="0.5">
      <c r="A86" s="31" t="s">
        <v>198</v>
      </c>
      <c r="B86" s="32">
        <v>6436</v>
      </c>
      <c r="C86" s="31" t="s">
        <v>490</v>
      </c>
      <c r="D86" s="31">
        <v>0</v>
      </c>
      <c r="E86" s="31" t="str">
        <f>INDEX([1]MASTER_ARGOS_CENTERS_MASTER_C04!$E:$E,MATCH(Tabla15[[#This Row],[Código de Centro Origen (String)]],[1]MASTER_ARGOS_CENTERS_MASTER_C04!$B:$B,0))</f>
        <v>O0000758</v>
      </c>
      <c r="F86" s="35" t="s">
        <v>877</v>
      </c>
      <c r="G86" s="31" t="str">
        <f>INDEX([1]MASTER_ARGOS_CENTERS_MASTER_C04!$C:$C,MATCH(Tabla15[[#This Row],[Código de Centro Origen (String)]],[1]MASTER_ARGOS_CENTERS_MASTER_C04!$B:$B,0))</f>
        <v>Group Corp Compliance</v>
      </c>
      <c r="H86" s="31" t="s">
        <v>489</v>
      </c>
      <c r="I86" s="31" t="s">
        <v>490</v>
      </c>
      <c r="J86" s="31" t="s">
        <v>98</v>
      </c>
      <c r="K86" s="31" t="s">
        <v>901</v>
      </c>
      <c r="L86" s="31" t="b">
        <f>+EXACT(Tabla15[[#This Row],[Organigrama]],K86)</f>
        <v>1</v>
      </c>
      <c r="M86" s="31" t="b">
        <f>+J86=Tabla15[[#This Row],[ER III_2024_TO BE]]</f>
        <v>0</v>
      </c>
      <c r="O86" s="31"/>
      <c r="R86" s="31" t="str">
        <f>Tabla15[[#This Row],[New Org]]</f>
        <v>O00020</v>
      </c>
    </row>
    <row r="87" spans="1:18" x14ac:dyDescent="0.5">
      <c r="A87" s="31" t="s">
        <v>198</v>
      </c>
      <c r="B87" s="32">
        <v>6720</v>
      </c>
      <c r="C87" s="31" t="s">
        <v>492</v>
      </c>
      <c r="D87" s="31" t="s">
        <v>37</v>
      </c>
      <c r="E87" s="31" t="str">
        <f>INDEX([1]MASTER_ARGOS_CENTERS_MASTER_C04!$E:$E,MATCH(Tabla15[[#This Row],[Código de Centro Origen (String)]],[1]MASTER_ARGOS_CENTERS_MASTER_C04!$B:$B,0))</f>
        <v>O0000738</v>
      </c>
      <c r="F87" s="31" t="s">
        <v>878</v>
      </c>
      <c r="G87" s="31" t="str">
        <f>INDEX([1]MASTER_ARGOS_CENTERS_MASTER_C04!$C:$C,MATCH(Tabla15[[#This Row],[Código de Centro Origen (String)]],[1]MASTER_ARGOS_CENTERS_MASTER_C04!$B:$B,0))</f>
        <v>SLB Markets Rates Flow</v>
      </c>
      <c r="H87" s="33" t="s">
        <v>491</v>
      </c>
      <c r="I87" s="33" t="s">
        <v>492</v>
      </c>
      <c r="J87" s="33" t="s">
        <v>177</v>
      </c>
      <c r="K87" s="33" t="s">
        <v>904</v>
      </c>
      <c r="L87" s="33" t="b">
        <f>+EXACT(Tabla15[[#This Row],[Organigrama]],K87)</f>
        <v>1</v>
      </c>
      <c r="M87" s="33" t="b">
        <f>+J87=Tabla15[[#This Row],[ER III_2024_TO BE]]</f>
        <v>0</v>
      </c>
      <c r="N87" s="33" t="s">
        <v>927</v>
      </c>
      <c r="O87" s="31"/>
      <c r="R87" s="31" t="str">
        <f>Tabla15[[#This Row],[New]]</f>
        <v>O0000731</v>
      </c>
    </row>
    <row r="88" spans="1:18" x14ac:dyDescent="0.5">
      <c r="A88" s="31" t="s">
        <v>198</v>
      </c>
      <c r="B88" s="32">
        <v>6730</v>
      </c>
      <c r="C88" s="31" t="s">
        <v>496</v>
      </c>
      <c r="D88" s="31" t="s">
        <v>498</v>
      </c>
      <c r="E88" s="31" t="str">
        <f>INDEX([1]MASTER_ARGOS_CENTERS_MASTER_C04!$E:$E,MATCH(Tabla15[[#This Row],[Código de Centro Origen (String)]],[1]MASTER_ARGOS_CENTERS_MASTER_C04!$B:$B,0))</f>
        <v>O1000716</v>
      </c>
      <c r="F88" s="31" t="s">
        <v>878</v>
      </c>
      <c r="G88" s="31" t="str">
        <f>INDEX([1]MASTER_ARGOS_CENTERS_MASTER_C04!$C:$C,MATCH(Tabla15[[#This Row],[Código de Centro Origen (String)]],[1]MASTER_ARGOS_CENTERS_MASTER_C04!$B:$B,0))</f>
        <v>SLB Markets Research</v>
      </c>
      <c r="H88" s="33" t="s">
        <v>495</v>
      </c>
      <c r="I88" s="33" t="s">
        <v>496</v>
      </c>
      <c r="J88" s="33" t="s">
        <v>441</v>
      </c>
      <c r="K88" s="33" t="s">
        <v>883</v>
      </c>
      <c r="L88" s="33" t="b">
        <f>+EXACT(Tabla15[[#This Row],[Organigrama]],K88)</f>
        <v>1</v>
      </c>
      <c r="M88" s="33" t="b">
        <f>+J88=Tabla15[[#This Row],[ER III_2024_TO BE]]</f>
        <v>0</v>
      </c>
      <c r="N88" s="33" t="s">
        <v>942</v>
      </c>
      <c r="O88" s="31"/>
      <c r="R88" s="31" t="str">
        <f>Tabla15[[#This Row],[New]]</f>
        <v>O1000715</v>
      </c>
    </row>
    <row r="89" spans="1:18" x14ac:dyDescent="0.5">
      <c r="A89" s="31" t="s">
        <v>198</v>
      </c>
      <c r="B89" s="32">
        <v>7192</v>
      </c>
      <c r="C89" s="31" t="s">
        <v>501</v>
      </c>
      <c r="D89" s="31" t="s">
        <v>105</v>
      </c>
      <c r="E89" s="31" t="str">
        <f>INDEX([1]MASTER_ARGOS_CENTERS_MASTER_C04!$E:$E,MATCH(Tabla15[[#This Row],[Código de Centro Origen (String)]],[1]MASTER_ARGOS_CENTERS_MASTER_C04!$B:$B,0))</f>
        <v>O1000728</v>
      </c>
      <c r="F89" s="31" t="s">
        <v>878</v>
      </c>
      <c r="G89" s="31" t="str">
        <f>INDEX([1]MASTER_ARGOS_CENTERS_MASTER_C04!$C:$C,MATCH(Tabla15[[#This Row],[Código de Centro Origen (String)]],[1]MASTER_ARGOS_CENTERS_MASTER_C04!$B:$B,0))</f>
        <v>CIB Transfer other charges</v>
      </c>
      <c r="H89" s="31" t="s">
        <v>500</v>
      </c>
      <c r="I89" s="31" t="s">
        <v>501</v>
      </c>
      <c r="J89" s="31" t="s">
        <v>105</v>
      </c>
      <c r="K89" s="31" t="s">
        <v>924</v>
      </c>
      <c r="L89" s="31" t="b">
        <f>+EXACT(Tabla15[[#This Row],[Organigrama]],K89)</f>
        <v>1</v>
      </c>
      <c r="M89" s="31" t="b">
        <f>+J89=Tabla15[[#This Row],[ER III_2024_TO BE]]</f>
        <v>1</v>
      </c>
      <c r="O89" s="31"/>
      <c r="R89" s="31" t="str">
        <f>Tabla15[[#This Row],[Organigrama]]</f>
        <v>O1000728</v>
      </c>
    </row>
    <row r="90" spans="1:18" x14ac:dyDescent="0.5">
      <c r="A90" s="31" t="s">
        <v>198</v>
      </c>
      <c r="B90" s="32">
        <v>767</v>
      </c>
      <c r="C90" s="31" t="s">
        <v>504</v>
      </c>
      <c r="D90" s="31" t="s">
        <v>90</v>
      </c>
      <c r="E90" s="31" t="str">
        <f>INDEX([1]MASTER_ARGOS_CENTERS_MASTER_C04!$E:$E,MATCH(Tabla15[[#This Row],[Código de Centro Origen (String)]],[1]MASTER_ARGOS_CENTERS_MASTER_C04!$B:$B,0))</f>
        <v>O0000723</v>
      </c>
      <c r="F90" s="31" t="s">
        <v>878</v>
      </c>
      <c r="G90" s="31" t="str">
        <f>INDEX([1]MASTER_ARGOS_CENTERS_MASTER_C04!$C:$C,MATCH(Tabla15[[#This Row],[Código de Centro Origen (String)]],[1]MASTER_ARGOS_CENTERS_MASTER_C04!$B:$B,0))</f>
        <v>Regional GTB Trade</v>
      </c>
      <c r="H90" s="31" t="s">
        <v>503</v>
      </c>
      <c r="I90" s="31" t="s">
        <v>504</v>
      </c>
      <c r="J90" s="31" t="s">
        <v>43</v>
      </c>
      <c r="K90" s="31" t="s">
        <v>920</v>
      </c>
      <c r="L90" s="31" t="b">
        <f>+EXACT(Tabla15[[#This Row],[Organigrama]],K90)</f>
        <v>1</v>
      </c>
      <c r="M90" s="31" t="b">
        <f>+J90=Tabla15[[#This Row],[ER III_2024_TO BE]]</f>
        <v>1</v>
      </c>
      <c r="O90" s="31"/>
      <c r="R90" s="31" t="str">
        <f>Tabla15[[#This Row],[Organigrama]]</f>
        <v>O0000723</v>
      </c>
    </row>
    <row r="91" spans="1:18" x14ac:dyDescent="0.5">
      <c r="A91" s="31" t="s">
        <v>198</v>
      </c>
      <c r="B91" s="32">
        <v>8041</v>
      </c>
      <c r="C91" s="31" t="s">
        <v>507</v>
      </c>
      <c r="D91" s="31" t="s">
        <v>145</v>
      </c>
      <c r="E91" s="31" t="str">
        <f>INDEX([1]MASTER_ARGOS_CENTERS_MASTER_C04!$E:$E,MATCH(Tabla15[[#This Row],[Código de Centro Origen (String)]],[1]MASTER_ARGOS_CENTERS_MASTER_C04!$B:$B,0))</f>
        <v>O0000758</v>
      </c>
      <c r="F91" s="31" t="s">
        <v>878</v>
      </c>
      <c r="G91" s="31" t="str">
        <f>INDEX([1]MASTER_ARGOS_CENTERS_MASTER_C04!$C:$C,MATCH(Tabla15[[#This Row],[Código de Centro Origen (String)]],[1]MASTER_ARGOS_CENTERS_MASTER_C04!$B:$B,0))</f>
        <v>Global - Compliance</v>
      </c>
      <c r="H91" s="33" t="s">
        <v>506</v>
      </c>
      <c r="I91" s="33" t="s">
        <v>507</v>
      </c>
      <c r="J91" s="33" t="s">
        <v>98</v>
      </c>
      <c r="K91" s="33" t="s">
        <v>901</v>
      </c>
      <c r="L91" s="33" t="b">
        <f>+EXACT(Tabla15[[#This Row],[Organigrama]],K91)</f>
        <v>1</v>
      </c>
      <c r="M91" s="33" t="b">
        <f>+J91=Tabla15[[#This Row],[ER III_2024_TO BE]]</f>
        <v>0</v>
      </c>
      <c r="N91" s="33" t="s">
        <v>908</v>
      </c>
      <c r="O91" s="31"/>
      <c r="R91" s="31" t="str">
        <f>Tabla15[[#This Row],[New]]</f>
        <v>O1000723</v>
      </c>
    </row>
    <row r="92" spans="1:18" x14ac:dyDescent="0.5">
      <c r="A92" s="31" t="s">
        <v>198</v>
      </c>
      <c r="B92" s="32">
        <v>8143</v>
      </c>
      <c r="C92" s="31" t="s">
        <v>510</v>
      </c>
      <c r="D92" s="31" t="s">
        <v>186</v>
      </c>
      <c r="E92" s="31" t="str">
        <f>INDEX([1]MASTER_ARGOS_CENTERS_MASTER_C04!$E:$E,MATCH(Tabla15[[#This Row],[Código de Centro Origen (String)]],[1]MASTER_ARGOS_CENTERS_MASTER_C04!$B:$B,0))</f>
        <v>O0000748</v>
      </c>
      <c r="F92" s="31" t="s">
        <v>887</v>
      </c>
      <c r="G92" s="31" t="str">
        <f>INDEX([1]MASTER_ARGOS_CENTERS_MASTER_C04!$C:$C,MATCH(Tabla15[[#This Row],[Código de Centro Origen (String)]],[1]MASTER_ARGOS_CENTERS_MASTER_C04!$B:$B,0))</f>
        <v>SLB COO CLM</v>
      </c>
      <c r="H92" s="31" t="s">
        <v>509</v>
      </c>
      <c r="I92" s="31" t="s">
        <v>510</v>
      </c>
      <c r="J92" s="31" t="s">
        <v>57</v>
      </c>
      <c r="K92" s="31" t="s">
        <v>898</v>
      </c>
      <c r="L92" s="31" t="b">
        <f>+EXACT(Tabla15[[#This Row],[Organigrama]],K92)</f>
        <v>1</v>
      </c>
      <c r="M92" s="31" t="b">
        <f>+J92=Tabla15[[#This Row],[ER III_2024_TO BE]]</f>
        <v>0</v>
      </c>
      <c r="O92" s="31"/>
      <c r="R92" s="31" t="str">
        <f>Tabla15[[#This Row],[New Org]]</f>
        <v>O0000756</v>
      </c>
    </row>
    <row r="93" spans="1:18" x14ac:dyDescent="0.5">
      <c r="A93" s="31" t="s">
        <v>198</v>
      </c>
      <c r="B93" s="32">
        <v>8144</v>
      </c>
      <c r="C93" s="31" t="s">
        <v>514</v>
      </c>
      <c r="D93" s="31" t="s">
        <v>189</v>
      </c>
      <c r="E93" s="31" t="str">
        <f>INDEX([1]MASTER_ARGOS_CENTERS_MASTER_C04!$E:$E,MATCH(Tabla15[[#This Row],[Código de Centro Origen (String)]],[1]MASTER_ARGOS_CENTERS_MASTER_C04!$B:$B,0))</f>
        <v>O0000754</v>
      </c>
      <c r="F93" s="31" t="s">
        <v>878</v>
      </c>
      <c r="G93" s="31" t="str">
        <f>INDEX([1]MASTER_ARGOS_CENTERS_MASTER_C04!$C:$C,MATCH(Tabla15[[#This Row],[Código de Centro Origen (String)]],[1]MASTER_ARGOS_CENTERS_MASTER_C04!$B:$B,0))</f>
        <v>SLB COO Payment Ops</v>
      </c>
      <c r="H93" s="31" t="s">
        <v>513</v>
      </c>
      <c r="I93" s="31" t="s">
        <v>514</v>
      </c>
      <c r="J93" s="31" t="s">
        <v>189</v>
      </c>
      <c r="K93" s="31" t="s">
        <v>894</v>
      </c>
      <c r="L93" s="31" t="b">
        <f>+EXACT(Tabla15[[#This Row],[Organigrama]],K93)</f>
        <v>1</v>
      </c>
      <c r="M93" s="31" t="b">
        <f>+J93=Tabla15[[#This Row],[ER III_2024_TO BE]]</f>
        <v>1</v>
      </c>
      <c r="O93" s="31"/>
      <c r="R93" s="31" t="str">
        <f>Tabla15[[#This Row],[Organigrama]]</f>
        <v>O0000754</v>
      </c>
    </row>
    <row r="94" spans="1:18" x14ac:dyDescent="0.5">
      <c r="A94" s="31" t="s">
        <v>198</v>
      </c>
      <c r="B94" s="32">
        <v>8228</v>
      </c>
      <c r="C94" s="31" t="s">
        <v>517</v>
      </c>
      <c r="D94" s="31" t="s">
        <v>37</v>
      </c>
      <c r="E94" s="31" t="str">
        <f>INDEX([1]MASTER_ARGOS_CENTERS_MASTER_C04!$E:$E,MATCH(Tabla15[[#This Row],[Código de Centro Origen (String)]],[1]MASTER_ARGOS_CENTERS_MASTER_C04!$B:$B,0))</f>
        <v>O0000791</v>
      </c>
      <c r="F94" s="31" t="s">
        <v>878</v>
      </c>
      <c r="G94" s="31" t="str">
        <f>INDEX([1]MASTER_ARGOS_CENTERS_MASTER_C04!$C:$C,MATCH(Tabla15[[#This Row],[Código de Centro Origen (String)]],[1]MASTER_ARGOS_CENTERS_MASTER_C04!$B:$B,0))</f>
        <v>Global - Rates Europe</v>
      </c>
      <c r="H94" s="33" t="s">
        <v>516</v>
      </c>
      <c r="I94" s="33" t="s">
        <v>517</v>
      </c>
      <c r="J94" s="33" t="s">
        <v>6</v>
      </c>
      <c r="K94" s="33" t="s">
        <v>892</v>
      </c>
      <c r="L94" s="33" t="b">
        <f>+EXACT(Tabla15[[#This Row],[Organigrama]],K94)</f>
        <v>1</v>
      </c>
      <c r="M94" s="33" t="b">
        <f>+J94=Tabla15[[#This Row],[ER III_2024_TO BE]]</f>
        <v>0</v>
      </c>
      <c r="N94" s="33" t="s">
        <v>927</v>
      </c>
      <c r="O94" s="31"/>
      <c r="R94" s="31" t="str">
        <f>Tabla15[[#This Row],[New]]</f>
        <v>O0000731</v>
      </c>
    </row>
    <row r="95" spans="1:18" x14ac:dyDescent="0.5">
      <c r="A95" s="31" t="s">
        <v>198</v>
      </c>
      <c r="B95" s="32">
        <v>8751</v>
      </c>
      <c r="C95" s="31" t="s">
        <v>520</v>
      </c>
      <c r="D95" s="31" t="s">
        <v>521</v>
      </c>
      <c r="E95" s="31" t="str">
        <f>INDEX([1]MASTER_ARGOS_CENTERS_MASTER_C04!$E:$E,MATCH(Tabla15[[#This Row],[Código de Centro Origen (String)]],[1]MASTER_ARGOS_CENTERS_MASTER_C04!$B:$B,0))</f>
        <v>O0000791</v>
      </c>
      <c r="F95" s="31" t="s">
        <v>884</v>
      </c>
      <c r="G95" s="31" t="str">
        <f>INDEX([1]MASTER_ARGOS_CENTERS_MASTER_C04!$C:$C,MATCH(Tabla15[[#This Row],[Código de Centro Origen (String)]],[1]MASTER_ARGOS_CENTERS_MASTER_C04!$B:$B,0))</f>
        <v>Global - ESG</v>
      </c>
      <c r="H95" s="31" t="s">
        <v>519</v>
      </c>
      <c r="I95" s="31" t="s">
        <v>520</v>
      </c>
      <c r="J95" s="31" t="s">
        <v>6</v>
      </c>
      <c r="K95" s="31" t="s">
        <v>892</v>
      </c>
      <c r="L95" s="31" t="b">
        <f>+EXACT(Tabla15[[#This Row],[Organigrama]],K95)</f>
        <v>1</v>
      </c>
      <c r="M95" s="31" t="b">
        <f>+J95=Tabla15[[#This Row],[ER III_2024_TO BE]]</f>
        <v>0</v>
      </c>
      <c r="O95" s="31"/>
      <c r="R95" s="31" t="str">
        <f>Tabla15[[#This Row],[New Org]]</f>
        <v>O0000704</v>
      </c>
    </row>
    <row r="96" spans="1:18" x14ac:dyDescent="0.5">
      <c r="A96" s="31" t="s">
        <v>198</v>
      </c>
      <c r="B96" s="32">
        <v>8759</v>
      </c>
      <c r="C96" s="31" t="s">
        <v>525</v>
      </c>
      <c r="D96" s="31" t="s">
        <v>526</v>
      </c>
      <c r="E96" s="31" t="str">
        <f>INDEX([1]MASTER_ARGOS_CENTERS_MASTER_C04!$E:$E,MATCH(Tabla15[[#This Row],[Código de Centro Origen (String)]],[1]MASTER_ARGOS_CENTERS_MASTER_C04!$B:$B,0))</f>
        <v>O0000791</v>
      </c>
      <c r="F96" s="31" t="s">
        <v>878</v>
      </c>
      <c r="G96" s="31" t="str">
        <f>INDEX([1]MASTER_ARGOS_CENTERS_MASTER_C04!$C:$C,MATCH(Tabla15[[#This Row],[Código de Centro Origen (String)]],[1]MASTER_ARGOS_CENTERS_MASTER_C04!$B:$B,0))</f>
        <v>Regional Leveraged Finance</v>
      </c>
      <c r="H96" s="33" t="s">
        <v>524</v>
      </c>
      <c r="I96" s="33" t="s">
        <v>525</v>
      </c>
      <c r="J96" s="33" t="s">
        <v>6</v>
      </c>
      <c r="K96" s="33" t="s">
        <v>892</v>
      </c>
      <c r="L96" s="33" t="b">
        <f>+EXACT(Tabla15[[#This Row],[Organigrama]],K96)</f>
        <v>1</v>
      </c>
      <c r="M96" s="33" t="b">
        <f>+J96=Tabla15[[#This Row],[ER III_2024_TO BE]]</f>
        <v>0</v>
      </c>
      <c r="N96" s="33" t="s">
        <v>934</v>
      </c>
      <c r="O96" s="31"/>
      <c r="R96" s="31" t="str">
        <f>Tabla15[[#This Row],[New]]</f>
        <v>O0000710</v>
      </c>
    </row>
    <row r="97" spans="1:18" x14ac:dyDescent="0.5">
      <c r="A97" s="31" t="s">
        <v>198</v>
      </c>
      <c r="B97" s="32">
        <v>8830</v>
      </c>
      <c r="C97" s="31" t="s">
        <v>529</v>
      </c>
      <c r="D97" s="31" t="s">
        <v>498</v>
      </c>
      <c r="E97" s="31" t="str">
        <f>INDEX([1]MASTER_ARGOS_CENTERS_MASTER_C04!$E:$E,MATCH(Tabla15[[#This Row],[Código de Centro Origen (String)]],[1]MASTER_ARGOS_CENTERS_MASTER_C04!$B:$B,0))</f>
        <v>O1000717</v>
      </c>
      <c r="F97" s="31" t="s">
        <v>878</v>
      </c>
      <c r="G97" s="31" t="str">
        <f>INDEX([1]MASTER_ARGOS_CENTERS_MASTER_C04!$C:$C,MATCH(Tabla15[[#This Row],[Código de Centro Origen (String)]],[1]MASTER_ARGOS_CENTERS_MASTER_C04!$B:$B,0))</f>
        <v>SLB Markets Macro Research</v>
      </c>
      <c r="H97" s="33" t="s">
        <v>528</v>
      </c>
      <c r="I97" s="33" t="s">
        <v>529</v>
      </c>
      <c r="J97" s="33" t="s">
        <v>530</v>
      </c>
      <c r="K97" s="33" t="s">
        <v>925</v>
      </c>
      <c r="L97" s="33" t="b">
        <f>+EXACT(Tabla15[[#This Row],[Organigrama]],K97)</f>
        <v>1</v>
      </c>
      <c r="M97" s="33" t="b">
        <f>+J97=Tabla15[[#This Row],[ER III_2024_TO BE]]</f>
        <v>0</v>
      </c>
      <c r="N97" s="33" t="s">
        <v>70</v>
      </c>
      <c r="O97" s="31"/>
      <c r="R97" s="31" t="str">
        <f>Tabla15[[#This Row],[Organigrama]]</f>
        <v>O1000717</v>
      </c>
    </row>
    <row r="98" spans="1:18" x14ac:dyDescent="0.5">
      <c r="A98" s="31" t="s">
        <v>198</v>
      </c>
      <c r="B98" s="32">
        <v>8832</v>
      </c>
      <c r="C98" s="31" t="s">
        <v>533</v>
      </c>
      <c r="D98" s="31" t="s">
        <v>498</v>
      </c>
      <c r="E98" s="31" t="str">
        <f>INDEX([1]MASTER_ARGOS_CENTERS_MASTER_C04!$E:$E,MATCH(Tabla15[[#This Row],[Código de Centro Origen (String)]],[1]MASTER_ARGOS_CENTERS_MASTER_C04!$B:$B,0))</f>
        <v>O0000730</v>
      </c>
      <c r="F98" s="31" t="s">
        <v>878</v>
      </c>
      <c r="G98" s="31" t="str">
        <f>INDEX([1]MASTER_ARGOS_CENTERS_MASTER_C04!$C:$C,MATCH(Tabla15[[#This Row],[Código de Centro Origen (String)]],[1]MASTER_ARGOS_CENTERS_MASTER_C04!$B:$B,0))</f>
        <v>SLB Markets FX Research</v>
      </c>
      <c r="H98" s="33" t="s">
        <v>532</v>
      </c>
      <c r="I98" s="33" t="s">
        <v>533</v>
      </c>
      <c r="J98" s="33" t="s">
        <v>36</v>
      </c>
      <c r="K98" s="33" t="s">
        <v>885</v>
      </c>
      <c r="L98" s="33" t="b">
        <f>+EXACT(Tabla15[[#This Row],[Organigrama]],K98)</f>
        <v>1</v>
      </c>
      <c r="M98" s="33" t="b">
        <f>+J98=Tabla15[[#This Row],[ER III_2024_TO BE]]</f>
        <v>0</v>
      </c>
      <c r="N98" s="33" t="s">
        <v>942</v>
      </c>
      <c r="O98" s="31"/>
      <c r="R98" s="31" t="str">
        <f>Tabla15[[#This Row],[New]]</f>
        <v>O1000715</v>
      </c>
    </row>
    <row r="99" spans="1:18" x14ac:dyDescent="0.5">
      <c r="A99" s="31" t="s">
        <v>198</v>
      </c>
      <c r="B99" s="32">
        <v>8882</v>
      </c>
      <c r="C99" s="31" t="s">
        <v>536</v>
      </c>
      <c r="D99" s="31" t="s">
        <v>521</v>
      </c>
      <c r="E99" s="31" t="str">
        <f>INDEX([1]MASTER_ARGOS_CENTERS_MASTER_C04!$E:$E,MATCH(Tabla15[[#This Row],[Código de Centro Origen (String)]],[1]MASTER_ARGOS_CENTERS_MASTER_C04!$B:$B,0))</f>
        <v>O0000704</v>
      </c>
      <c r="F99" s="31" t="s">
        <v>878</v>
      </c>
      <c r="G99" s="31" t="str">
        <f>INDEX([1]MASTER_ARGOS_CENTERS_MASTER_C04!$C:$C,MATCH(Tabla15[[#This Row],[Código de Centro Origen (String)]],[1]MASTER_ARGOS_CENTERS_MASTER_C04!$B:$B,0))</f>
        <v>Global Markets - ESG</v>
      </c>
      <c r="H99" s="31" t="s">
        <v>535</v>
      </c>
      <c r="I99" s="31" t="s">
        <v>536</v>
      </c>
      <c r="J99" s="31" t="s">
        <v>521</v>
      </c>
      <c r="K99" s="31" t="s">
        <v>884</v>
      </c>
      <c r="L99" s="31" t="b">
        <f>+EXACT(Tabla15[[#This Row],[Organigrama]],K99)</f>
        <v>1</v>
      </c>
      <c r="M99" s="31" t="b">
        <f>+J99=Tabla15[[#This Row],[ER III_2024_TO BE]]</f>
        <v>1</v>
      </c>
      <c r="O99" s="31"/>
      <c r="R99" s="31" t="str">
        <f>Tabla15[[#This Row],[Organigrama]]</f>
        <v>O0000704</v>
      </c>
    </row>
    <row r="100" spans="1:18" x14ac:dyDescent="0.5">
      <c r="A100" s="31" t="s">
        <v>198</v>
      </c>
      <c r="B100" s="32">
        <v>8886</v>
      </c>
      <c r="C100" s="31" t="s">
        <v>540</v>
      </c>
      <c r="D100" s="31" t="s">
        <v>57</v>
      </c>
      <c r="E100" s="31" t="str">
        <f>INDEX([1]MASTER_ARGOS_CENTERS_MASTER_C04!$E:$E,MATCH(Tabla15[[#This Row],[Código de Centro Origen (String)]],[1]MASTER_ARGOS_CENTERS_MASTER_C04!$B:$B,0))</f>
        <v>O0000758</v>
      </c>
      <c r="F100" s="31" t="s">
        <v>878</v>
      </c>
      <c r="G100" s="31" t="str">
        <f>INDEX([1]MASTER_ARGOS_CENTERS_MASTER_C04!$C:$C,MATCH(Tabla15[[#This Row],[Código de Centro Origen (String)]],[1]MASTER_ARGOS_CENTERS_MASTER_C04!$B:$B,0))</f>
        <v>SLB COO Business Administration</v>
      </c>
      <c r="H100" s="33" t="s">
        <v>539</v>
      </c>
      <c r="I100" s="33" t="s">
        <v>540</v>
      </c>
      <c r="J100" s="33" t="s">
        <v>98</v>
      </c>
      <c r="K100" s="33" t="s">
        <v>901</v>
      </c>
      <c r="L100" s="33" t="b">
        <f>+EXACT(Tabla15[[#This Row],[Organigrama]],K100)</f>
        <v>1</v>
      </c>
      <c r="M100" s="33" t="b">
        <f>+J100=Tabla15[[#This Row],[ER III_2024_TO BE]]</f>
        <v>0</v>
      </c>
      <c r="N100" s="33" t="s">
        <v>914</v>
      </c>
      <c r="O100" s="31"/>
      <c r="R100" s="31" t="str">
        <f>Tabla15[[#This Row],[New]]</f>
        <v>O0000749</v>
      </c>
    </row>
    <row r="101" spans="1:18" x14ac:dyDescent="0.5">
      <c r="A101" s="31" t="s">
        <v>198</v>
      </c>
      <c r="B101" s="32">
        <v>917</v>
      </c>
      <c r="C101" s="31" t="s">
        <v>543</v>
      </c>
      <c r="D101" s="31" t="s">
        <v>11</v>
      </c>
      <c r="E101" s="31" t="str">
        <f>INDEX([1]MASTER_ARGOS_CENTERS_MASTER_C04!$E:$E,MATCH(Tabla15[[#This Row],[Código de Centro Origen (String)]],[1]MASTER_ARGOS_CENTERS_MASTER_C04!$B:$B,0))</f>
        <v>O0000791</v>
      </c>
      <c r="F101" s="31" t="s">
        <v>878</v>
      </c>
      <c r="G101" s="31" t="str">
        <f>INDEX([1]MASTER_ARGOS_CENTERS_MASTER_C04!$C:$C,MATCH(Tabla15[[#This Row],[Código de Centro Origen (String)]],[1]MASTER_ARGOS_CENTERS_MASTER_C04!$B:$B,0))</f>
        <v>Global - XVA</v>
      </c>
      <c r="H101" s="33" t="s">
        <v>542</v>
      </c>
      <c r="I101" s="33" t="s">
        <v>543</v>
      </c>
      <c r="J101" s="33" t="s">
        <v>6</v>
      </c>
      <c r="K101" s="33" t="s">
        <v>892</v>
      </c>
      <c r="L101" s="33" t="b">
        <f>+EXACT(Tabla15[[#This Row],[Organigrama]],K101)</f>
        <v>1</v>
      </c>
      <c r="M101" s="33" t="b">
        <f>+J101=Tabla15[[#This Row],[ER III_2024_TO BE]]</f>
        <v>0</v>
      </c>
      <c r="N101" s="33" t="s">
        <v>907</v>
      </c>
      <c r="O101" s="31"/>
      <c r="R101" s="31" t="str">
        <f>Tabla15[[#This Row],[New]]</f>
        <v>O0000745</v>
      </c>
    </row>
    <row r="102" spans="1:18" x14ac:dyDescent="0.5">
      <c r="A102" s="31" t="s">
        <v>198</v>
      </c>
      <c r="B102" s="32">
        <v>9469</v>
      </c>
      <c r="C102" s="31" t="s">
        <v>547</v>
      </c>
      <c r="D102" s="31" t="s">
        <v>24</v>
      </c>
      <c r="E102" s="31" t="str">
        <f>INDEX([1]MASTER_ARGOS_CENTERS_MASTER_C04!$E:$E,MATCH(Tabla15[[#This Row],[Código de Centro Origen (String)]],[1]MASTER_ARGOS_CENTERS_MASTER_C04!$B:$B,0))</f>
        <v>O0000712</v>
      </c>
      <c r="F102" s="31" t="s">
        <v>878</v>
      </c>
      <c r="G102" s="31" t="str">
        <f>INDEX([1]MASTER_ARGOS_CENTERS_MASTER_C04!$C:$C,MATCH(Tabla15[[#This Row],[Código de Centro Origen (String)]],[1]MASTER_ARGOS_CENTERS_MASTER_C04!$B:$B,0))</f>
        <v>SLB DCM Corp Solutions</v>
      </c>
      <c r="H102" s="31" t="s">
        <v>546</v>
      </c>
      <c r="I102" s="31" t="s">
        <v>547</v>
      </c>
      <c r="J102" s="31" t="s">
        <v>24</v>
      </c>
      <c r="K102" s="31" t="s">
        <v>882</v>
      </c>
      <c r="L102" s="31" t="b">
        <f>+EXACT(Tabla15[[#This Row],[Organigrama]],K102)</f>
        <v>1</v>
      </c>
      <c r="M102" s="31" t="b">
        <f>+J102=Tabla15[[#This Row],[ER III_2024_TO BE]]</f>
        <v>1</v>
      </c>
      <c r="O102" s="31"/>
      <c r="R102" s="31" t="str">
        <f>Tabla15[[#This Row],[Organigrama]]</f>
        <v>O0000712</v>
      </c>
    </row>
    <row r="103" spans="1:18" x14ac:dyDescent="0.5">
      <c r="A103" s="31" t="s">
        <v>198</v>
      </c>
      <c r="B103" s="32">
        <v>9474</v>
      </c>
      <c r="C103" s="31" t="s">
        <v>550</v>
      </c>
      <c r="D103" s="31" t="s">
        <v>349</v>
      </c>
      <c r="E103" s="31" t="str">
        <f>INDEX([1]MASTER_ARGOS_CENTERS_MASTER_C04!$E:$E,MATCH(Tabla15[[#This Row],[Código de Centro Origen (String)]],[1]MASTER_ARGOS_CENTERS_MASTER_C04!$B:$B,0))</f>
        <v>O1000714</v>
      </c>
      <c r="F103" s="31" t="s">
        <v>878</v>
      </c>
      <c r="G103" s="31" t="str">
        <f>INDEX([1]MASTER_ARGOS_CENTERS_MASTER_C04!$C:$C,MATCH(Tabla15[[#This Row],[Código de Centro Origen (String)]],[1]MASTER_ARGOS_CENTERS_MASTER_C04!$B:$B,0))</f>
        <v>SLB Markets Management</v>
      </c>
      <c r="H103" s="33" t="s">
        <v>549</v>
      </c>
      <c r="I103" s="33" t="s">
        <v>550</v>
      </c>
      <c r="J103" s="33" t="s">
        <v>7</v>
      </c>
      <c r="K103" s="33" t="s">
        <v>886</v>
      </c>
      <c r="L103" s="33" t="b">
        <f>+EXACT(Tabla15[[#This Row],[Organigrama]],K103)</f>
        <v>1</v>
      </c>
      <c r="M103" s="33" t="b">
        <f>+J103=Tabla15[[#This Row],[ER III_2024_TO BE]]</f>
        <v>0</v>
      </c>
      <c r="N103" s="33" t="s">
        <v>70</v>
      </c>
      <c r="O103" s="31"/>
      <c r="R103" s="31" t="str">
        <f>Tabla15[[#This Row],[Organigrama]]</f>
        <v>O1000714</v>
      </c>
    </row>
    <row r="104" spans="1:18" x14ac:dyDescent="0.5">
      <c r="A104" s="31" t="s">
        <v>198</v>
      </c>
      <c r="B104" s="32">
        <v>9481</v>
      </c>
      <c r="C104" s="31" t="s">
        <v>554</v>
      </c>
      <c r="D104" s="31">
        <v>0</v>
      </c>
      <c r="E104" s="31" t="str">
        <f>INDEX([1]MASTER_ARGOS_CENTERS_MASTER_C04!$E:$E,MATCH(Tabla15[[#This Row],[Código de Centro Origen (String)]],[1]MASTER_ARGOS_CENTERS_MASTER_C04!$B:$B,0))</f>
        <v>O0000700</v>
      </c>
      <c r="F104" s="35" t="s">
        <v>877</v>
      </c>
      <c r="G104" s="31" t="str">
        <f>INDEX([1]MASTER_ARGOS_CENTERS_MASTER_C04!$C:$C,MATCH(Tabla15[[#This Row],[Código de Centro Origen (String)]],[1]MASTER_ARGOS_CENTERS_MASTER_C04!$B:$B,0))</f>
        <v>Credit Cards NonCIB</v>
      </c>
      <c r="H104" s="31" t="s">
        <v>553</v>
      </c>
      <c r="I104" s="31" t="s">
        <v>554</v>
      </c>
      <c r="J104" s="31" t="s">
        <v>56</v>
      </c>
      <c r="K104" s="31" t="s">
        <v>888</v>
      </c>
      <c r="L104" s="31" t="b">
        <f>+EXACT(Tabla15[[#This Row],[Organigrama]],K104)</f>
        <v>1</v>
      </c>
      <c r="M104" s="31" t="b">
        <f>+J104=Tabla15[[#This Row],[ER III_2024_TO BE]]</f>
        <v>0</v>
      </c>
      <c r="O104" s="31"/>
      <c r="R104" s="31" t="str">
        <f>Tabla15[[#This Row],[New Org]]</f>
        <v>O00020</v>
      </c>
    </row>
    <row r="105" spans="1:18" x14ac:dyDescent="0.5">
      <c r="A105" s="31" t="s">
        <v>198</v>
      </c>
      <c r="B105" s="32">
        <v>9492</v>
      </c>
      <c r="C105" s="31" t="s">
        <v>556</v>
      </c>
      <c r="D105" s="31" t="s">
        <v>189</v>
      </c>
      <c r="E105" s="31" t="str">
        <f>INDEX([1]MASTER_ARGOS_CENTERS_MASTER_C04!$E:$E,MATCH(Tabla15[[#This Row],[Código de Centro Origen (String)]],[1]MASTER_ARGOS_CENTERS_MASTER_C04!$B:$B,0))</f>
        <v>O0000754</v>
      </c>
      <c r="F105" s="31" t="s">
        <v>878</v>
      </c>
      <c r="G105" s="31" t="str">
        <f>INDEX([1]MASTER_ARGOS_CENTERS_MASTER_C04!$C:$C,MATCH(Tabla15[[#This Row],[Código de Centro Origen (String)]],[1]MASTER_ARGOS_CENTERS_MASTER_C04!$B:$B,0))</f>
        <v>SLB COO Op Control</v>
      </c>
      <c r="H105" s="31" t="s">
        <v>555</v>
      </c>
      <c r="I105" s="31" t="s">
        <v>556</v>
      </c>
      <c r="J105" s="31" t="s">
        <v>189</v>
      </c>
      <c r="K105" s="31" t="s">
        <v>894</v>
      </c>
      <c r="L105" s="31" t="b">
        <f>+EXACT(Tabla15[[#This Row],[Organigrama]],K105)</f>
        <v>1</v>
      </c>
      <c r="M105" s="31" t="b">
        <f>+J105=Tabla15[[#This Row],[ER III_2024_TO BE]]</f>
        <v>1</v>
      </c>
      <c r="O105" s="31"/>
      <c r="R105" s="31" t="str">
        <f>Tabla15[[#This Row],[Organigrama]]</f>
        <v>O0000754</v>
      </c>
    </row>
    <row r="106" spans="1:18" x14ac:dyDescent="0.5">
      <c r="A106" s="31" t="s">
        <v>198</v>
      </c>
      <c r="B106" s="32">
        <v>9565</v>
      </c>
      <c r="C106" s="31" t="s">
        <v>559</v>
      </c>
      <c r="D106" s="31" t="s">
        <v>24</v>
      </c>
      <c r="E106" s="31" t="str">
        <f>INDEX([1]MASTER_ARGOS_CENTERS_MASTER_C04!$E:$E,MATCH(Tabla15[[#This Row],[Código de Centro Origen (String)]],[1]MASTER_ARGOS_CENTERS_MASTER_C04!$B:$B,0))</f>
        <v>O0000791</v>
      </c>
      <c r="F106" s="31" t="s">
        <v>882</v>
      </c>
      <c r="G106" s="31" t="str">
        <f>INDEX([1]MASTER_ARGOS_CENTERS_MASTER_C04!$C:$C,MATCH(Tabla15[[#This Row],[Código de Centro Origen (String)]],[1]MASTER_ARGOS_CENTERS_MASTER_C04!$B:$B,0))</f>
        <v>Global - GDF</v>
      </c>
      <c r="H106" s="31" t="s">
        <v>558</v>
      </c>
      <c r="I106" s="31" t="s">
        <v>559</v>
      </c>
      <c r="J106" s="31" t="s">
        <v>6</v>
      </c>
      <c r="K106" s="31" t="s">
        <v>892</v>
      </c>
      <c r="L106" s="31" t="b">
        <f>+EXACT(Tabla15[[#This Row],[Organigrama]],K106)</f>
        <v>1</v>
      </c>
      <c r="M106" s="31" t="b">
        <f>+J106=Tabla15[[#This Row],[ER III_2024_TO BE]]</f>
        <v>0</v>
      </c>
      <c r="O106" s="31"/>
      <c r="R106" s="31" t="str">
        <f>Tabla15[[#This Row],[New Org]]</f>
        <v>O0000712</v>
      </c>
    </row>
    <row r="107" spans="1:18" x14ac:dyDescent="0.5">
      <c r="A107" s="31" t="s">
        <v>198</v>
      </c>
      <c r="B107" s="32">
        <v>9569</v>
      </c>
      <c r="C107" s="31" t="s">
        <v>563</v>
      </c>
      <c r="D107" s="31" t="s">
        <v>57</v>
      </c>
      <c r="E107" s="31" t="str">
        <f>INDEX([1]MASTER_ARGOS_CENTERS_MASTER_C04!$E:$E,MATCH(Tabla15[[#This Row],[Código de Centro Origen (String)]],[1]MASTER_ARGOS_CENTERS_MASTER_C04!$B:$B,0))</f>
        <v>O0000748</v>
      </c>
      <c r="F107" s="31" t="s">
        <v>878</v>
      </c>
      <c r="G107" s="31" t="str">
        <f>INDEX([1]MASTER_ARGOS_CENTERS_MASTER_C04!$C:$C,MATCH(Tabla15[[#This Row],[Código de Centro Origen (String)]],[1]MASTER_ARGOS_CENTERS_MASTER_C04!$B:$B,0))</f>
        <v>Local Projects</v>
      </c>
      <c r="H107" s="31" t="s">
        <v>562</v>
      </c>
      <c r="I107" s="31" t="s">
        <v>563</v>
      </c>
      <c r="J107" s="31" t="s">
        <v>57</v>
      </c>
      <c r="K107" s="31" t="s">
        <v>898</v>
      </c>
      <c r="L107" s="31" t="b">
        <f>+EXACT(Tabla15[[#This Row],[Organigrama]],K107)</f>
        <v>1</v>
      </c>
      <c r="M107" s="31" t="b">
        <f>+J107=Tabla15[[#This Row],[ER III_2024_TO BE]]</f>
        <v>1</v>
      </c>
      <c r="O107" s="31"/>
      <c r="R107" s="31" t="str">
        <f>Tabla15[[#This Row],[Organigrama]]</f>
        <v>O0000748</v>
      </c>
    </row>
    <row r="108" spans="1:18" x14ac:dyDescent="0.5">
      <c r="A108" s="31" t="s">
        <v>198</v>
      </c>
      <c r="B108" s="32">
        <v>9570</v>
      </c>
      <c r="C108" s="31" t="s">
        <v>566</v>
      </c>
      <c r="D108" s="31" t="s">
        <v>58</v>
      </c>
      <c r="E108" s="31" t="str">
        <f>INDEX([1]MASTER_ARGOS_CENTERS_MASTER_C04!$E:$E,MATCH(Tabla15[[#This Row],[Código de Centro Origen (String)]],[1]MASTER_ARGOS_CENTERS_MASTER_C04!$B:$B,0))</f>
        <v>O0000751</v>
      </c>
      <c r="F108" s="31" t="s">
        <v>878</v>
      </c>
      <c r="G108" s="31" t="str">
        <f>INDEX([1]MASTER_ARGOS_CENTERS_MASTER_C04!$C:$C,MATCH(Tabla15[[#This Row],[Código de Centro Origen (String)]],[1]MASTER_ARGOS_CENTERS_MASTER_C04!$B:$B,0))</f>
        <v>BAU IT Local</v>
      </c>
      <c r="H108" s="31" t="s">
        <v>565</v>
      </c>
      <c r="I108" s="31" t="s">
        <v>566</v>
      </c>
      <c r="J108" s="31" t="s">
        <v>58</v>
      </c>
      <c r="K108" s="31" t="s">
        <v>899</v>
      </c>
      <c r="L108" s="31" t="b">
        <f>+EXACT(Tabla15[[#This Row],[Organigrama]],K108)</f>
        <v>1</v>
      </c>
      <c r="M108" s="31" t="b">
        <f>+J108=Tabla15[[#This Row],[ER III_2024_TO BE]]</f>
        <v>1</v>
      </c>
      <c r="O108" s="31"/>
      <c r="R108" s="31" t="str">
        <f>Tabla15[[#This Row],[Organigrama]]</f>
        <v>O0000751</v>
      </c>
    </row>
    <row r="109" spans="1:18" x14ac:dyDescent="0.5">
      <c r="A109" s="31" t="s">
        <v>198</v>
      </c>
      <c r="B109" s="32">
        <v>9571</v>
      </c>
      <c r="C109" s="31" t="s">
        <v>569</v>
      </c>
      <c r="D109" s="31" t="s">
        <v>572</v>
      </c>
      <c r="E109" s="31" t="str">
        <f>INDEX([1]MASTER_ARGOS_CENTERS_MASTER_C04!$E:$E,MATCH(Tabla15[[#This Row],[Código de Centro Origen (String)]],[1]MASTER_ARGOS_CENTERS_MASTER_C04!$B:$B,0))</f>
        <v>O0000728</v>
      </c>
      <c r="F109" s="31" t="s">
        <v>878</v>
      </c>
      <c r="G109" s="31" t="str">
        <f>INDEX([1]MASTER_ARGOS_CENTERS_MASTER_C04!$C:$C,MATCH(Tabla15[[#This Row],[Código de Centro Origen (String)]],[1]MASTER_ARGOS_CENTERS_MASTER_C04!$B:$B,0))</f>
        <v>SLB Markets Loan Sales</v>
      </c>
      <c r="H109" s="33" t="s">
        <v>568</v>
      </c>
      <c r="I109" s="33" t="s">
        <v>569</v>
      </c>
      <c r="J109" s="33" t="s">
        <v>34</v>
      </c>
      <c r="K109" s="33" t="s">
        <v>926</v>
      </c>
      <c r="L109" s="33" t="b">
        <f>+EXACT(Tabla15[[#This Row],[Organigrama]],K109)</f>
        <v>1</v>
      </c>
      <c r="M109" s="33" t="b">
        <f>+J109=Tabla15[[#This Row],[ER III_2024_TO BE]]</f>
        <v>0</v>
      </c>
      <c r="N109" s="33" t="s">
        <v>70</v>
      </c>
      <c r="O109" s="31"/>
      <c r="R109" s="31" t="str">
        <f>Tabla15[[#This Row],[Organigrama]]</f>
        <v>O0000728</v>
      </c>
    </row>
    <row r="110" spans="1:18" x14ac:dyDescent="0.5">
      <c r="A110" s="31" t="s">
        <v>198</v>
      </c>
      <c r="B110" s="32">
        <v>9572</v>
      </c>
      <c r="C110" s="31" t="s">
        <v>575</v>
      </c>
      <c r="D110" s="31" t="s">
        <v>577</v>
      </c>
      <c r="E110" s="31" t="str">
        <f>INDEX([1]MASTER_ARGOS_CENTERS_MASTER_C04!$E:$E,MATCH(Tabla15[[#This Row],[Código de Centro Origen (String)]],[1]MASTER_ARGOS_CENTERS_MASTER_C04!$B:$B,0))</f>
        <v>O0000736</v>
      </c>
      <c r="F110" s="31" t="s">
        <v>890</v>
      </c>
      <c r="G110" s="31" t="str">
        <f>INDEX([1]MASTER_ARGOS_CENTERS_MASTER_C04!$C:$C,MATCH(Tabla15[[#This Row],[Código de Centro Origen (String)]],[1]MASTER_ARGOS_CENTERS_MASTER_C04!$B:$B,0))</f>
        <v>SLB Markets RSG StrEqSol</v>
      </c>
      <c r="H110" s="31" t="s">
        <v>574</v>
      </c>
      <c r="I110" s="31" t="s">
        <v>575</v>
      </c>
      <c r="J110" s="31" t="s">
        <v>181</v>
      </c>
      <c r="K110" s="31" t="s">
        <v>903</v>
      </c>
      <c r="L110" s="31" t="b">
        <f>+EXACT(Tabla15[[#This Row],[Organigrama]],K110)</f>
        <v>1</v>
      </c>
      <c r="M110" s="31" t="b">
        <f>+J110=Tabla15[[#This Row],[ER III_2024_TO BE]]</f>
        <v>0</v>
      </c>
      <c r="O110" s="31"/>
      <c r="R110" s="31" t="str">
        <f>Tabla15[[#This Row],[New Org]]</f>
        <v>O1000722</v>
      </c>
    </row>
    <row r="111" spans="1:18" x14ac:dyDescent="0.5">
      <c r="A111" s="31" t="s">
        <v>198</v>
      </c>
      <c r="B111" s="32">
        <v>9573</v>
      </c>
      <c r="C111" s="31" t="s">
        <v>580</v>
      </c>
      <c r="D111" s="31" t="s">
        <v>36</v>
      </c>
      <c r="E111" s="31" t="str">
        <f>INDEX([1]MASTER_ARGOS_CENTERS_MASTER_C04!$E:$E,MATCH(Tabla15[[#This Row],[Código de Centro Origen (String)]],[1]MASTER_ARGOS_CENTERS_MASTER_C04!$B:$B,0))</f>
        <v>O0000736</v>
      </c>
      <c r="F111" s="31" t="s">
        <v>885</v>
      </c>
      <c r="G111" s="31" t="str">
        <f>INDEX([1]MASTER_ARGOS_CENTERS_MASTER_C04!$C:$C,MATCH(Tabla15[[#This Row],[Código de Centro Origen (String)]],[1]MASTER_ARGOS_CENTERS_MASTER_C04!$B:$B,0))</f>
        <v>SLB Markets Structuring FX</v>
      </c>
      <c r="H111" s="31" t="s">
        <v>579</v>
      </c>
      <c r="I111" s="31" t="s">
        <v>580</v>
      </c>
      <c r="J111" s="31" t="s">
        <v>181</v>
      </c>
      <c r="K111" s="31" t="s">
        <v>903</v>
      </c>
      <c r="L111" s="31" t="b">
        <f>+EXACT(Tabla15[[#This Row],[Organigrama]],K111)</f>
        <v>1</v>
      </c>
      <c r="M111" s="31" t="b">
        <f>+J111=Tabla15[[#This Row],[ER III_2024_TO BE]]</f>
        <v>0</v>
      </c>
      <c r="O111" s="31"/>
      <c r="R111" s="31" t="str">
        <f>Tabla15[[#This Row],[New Org]]</f>
        <v>O0000730</v>
      </c>
    </row>
    <row r="112" spans="1:18" x14ac:dyDescent="0.5">
      <c r="A112" s="31" t="s">
        <v>198</v>
      </c>
      <c r="B112" s="32">
        <v>9574</v>
      </c>
      <c r="C112" s="31" t="s">
        <v>583</v>
      </c>
      <c r="D112" s="31" t="s">
        <v>34</v>
      </c>
      <c r="E112" s="31" t="str">
        <f>INDEX([1]MASTER_ARGOS_CENTERS_MASTER_C04!$E:$E,MATCH(Tabla15[[#This Row],[Código de Centro Origen (String)]],[1]MASTER_ARGOS_CENTERS_MASTER_C04!$B:$B,0))</f>
        <v>O0000728</v>
      </c>
      <c r="F112" s="31" t="s">
        <v>878</v>
      </c>
      <c r="G112" s="31" t="str">
        <f>INDEX([1]MASTER_ARGOS_CENTERS_MASTER_C04!$C:$C,MATCH(Tabla15[[#This Row],[Código de Centro Origen (String)]],[1]MASTER_ARGOS_CENTERS_MASTER_C04!$B:$B,0))</f>
        <v>SLB Markets MM GBP CrdTrad</v>
      </c>
      <c r="H112" s="31" t="s">
        <v>582</v>
      </c>
      <c r="I112" s="31" t="s">
        <v>583</v>
      </c>
      <c r="J112" s="31" t="s">
        <v>34</v>
      </c>
      <c r="K112" s="31" t="s">
        <v>926</v>
      </c>
      <c r="L112" s="31" t="b">
        <f>+EXACT(Tabla15[[#This Row],[Organigrama]],K112)</f>
        <v>1</v>
      </c>
      <c r="M112" s="31" t="b">
        <f>+J112=Tabla15[[#This Row],[ER III_2024_TO BE]]</f>
        <v>1</v>
      </c>
      <c r="O112" s="31"/>
      <c r="R112" s="31" t="str">
        <f>Tabla15[[#This Row],[Organigrama]]</f>
        <v>O0000728</v>
      </c>
    </row>
    <row r="113" spans="1:18" x14ac:dyDescent="0.5">
      <c r="A113" s="31" t="s">
        <v>198</v>
      </c>
      <c r="B113" s="32">
        <v>9575</v>
      </c>
      <c r="C113" s="31" t="s">
        <v>586</v>
      </c>
      <c r="D113" s="31" t="s">
        <v>34</v>
      </c>
      <c r="E113" s="31" t="str">
        <f>INDEX([1]MASTER_ARGOS_CENTERS_MASTER_C04!$E:$E,MATCH(Tabla15[[#This Row],[Código de Centro Origen (String)]],[1]MASTER_ARGOS_CENTERS_MASTER_C04!$B:$B,0))</f>
        <v>O0000728</v>
      </c>
      <c r="F113" s="31" t="s">
        <v>878</v>
      </c>
      <c r="G113" s="31" t="str">
        <f>INDEX([1]MASTER_ARGOS_CENTERS_MASTER_C04!$C:$C,MATCH(Tabla15[[#This Row],[Código de Centro Origen (String)]],[1]MASTER_ARGOS_CENTERS_MASTER_C04!$B:$B,0))</f>
        <v>SLB Markets Syndicate</v>
      </c>
      <c r="H113" s="31" t="s">
        <v>585</v>
      </c>
      <c r="I113" s="31" t="s">
        <v>586</v>
      </c>
      <c r="J113" s="31" t="s">
        <v>34</v>
      </c>
      <c r="K113" s="31" t="s">
        <v>926</v>
      </c>
      <c r="L113" s="31" t="b">
        <f>+EXACT(Tabla15[[#This Row],[Organigrama]],K113)</f>
        <v>1</v>
      </c>
      <c r="M113" s="31" t="b">
        <f>+J113=Tabla15[[#This Row],[ER III_2024_TO BE]]</f>
        <v>1</v>
      </c>
      <c r="O113" s="31"/>
      <c r="R113" s="31" t="str">
        <f>Tabla15[[#This Row],[Organigrama]]</f>
        <v>O0000728</v>
      </c>
    </row>
    <row r="114" spans="1:18" x14ac:dyDescent="0.5">
      <c r="A114" s="31" t="s">
        <v>198</v>
      </c>
      <c r="B114" s="32">
        <v>9576</v>
      </c>
      <c r="C114" s="31" t="s">
        <v>589</v>
      </c>
      <c r="D114" s="31" t="s">
        <v>56</v>
      </c>
      <c r="E114" s="31" t="str">
        <f>INDEX([1]MASTER_ARGOS_CENTERS_MASTER_C04!$E:$E,MATCH(Tabla15[[#This Row],[Código de Centro Origen (String)]],[1]MASTER_ARGOS_CENTERS_MASTER_C04!$B:$B,0))</f>
        <v>O0000700</v>
      </c>
      <c r="F114" s="31" t="s">
        <v>878</v>
      </c>
      <c r="G114" s="31" t="str">
        <f>INDEX([1]MASTER_ARGOS_CENTERS_MASTER_C04!$C:$C,MATCH(Tabla15[[#This Row],[Código de Centro Origen (String)]],[1]MASTER_ARGOS_CENTERS_MASTER_C04!$B:$B,0))</f>
        <v>PROJECT NEWMAN</v>
      </c>
      <c r="H114" s="31" t="s">
        <v>588</v>
      </c>
      <c r="I114" s="31" t="s">
        <v>589</v>
      </c>
      <c r="J114" s="31" t="s">
        <v>56</v>
      </c>
      <c r="K114" s="31" t="s">
        <v>888</v>
      </c>
      <c r="L114" s="31" t="b">
        <f>+EXACT(Tabla15[[#This Row],[Organigrama]],K114)</f>
        <v>1</v>
      </c>
      <c r="M114" s="31" t="b">
        <f>+J114=Tabla15[[#This Row],[ER III_2024_TO BE]]</f>
        <v>1</v>
      </c>
      <c r="O114" s="31"/>
      <c r="R114" s="31" t="str">
        <f>Tabla15[[#This Row],[Organigrama]]</f>
        <v>O0000700</v>
      </c>
    </row>
    <row r="115" spans="1:18" x14ac:dyDescent="0.5">
      <c r="A115" s="31" t="s">
        <v>198</v>
      </c>
      <c r="B115" s="32">
        <v>9577</v>
      </c>
      <c r="C115" s="31" t="s">
        <v>591</v>
      </c>
      <c r="D115" s="31" t="s">
        <v>37</v>
      </c>
      <c r="E115" s="31" t="str">
        <f>INDEX([1]MASTER_ARGOS_CENTERS_MASTER_C04!$E:$E,MATCH(Tabla15[[#This Row],[Código de Centro Origen (String)]],[1]MASTER_ARGOS_CENTERS_MASTER_C04!$B:$B,0))</f>
        <v>O0000731</v>
      </c>
      <c r="F115" s="31" t="s">
        <v>878</v>
      </c>
      <c r="G115" s="31" t="str">
        <f>INDEX([1]MASTER_ARGOS_CENTERS_MASTER_C04!$C:$C,MATCH(Tabla15[[#This Row],[Código de Centro Origen (String)]],[1]MASTER_ARGOS_CENTERS_MASTER_C04!$B:$B,0))</f>
        <v>SLB Markets MM Rates</v>
      </c>
      <c r="H115" s="33" t="s">
        <v>590</v>
      </c>
      <c r="I115" s="33" t="s">
        <v>591</v>
      </c>
      <c r="J115" s="33" t="s">
        <v>592</v>
      </c>
      <c r="K115" s="33" t="s">
        <v>927</v>
      </c>
      <c r="L115" s="33" t="b">
        <f>+EXACT(Tabla15[[#This Row],[Organigrama]],K115)</f>
        <v>1</v>
      </c>
      <c r="M115" s="33" t="b">
        <f>+J115=Tabla15[[#This Row],[ER III_2024_TO BE]]</f>
        <v>0</v>
      </c>
      <c r="N115" s="33" t="s">
        <v>70</v>
      </c>
      <c r="O115" s="31"/>
      <c r="R115" s="31" t="str">
        <f>Tabla15[[#This Row],[Organigrama]]</f>
        <v>O0000731</v>
      </c>
    </row>
    <row r="116" spans="1:18" x14ac:dyDescent="0.5">
      <c r="A116" s="31" t="s">
        <v>198</v>
      </c>
      <c r="B116" s="32">
        <v>9578</v>
      </c>
      <c r="C116" s="31" t="s">
        <v>595</v>
      </c>
      <c r="D116" s="31" t="s">
        <v>201</v>
      </c>
      <c r="E116" s="31" t="str">
        <f>INDEX([1]MASTER_ARGOS_CENTERS_MASTER_C04!$E:$E,MATCH(Tabla15[[#This Row],[Código de Centro Origen (String)]],[1]MASTER_ARGOS_CENTERS_MASTER_C04!$B:$B,0))</f>
        <v>O0000752</v>
      </c>
      <c r="F116" s="31" t="s">
        <v>878</v>
      </c>
      <c r="G116" s="31" t="str">
        <f>INDEX([1]MASTER_ARGOS_CENTERS_MASTER_C04!$C:$C,MATCH(Tabla15[[#This Row],[Código de Centro Origen (String)]],[1]MASTER_ARGOS_CENTERS_MASTER_C04!$B:$B,0))</f>
        <v>SLB COO MO Markets</v>
      </c>
      <c r="H116" s="31" t="s">
        <v>594</v>
      </c>
      <c r="I116" s="31" t="s">
        <v>595</v>
      </c>
      <c r="J116" s="31" t="s">
        <v>201</v>
      </c>
      <c r="K116" s="31" t="s">
        <v>891</v>
      </c>
      <c r="L116" s="31" t="b">
        <f>+EXACT(Tabla15[[#This Row],[Organigrama]],K116)</f>
        <v>1</v>
      </c>
      <c r="M116" s="31" t="b">
        <f>+J116=Tabla15[[#This Row],[ER III_2024_TO BE]]</f>
        <v>1</v>
      </c>
      <c r="O116" s="31"/>
      <c r="R116" s="31" t="str">
        <f>Tabla15[[#This Row],[Organigrama]]</f>
        <v>O0000752</v>
      </c>
    </row>
    <row r="117" spans="1:18" x14ac:dyDescent="0.5">
      <c r="A117" s="31" t="s">
        <v>198</v>
      </c>
      <c r="B117" s="32">
        <v>9579</v>
      </c>
      <c r="C117" s="31" t="s">
        <v>598</v>
      </c>
      <c r="D117" s="31" t="s">
        <v>58</v>
      </c>
      <c r="E117" s="31" t="str">
        <f>INDEX([1]MASTER_ARGOS_CENTERS_MASTER_C04!$E:$E,MATCH(Tabla15[[#This Row],[Código de Centro Origen (String)]],[1]MASTER_ARGOS_CENTERS_MASTER_C04!$B:$B,0))</f>
        <v>O0000751</v>
      </c>
      <c r="F117" s="31" t="s">
        <v>878</v>
      </c>
      <c r="G117" s="31" t="str">
        <f>INDEX([1]MASTER_ARGOS_CENTERS_MASTER_C04!$C:$C,MATCH(Tabla15[[#This Row],[Código de Centro Origen (String)]],[1]MASTER_ARGOS_CENTERS_MASTER_C04!$B:$B,0))</f>
        <v>SLB COO IT</v>
      </c>
      <c r="H117" s="31" t="s">
        <v>597</v>
      </c>
      <c r="I117" s="31" t="s">
        <v>598</v>
      </c>
      <c r="J117" s="31" t="s">
        <v>58</v>
      </c>
      <c r="K117" s="31" t="s">
        <v>899</v>
      </c>
      <c r="L117" s="31" t="b">
        <f>+EXACT(Tabla15[[#This Row],[Organigrama]],K117)</f>
        <v>1</v>
      </c>
      <c r="M117" s="31" t="b">
        <f>+J117=Tabla15[[#This Row],[ER III_2024_TO BE]]</f>
        <v>1</v>
      </c>
      <c r="O117" s="31"/>
      <c r="R117" s="31" t="str">
        <f>Tabla15[[#This Row],[Organigrama]]</f>
        <v>O0000751</v>
      </c>
    </row>
    <row r="118" spans="1:18" x14ac:dyDescent="0.5">
      <c r="A118" s="31" t="s">
        <v>198</v>
      </c>
      <c r="B118" s="32">
        <v>9580</v>
      </c>
      <c r="C118" s="31" t="s">
        <v>601</v>
      </c>
      <c r="D118" s="31" t="s">
        <v>186</v>
      </c>
      <c r="E118" s="31" t="str">
        <f>INDEX([1]MASTER_ARGOS_CENTERS_MASTER_C04!$E:$E,MATCH(Tabla15[[#This Row],[Código de Centro Origen (String)]],[1]MASTER_ARGOS_CENTERS_MASTER_C04!$B:$B,0))</f>
        <v>O0000756</v>
      </c>
      <c r="F118" s="31" t="s">
        <v>878</v>
      </c>
      <c r="G118" s="31" t="str">
        <f>INDEX([1]MASTER_ARGOS_CENTERS_MASTER_C04!$C:$C,MATCH(Tabla15[[#This Row],[Código de Centro Origen (String)]],[1]MASTER_ARGOS_CENTERS_MASTER_C04!$B:$B,0))</f>
        <v>SLB COO RAC GORC</v>
      </c>
      <c r="H118" s="31" t="s">
        <v>600</v>
      </c>
      <c r="I118" s="31" t="s">
        <v>601</v>
      </c>
      <c r="J118" s="31" t="s">
        <v>186</v>
      </c>
      <c r="K118" s="31" t="s">
        <v>887</v>
      </c>
      <c r="L118" s="31" t="b">
        <f>+EXACT(Tabla15[[#This Row],[Organigrama]],K118)</f>
        <v>1</v>
      </c>
      <c r="M118" s="31" t="b">
        <f>+J118=Tabla15[[#This Row],[ER III_2024_TO BE]]</f>
        <v>1</v>
      </c>
      <c r="O118" s="31"/>
      <c r="R118" s="31" t="str">
        <f>Tabla15[[#This Row],[Organigrama]]</f>
        <v>O0000756</v>
      </c>
    </row>
    <row r="119" spans="1:18" x14ac:dyDescent="0.5">
      <c r="A119" s="31" t="s">
        <v>198</v>
      </c>
      <c r="B119" s="32">
        <v>9581</v>
      </c>
      <c r="C119" s="31" t="s">
        <v>604</v>
      </c>
      <c r="D119" s="31" t="s">
        <v>401</v>
      </c>
      <c r="E119" s="31" t="str">
        <f>INDEX([1]MASTER_ARGOS_CENTERS_MASTER_C04!$E:$E,MATCH(Tabla15[[#This Row],[Código de Centro Origen (String)]],[1]MASTER_ARGOS_CENTERS_MASTER_C04!$B:$B,0))</f>
        <v>O0000748</v>
      </c>
      <c r="F119" s="31" t="s">
        <v>878</v>
      </c>
      <c r="G119" s="31" t="str">
        <f>INDEX([1]MASTER_ARGOS_CENTERS_MASTER_C04!$C:$C,MATCH(Tabla15[[#This Row],[Código de Centro Origen (String)]],[1]MASTER_ARGOS_CENTERS_MASTER_C04!$B:$B,0))</f>
        <v>SLB COO BMC</v>
      </c>
      <c r="H119" s="33" t="s">
        <v>603</v>
      </c>
      <c r="I119" s="33" t="s">
        <v>604</v>
      </c>
      <c r="J119" s="33" t="s">
        <v>57</v>
      </c>
      <c r="K119" s="33" t="s">
        <v>898</v>
      </c>
      <c r="L119" s="33" t="b">
        <f>+EXACT(Tabla15[[#This Row],[Organigrama]],K119)</f>
        <v>1</v>
      </c>
      <c r="M119" s="33" t="b">
        <f>+J119=Tabla15[[#This Row],[ER III_2024_TO BE]]</f>
        <v>0</v>
      </c>
      <c r="N119" s="33" t="s">
        <v>914</v>
      </c>
      <c r="O119" s="31"/>
      <c r="R119" s="31" t="str">
        <f>Tabla15[[#This Row],[New]]</f>
        <v>O0000749</v>
      </c>
    </row>
    <row r="120" spans="1:18" x14ac:dyDescent="0.5">
      <c r="A120" s="31" t="s">
        <v>198</v>
      </c>
      <c r="B120" s="32">
        <v>9582</v>
      </c>
      <c r="C120" s="31" t="s">
        <v>608</v>
      </c>
      <c r="D120" s="31" t="s">
        <v>186</v>
      </c>
      <c r="E120" s="31" t="str">
        <f>INDEX([1]MASTER_ARGOS_CENTERS_MASTER_C04!$E:$E,MATCH(Tabla15[[#This Row],[Código de Centro Origen (String)]],[1]MASTER_ARGOS_CENTERS_MASTER_C04!$B:$B,0))</f>
        <v>O0000756</v>
      </c>
      <c r="F120" s="31" t="s">
        <v>878</v>
      </c>
      <c r="G120" s="31" t="str">
        <f>INDEX([1]MASTER_ARGOS_CENTERS_MASTER_C04!$C:$C,MATCH(Tabla15[[#This Row],[Código de Centro Origen (String)]],[1]MASTER_ARGOS_CENTERS_MASTER_C04!$B:$B,0))</f>
        <v>SLB COO RAC</v>
      </c>
      <c r="H120" s="31" t="s">
        <v>607</v>
      </c>
      <c r="I120" s="31" t="s">
        <v>608</v>
      </c>
      <c r="J120" s="31" t="s">
        <v>186</v>
      </c>
      <c r="K120" s="31" t="s">
        <v>887</v>
      </c>
      <c r="L120" s="31" t="b">
        <f>+EXACT(Tabla15[[#This Row],[Organigrama]],K120)</f>
        <v>1</v>
      </c>
      <c r="M120" s="31" t="b">
        <f>+J120=Tabla15[[#This Row],[ER III_2024_TO BE]]</f>
        <v>1</v>
      </c>
      <c r="O120" s="31"/>
      <c r="R120" s="31" t="str">
        <f>Tabla15[[#This Row],[Organigrama]]</f>
        <v>O0000756</v>
      </c>
    </row>
    <row r="121" spans="1:18" x14ac:dyDescent="0.5">
      <c r="A121" s="31" t="s">
        <v>198</v>
      </c>
      <c r="B121" s="32">
        <v>9583</v>
      </c>
      <c r="C121" s="31" t="s">
        <v>612</v>
      </c>
      <c r="D121" s="31" t="s">
        <v>24</v>
      </c>
      <c r="E121" s="31" t="str">
        <f>INDEX([1]MASTER_ARGOS_CENTERS_MASTER_C04!$E:$E,MATCH(Tabla15[[#This Row],[Código de Centro Origen (String)]],[1]MASTER_ARGOS_CENTERS_MASTER_C04!$B:$B,0))</f>
        <v>O0000712</v>
      </c>
      <c r="F121" s="31" t="s">
        <v>878</v>
      </c>
      <c r="G121" s="31" t="str">
        <f>INDEX([1]MASTER_ARGOS_CENTERS_MASTER_C04!$C:$C,MATCH(Tabla15[[#This Row],[Código de Centro Origen (String)]],[1]MASTER_ARGOS_CENTERS_MASTER_C04!$B:$B,0))</f>
        <v>SLB DCM UK Corporates</v>
      </c>
      <c r="H121" s="31" t="s">
        <v>611</v>
      </c>
      <c r="I121" s="31" t="s">
        <v>612</v>
      </c>
      <c r="J121" s="31" t="s">
        <v>24</v>
      </c>
      <c r="K121" s="31" t="s">
        <v>882</v>
      </c>
      <c r="L121" s="31" t="b">
        <f>+EXACT(Tabla15[[#This Row],[Organigrama]],K121)</f>
        <v>1</v>
      </c>
      <c r="M121" s="31" t="b">
        <f>+J121=Tabla15[[#This Row],[ER III_2024_TO BE]]</f>
        <v>1</v>
      </c>
      <c r="O121" s="31"/>
      <c r="R121" s="31" t="str">
        <f>Tabla15[[#This Row],[Organigrama]]</f>
        <v>O0000712</v>
      </c>
    </row>
    <row r="122" spans="1:18" x14ac:dyDescent="0.5">
      <c r="A122" s="31" t="s">
        <v>198</v>
      </c>
      <c r="B122" s="32">
        <v>9584</v>
      </c>
      <c r="C122" s="31" t="s">
        <v>615</v>
      </c>
      <c r="D122" s="31" t="s">
        <v>24</v>
      </c>
      <c r="E122" s="31" t="str">
        <f>INDEX([1]MASTER_ARGOS_CENTERS_MASTER_C04!$E:$E,MATCH(Tabla15[[#This Row],[Código de Centro Origen (String)]],[1]MASTER_ARGOS_CENTERS_MASTER_C04!$B:$B,0))</f>
        <v>O0000712</v>
      </c>
      <c r="F122" s="31" t="s">
        <v>878</v>
      </c>
      <c r="G122" s="31" t="str">
        <f>INDEX([1]MASTER_ARGOS_CENTERS_MASTER_C04!$C:$C,MATCH(Tabla15[[#This Row],[Código de Centro Origen (String)]],[1]MASTER_ARGOS_CENTERS_MASTER_C04!$B:$B,0))</f>
        <v>SLB DCM CE Corporates</v>
      </c>
      <c r="H122" s="31" t="s">
        <v>614</v>
      </c>
      <c r="I122" s="31" t="s">
        <v>615</v>
      </c>
      <c r="J122" s="31" t="s">
        <v>24</v>
      </c>
      <c r="K122" s="31" t="s">
        <v>882</v>
      </c>
      <c r="L122" s="31" t="b">
        <f>+EXACT(Tabla15[[#This Row],[Organigrama]],K122)</f>
        <v>1</v>
      </c>
      <c r="M122" s="31" t="b">
        <f>+J122=Tabla15[[#This Row],[ER III_2024_TO BE]]</f>
        <v>1</v>
      </c>
      <c r="O122" s="31"/>
      <c r="R122" s="31" t="str">
        <f>Tabla15[[#This Row],[Organigrama]]</f>
        <v>O0000712</v>
      </c>
    </row>
    <row r="123" spans="1:18" x14ac:dyDescent="0.5">
      <c r="A123" s="31" t="s">
        <v>198</v>
      </c>
      <c r="B123" s="32">
        <v>9585</v>
      </c>
      <c r="C123" s="31" t="s">
        <v>618</v>
      </c>
      <c r="D123" s="31" t="s">
        <v>24</v>
      </c>
      <c r="E123" s="31" t="str">
        <f>INDEX([1]MASTER_ARGOS_CENTERS_MASTER_C04!$E:$E,MATCH(Tabla15[[#This Row],[Código de Centro Origen (String)]],[1]MASTER_ARGOS_CENTERS_MASTER_C04!$B:$B,0))</f>
        <v>O0000712</v>
      </c>
      <c r="F123" s="31" t="s">
        <v>878</v>
      </c>
      <c r="G123" s="31" t="str">
        <f>INDEX([1]MASTER_ARGOS_CENTERS_MASTER_C04!$C:$C,MATCH(Tabla15[[#This Row],[Código de Centro Origen (String)]],[1]MASTER_ARGOS_CENTERS_MASTER_C04!$B:$B,0))</f>
        <v>SLB DCM FIG UK and Other</v>
      </c>
      <c r="H123" s="31" t="s">
        <v>617</v>
      </c>
      <c r="I123" s="31" t="s">
        <v>618</v>
      </c>
      <c r="J123" s="31" t="s">
        <v>24</v>
      </c>
      <c r="K123" s="31" t="s">
        <v>882</v>
      </c>
      <c r="L123" s="31" t="b">
        <f>+EXACT(Tabla15[[#This Row],[Organigrama]],K123)</f>
        <v>1</v>
      </c>
      <c r="M123" s="31" t="b">
        <f>+J123=Tabla15[[#This Row],[ER III_2024_TO BE]]</f>
        <v>1</v>
      </c>
      <c r="O123" s="31"/>
      <c r="R123" s="31" t="str">
        <f>Tabla15[[#This Row],[Organigrama]]</f>
        <v>O0000712</v>
      </c>
    </row>
    <row r="124" spans="1:18" x14ac:dyDescent="0.5">
      <c r="A124" s="31" t="s">
        <v>198</v>
      </c>
      <c r="B124" s="32">
        <v>9586</v>
      </c>
      <c r="C124" s="31" t="s">
        <v>621</v>
      </c>
      <c r="D124" s="31" t="s">
        <v>24</v>
      </c>
      <c r="E124" s="31" t="str">
        <f>INDEX([1]MASTER_ARGOS_CENTERS_MASTER_C04!$E:$E,MATCH(Tabla15[[#This Row],[Código de Centro Origen (String)]],[1]MASTER_ARGOS_CENTERS_MASTER_C04!$B:$B,0))</f>
        <v>O0000712</v>
      </c>
      <c r="F124" s="31" t="s">
        <v>878</v>
      </c>
      <c r="G124" s="31" t="str">
        <f>INDEX([1]MASTER_ARGOS_CENTERS_MASTER_C04!$C:$C,MATCH(Tabla15[[#This Row],[Código de Centro Origen (String)]],[1]MASTER_ARGOS_CENTERS_MASTER_C04!$B:$B,0))</f>
        <v>SLB DCM FIG CE</v>
      </c>
      <c r="H124" s="31" t="s">
        <v>620</v>
      </c>
      <c r="I124" s="31" t="s">
        <v>621</v>
      </c>
      <c r="J124" s="31" t="s">
        <v>24</v>
      </c>
      <c r="K124" s="31" t="s">
        <v>882</v>
      </c>
      <c r="L124" s="31" t="b">
        <f>+EXACT(Tabla15[[#This Row],[Organigrama]],K124)</f>
        <v>1</v>
      </c>
      <c r="M124" s="31" t="b">
        <f>+J124=Tabla15[[#This Row],[ER III_2024_TO BE]]</f>
        <v>1</v>
      </c>
      <c r="O124" s="31"/>
      <c r="R124" s="31" t="str">
        <f>Tabla15[[#This Row],[Organigrama]]</f>
        <v>O0000712</v>
      </c>
    </row>
    <row r="125" spans="1:18" x14ac:dyDescent="0.5">
      <c r="A125" s="31" t="s">
        <v>198</v>
      </c>
      <c r="B125" s="32">
        <v>9587</v>
      </c>
      <c r="C125" s="31" t="s">
        <v>624</v>
      </c>
      <c r="D125" s="31" t="s">
        <v>24</v>
      </c>
      <c r="E125" s="31" t="str">
        <f>INDEX([1]MASTER_ARGOS_CENTERS_MASTER_C04!$E:$E,MATCH(Tabla15[[#This Row],[Código de Centro Origen (String)]],[1]MASTER_ARGOS_CENTERS_MASTER_C04!$B:$B,0))</f>
        <v>O0000712</v>
      </c>
      <c r="F125" s="31" t="s">
        <v>878</v>
      </c>
      <c r="G125" s="31" t="str">
        <f>INDEX([1]MASTER_ARGOS_CENTERS_MASTER_C04!$C:$C,MATCH(Tabla15[[#This Row],[Código de Centro Origen (String)]],[1]MASTER_ARGOS_CENTERS_MASTER_C04!$B:$B,0))</f>
        <v>SLB - DCM USPP</v>
      </c>
      <c r="H125" s="31" t="s">
        <v>623</v>
      </c>
      <c r="I125" s="31" t="s">
        <v>624</v>
      </c>
      <c r="J125" s="31" t="s">
        <v>24</v>
      </c>
      <c r="K125" s="31" t="s">
        <v>882</v>
      </c>
      <c r="L125" s="31" t="b">
        <f>+EXACT(Tabla15[[#This Row],[Organigrama]],K125)</f>
        <v>1</v>
      </c>
      <c r="M125" s="31" t="b">
        <f>+J125=Tabla15[[#This Row],[ER III_2024_TO BE]]</f>
        <v>1</v>
      </c>
      <c r="O125" s="31"/>
      <c r="R125" s="31" t="str">
        <f>Tabla15[[#This Row],[Organigrama]]</f>
        <v>O0000712</v>
      </c>
    </row>
    <row r="126" spans="1:18" x14ac:dyDescent="0.5">
      <c r="A126" s="31" t="s">
        <v>198</v>
      </c>
      <c r="B126" s="32">
        <v>9589</v>
      </c>
      <c r="C126" s="31" t="s">
        <v>627</v>
      </c>
      <c r="D126" s="31" t="s">
        <v>630</v>
      </c>
      <c r="E126" s="31" t="str">
        <f>INDEX([1]MASTER_ARGOS_CENTERS_MASTER_C04!$E:$E,MATCH(Tabla15[[#This Row],[Código de Centro Origen (String)]],[1]MASTER_ARGOS_CENTERS_MASTER_C04!$B:$B,0))</f>
        <v>O0000798</v>
      </c>
      <c r="F126" s="31" t="s">
        <v>878</v>
      </c>
      <c r="G126" s="31" t="str">
        <f>INDEX([1]MASTER_ARGOS_CENTERS_MASTER_C04!$C:$C,MATCH(Tabla15[[#This Row],[Código de Centro Origen (String)]],[1]MASTER_ARGOS_CENTERS_MASTER_C04!$B:$B,0))</f>
        <v>SLB Structured Finance</v>
      </c>
      <c r="H126" s="33" t="s">
        <v>626</v>
      </c>
      <c r="I126" s="33" t="s">
        <v>627</v>
      </c>
      <c r="J126" s="33" t="s">
        <v>628</v>
      </c>
      <c r="K126" s="33" t="s">
        <v>928</v>
      </c>
      <c r="L126" s="33" t="b">
        <f>+EXACT(Tabla15[[#This Row],[Organigrama]],K126)</f>
        <v>1</v>
      </c>
      <c r="M126" s="33" t="b">
        <f>+J126=Tabla15[[#This Row],[ER III_2024_TO BE]]</f>
        <v>0</v>
      </c>
      <c r="N126" s="33" t="s">
        <v>70</v>
      </c>
      <c r="O126" s="31"/>
      <c r="R126" s="31" t="str">
        <f>Tabla15[[#This Row],[Organigrama]]</f>
        <v>O0000798</v>
      </c>
    </row>
    <row r="127" spans="1:18" x14ac:dyDescent="0.5">
      <c r="A127" s="31" t="s">
        <v>198</v>
      </c>
      <c r="B127" s="32">
        <v>9590</v>
      </c>
      <c r="C127" s="31" t="s">
        <v>633</v>
      </c>
      <c r="D127" s="31" t="s">
        <v>181</v>
      </c>
      <c r="E127" s="31" t="str">
        <f>INDEX([1]MASTER_ARGOS_CENTERS_MASTER_C04!$E:$E,MATCH(Tabla15[[#This Row],[Código de Centro Origen (String)]],[1]MASTER_ARGOS_CENTERS_MASTER_C04!$B:$B,0))</f>
        <v>O0000736</v>
      </c>
      <c r="F127" s="31" t="s">
        <v>878</v>
      </c>
      <c r="G127" s="31" t="str">
        <f>INDEX([1]MASTER_ARGOS_CENTERS_MASTER_C04!$C:$C,MATCH(Tabla15[[#This Row],[Código de Centro Origen (String)]],[1]MASTER_ARGOS_CENTERS_MASTER_C04!$B:$B,0))</f>
        <v>SLB Markets RSG Struc FI</v>
      </c>
      <c r="H127" s="31" t="s">
        <v>632</v>
      </c>
      <c r="I127" s="31" t="s">
        <v>633</v>
      </c>
      <c r="J127" s="31" t="s">
        <v>181</v>
      </c>
      <c r="K127" s="31" t="s">
        <v>903</v>
      </c>
      <c r="L127" s="31" t="b">
        <f>+EXACT(Tabla15[[#This Row],[Organigrama]],K127)</f>
        <v>1</v>
      </c>
      <c r="M127" s="31" t="b">
        <f>+J127=Tabla15[[#This Row],[ER III_2024_TO BE]]</f>
        <v>1</v>
      </c>
      <c r="O127" s="31"/>
      <c r="R127" s="31" t="str">
        <f>Tabla15[[#This Row],[Organigrama]]</f>
        <v>O0000736</v>
      </c>
    </row>
    <row r="128" spans="1:18" x14ac:dyDescent="0.5">
      <c r="A128" s="31" t="s">
        <v>198</v>
      </c>
      <c r="B128" s="32">
        <v>9592</v>
      </c>
      <c r="C128" s="31" t="s">
        <v>636</v>
      </c>
      <c r="D128" s="31" t="s">
        <v>181</v>
      </c>
      <c r="E128" s="31" t="str">
        <f>INDEX([1]MASTER_ARGOS_CENTERS_MASTER_C04!$E:$E,MATCH(Tabla15[[#This Row],[Código de Centro Origen (String)]],[1]MASTER_ARGOS_CENTERS_MASTER_C04!$B:$B,0))</f>
        <v>O0000736</v>
      </c>
      <c r="F128" s="31" t="s">
        <v>878</v>
      </c>
      <c r="G128" s="31" t="str">
        <f>INDEX([1]MASTER_ARGOS_CENTERS_MASTER_C04!$C:$C,MATCH(Tabla15[[#This Row],[Código de Centro Origen (String)]],[1]MASTER_ARGOS_CENTERS_MASTER_C04!$B:$B,0))</f>
        <v>CE CIB FI</v>
      </c>
      <c r="H128" s="31" t="s">
        <v>635</v>
      </c>
      <c r="I128" s="31" t="s">
        <v>636</v>
      </c>
      <c r="J128" s="31" t="s">
        <v>181</v>
      </c>
      <c r="K128" s="31" t="s">
        <v>903</v>
      </c>
      <c r="L128" s="31" t="b">
        <f>+EXACT(Tabla15[[#This Row],[Organigrama]],K128)</f>
        <v>1</v>
      </c>
      <c r="M128" s="31" t="b">
        <f>+J128=Tabla15[[#This Row],[ER III_2024_TO BE]]</f>
        <v>1</v>
      </c>
      <c r="O128" s="31"/>
      <c r="R128" s="31" t="str">
        <f>Tabla15[[#This Row],[Organigrama]]</f>
        <v>O0000736</v>
      </c>
    </row>
    <row r="129" spans="1:18" x14ac:dyDescent="0.5">
      <c r="A129" s="31" t="s">
        <v>198</v>
      </c>
      <c r="B129" s="32">
        <v>9593</v>
      </c>
      <c r="C129" s="31" t="s">
        <v>638</v>
      </c>
      <c r="D129" s="31" t="s">
        <v>181</v>
      </c>
      <c r="E129" s="31" t="str">
        <f>INDEX([1]MASTER_ARGOS_CENTERS_MASTER_C04!$E:$E,MATCH(Tabla15[[#This Row],[Código de Centro Origen (String)]],[1]MASTER_ARGOS_CENTERS_MASTER_C04!$B:$B,0))</f>
        <v>O0000736</v>
      </c>
      <c r="F129" s="31" t="s">
        <v>878</v>
      </c>
      <c r="G129" s="31" t="str">
        <f>INDEX([1]MASTER_ARGOS_CENTERS_MASTER_C04!$C:$C,MATCH(Tabla15[[#This Row],[Código de Centro Origen (String)]],[1]MASTER_ARGOS_CENTERS_MASTER_C04!$B:$B,0))</f>
        <v>CE CIB FX</v>
      </c>
      <c r="H129" s="31" t="s">
        <v>637</v>
      </c>
      <c r="I129" s="31" t="s">
        <v>638</v>
      </c>
      <c r="J129" s="31" t="s">
        <v>181</v>
      </c>
      <c r="K129" s="31" t="s">
        <v>903</v>
      </c>
      <c r="L129" s="31" t="b">
        <f>+EXACT(Tabla15[[#This Row],[Organigrama]],K129)</f>
        <v>1</v>
      </c>
      <c r="M129" s="31" t="b">
        <f>+J129=Tabla15[[#This Row],[ER III_2024_TO BE]]</f>
        <v>1</v>
      </c>
      <c r="O129" s="31"/>
      <c r="R129" s="31" t="str">
        <f>Tabla15[[#This Row],[Organigrama]]</f>
        <v>O0000736</v>
      </c>
    </row>
    <row r="130" spans="1:18" x14ac:dyDescent="0.5">
      <c r="A130" s="31" t="s">
        <v>198</v>
      </c>
      <c r="B130" s="32">
        <v>9594</v>
      </c>
      <c r="C130" s="31" t="s">
        <v>640</v>
      </c>
      <c r="D130" s="31" t="s">
        <v>177</v>
      </c>
      <c r="E130" s="31" t="str">
        <f>INDEX([1]MASTER_ARGOS_CENTERS_MASTER_C04!$E:$E,MATCH(Tabla15[[#This Row],[Código de Centro Origen (String)]],[1]MASTER_ARGOS_CENTERS_MASTER_C04!$B:$B,0))</f>
        <v>O0000738</v>
      </c>
      <c r="F130" s="31" t="s">
        <v>878</v>
      </c>
      <c r="G130" s="31" t="str">
        <f>INDEX([1]MASTER_ARGOS_CENTERS_MASTER_C04!$C:$C,MATCH(Tabla15[[#This Row],[Código de Centro Origen (String)]],[1]MASTER_ARGOS_CENTERS_MASTER_C04!$B:$B,0))</f>
        <v>SLB - Credit&amp;EM - InSale EM EU</v>
      </c>
      <c r="H130" s="31" t="s">
        <v>639</v>
      </c>
      <c r="I130" s="31" t="s">
        <v>640</v>
      </c>
      <c r="J130" s="31" t="s">
        <v>177</v>
      </c>
      <c r="K130" s="31" t="s">
        <v>904</v>
      </c>
      <c r="L130" s="31" t="b">
        <f>+EXACT(Tabla15[[#This Row],[Organigrama]],K130)</f>
        <v>1</v>
      </c>
      <c r="M130" s="31" t="b">
        <f>+J130=Tabla15[[#This Row],[ER III_2024_TO BE]]</f>
        <v>1</v>
      </c>
      <c r="O130" s="31"/>
      <c r="R130" s="31" t="str">
        <f>Tabla15[[#This Row],[Organigrama]]</f>
        <v>O0000738</v>
      </c>
    </row>
    <row r="131" spans="1:18" x14ac:dyDescent="0.5">
      <c r="A131" s="31" t="s">
        <v>198</v>
      </c>
      <c r="B131" s="32">
        <v>9595</v>
      </c>
      <c r="C131" s="31" t="s">
        <v>643</v>
      </c>
      <c r="D131" s="31" t="s">
        <v>177</v>
      </c>
      <c r="E131" s="31" t="str">
        <f>INDEX([1]MASTER_ARGOS_CENTERS_MASTER_C04!$E:$E,MATCH(Tabla15[[#This Row],[Código de Centro Origen (String)]],[1]MASTER_ARGOS_CENTERS_MASTER_C04!$B:$B,0))</f>
        <v>O0000738</v>
      </c>
      <c r="F131" s="31" t="s">
        <v>878</v>
      </c>
      <c r="G131" s="31" t="str">
        <f>INDEX([1]MASTER_ARGOS_CENTERS_MASTER_C04!$C:$C,MATCH(Tabla15[[#This Row],[Código de Centro Origen (String)]],[1]MASTER_ARGOS_CENTERS_MASTER_C04!$B:$B,0))</f>
        <v>SLB Markets Flow SalesEU</v>
      </c>
      <c r="H131" s="31" t="s">
        <v>642</v>
      </c>
      <c r="I131" s="31" t="s">
        <v>643</v>
      </c>
      <c r="J131" s="31" t="s">
        <v>177</v>
      </c>
      <c r="K131" s="31" t="s">
        <v>904</v>
      </c>
      <c r="L131" s="31" t="b">
        <f>+EXACT(Tabla15[[#This Row],[Organigrama]],K131)</f>
        <v>1</v>
      </c>
      <c r="M131" s="31" t="b">
        <f>+J131=Tabla15[[#This Row],[ER III_2024_TO BE]]</f>
        <v>1</v>
      </c>
      <c r="O131" s="31"/>
      <c r="R131" s="31" t="str">
        <f>Tabla15[[#This Row],[Organigrama]]</f>
        <v>O0000738</v>
      </c>
    </row>
    <row r="132" spans="1:18" x14ac:dyDescent="0.5">
      <c r="A132" s="31" t="s">
        <v>198</v>
      </c>
      <c r="B132" s="32">
        <v>9596</v>
      </c>
      <c r="C132" s="31" t="s">
        <v>646</v>
      </c>
      <c r="D132" s="31" t="s">
        <v>37</v>
      </c>
      <c r="E132" s="31" t="str">
        <f>INDEX([1]MASTER_ARGOS_CENTERS_MASTER_C04!$E:$E,MATCH(Tabla15[[#This Row],[Código de Centro Origen (String)]],[1]MASTER_ARGOS_CENTERS_MASTER_C04!$B:$B,0))</f>
        <v>O0000738</v>
      </c>
      <c r="F132" s="31" t="s">
        <v>878</v>
      </c>
      <c r="G132" s="31" t="str">
        <f>INDEX([1]MASTER_ARGOS_CENTERS_MASTER_C04!$C:$C,MATCH(Tabla15[[#This Row],[Código de Centro Origen (String)]],[1]MASTER_ARGOS_CENTERS_MASTER_C04!$B:$B,0))</f>
        <v>SLB Markets RatesFin Sol</v>
      </c>
      <c r="H132" s="33" t="s">
        <v>645</v>
      </c>
      <c r="I132" s="33" t="s">
        <v>646</v>
      </c>
      <c r="J132" s="33" t="s">
        <v>177</v>
      </c>
      <c r="K132" s="33" t="s">
        <v>904</v>
      </c>
      <c r="L132" s="33" t="b">
        <f>+EXACT(Tabla15[[#This Row],[Organigrama]],K132)</f>
        <v>1</v>
      </c>
      <c r="M132" s="33" t="b">
        <f>+J132=Tabla15[[#This Row],[ER III_2024_TO BE]]</f>
        <v>0</v>
      </c>
      <c r="N132" s="33" t="s">
        <v>927</v>
      </c>
      <c r="O132" s="31"/>
      <c r="R132" s="31" t="str">
        <f>Tabla15[[#This Row],[New]]</f>
        <v>O0000731</v>
      </c>
    </row>
    <row r="133" spans="1:18" x14ac:dyDescent="0.5">
      <c r="A133" s="31" t="s">
        <v>198</v>
      </c>
      <c r="B133" s="32">
        <v>9597</v>
      </c>
      <c r="C133" s="31" t="s">
        <v>649</v>
      </c>
      <c r="D133" s="31" t="s">
        <v>80</v>
      </c>
      <c r="E133" s="31" t="str">
        <f>INDEX([1]MASTER_ARGOS_CENTERS_MASTER_C04!$E:$E,MATCH(Tabla15[[#This Row],[Código de Centro Origen (String)]],[1]MASTER_ARGOS_CENTERS_MASTER_C04!$B:$B,0))</f>
        <v>O0000786</v>
      </c>
      <c r="F133" s="31" t="s">
        <v>878</v>
      </c>
      <c r="G133" s="31" t="str">
        <f>INDEX([1]MASTER_ARGOS_CENTERS_MASTER_C04!$C:$C,MATCH(Tabla15[[#This Row],[Código de Centro Origen (String)]],[1]MASTER_ARGOS_CENTERS_MASTER_C04!$B:$B,0))</f>
        <v>SLB FIG</v>
      </c>
      <c r="H133" s="31" t="s">
        <v>648</v>
      </c>
      <c r="I133" s="31" t="s">
        <v>649</v>
      </c>
      <c r="J133" s="31" t="s">
        <v>80</v>
      </c>
      <c r="K133" s="31" t="s">
        <v>900</v>
      </c>
      <c r="L133" s="31" t="b">
        <f>+EXACT(Tabla15[[#This Row],[Organigrama]],K133)</f>
        <v>1</v>
      </c>
      <c r="M133" s="31" t="b">
        <f>+J133=Tabla15[[#This Row],[ER III_2024_TO BE]]</f>
        <v>1</v>
      </c>
      <c r="O133" s="31"/>
      <c r="R133" s="31" t="str">
        <f>Tabla15[[#This Row],[Organigrama]]</f>
        <v>O0000786</v>
      </c>
    </row>
    <row r="134" spans="1:18" x14ac:dyDescent="0.5">
      <c r="A134" s="31" t="s">
        <v>198</v>
      </c>
      <c r="B134" s="32">
        <v>9598</v>
      </c>
      <c r="C134" s="31" t="s">
        <v>652</v>
      </c>
      <c r="D134" s="31" t="s">
        <v>37</v>
      </c>
      <c r="E134" s="31" t="str">
        <f>INDEX([1]MASTER_ARGOS_CENTERS_MASTER_C04!$E:$E,MATCH(Tabla15[[#This Row],[Código de Centro Origen (String)]],[1]MASTER_ARGOS_CENTERS_MASTER_C04!$B:$B,0))</f>
        <v>O1000722</v>
      </c>
      <c r="F134" s="31" t="s">
        <v>878</v>
      </c>
      <c r="G134" s="31" t="str">
        <f>INDEX([1]MASTER_ARGOS_CENTERS_MASTER_C04!$C:$C,MATCH(Tabla15[[#This Row],[Código de Centro Origen (String)]],[1]MASTER_ARGOS_CENTERS_MASTER_C04!$B:$B,0))</f>
        <v>SLB Markets STM</v>
      </c>
      <c r="H134" s="33" t="s">
        <v>651</v>
      </c>
      <c r="I134" s="33" t="s">
        <v>652</v>
      </c>
      <c r="J134" s="33" t="s">
        <v>38</v>
      </c>
      <c r="K134" s="33" t="s">
        <v>890</v>
      </c>
      <c r="L134" s="33" t="b">
        <f>+EXACT(Tabla15[[#This Row],[Organigrama]],K134)</f>
        <v>1</v>
      </c>
      <c r="M134" s="33" t="b">
        <f>+J134=Tabla15[[#This Row],[ER III_2024_TO BE]]</f>
        <v>0</v>
      </c>
      <c r="N134" s="33" t="s">
        <v>927</v>
      </c>
      <c r="O134" s="31"/>
      <c r="R134" s="31" t="str">
        <f>Tabla15[[#This Row],[New]]</f>
        <v>O0000731</v>
      </c>
    </row>
    <row r="135" spans="1:18" x14ac:dyDescent="0.5">
      <c r="A135" s="31" t="s">
        <v>198</v>
      </c>
      <c r="B135" s="32">
        <v>9599</v>
      </c>
      <c r="C135" s="31" t="s">
        <v>655</v>
      </c>
      <c r="D135" s="31" t="s">
        <v>482</v>
      </c>
      <c r="E135" s="31" t="str">
        <f>INDEX([1]MASTER_ARGOS_CENTERS_MASTER_C04!$E:$E,MATCH(Tabla15[[#This Row],[Código de Centro Origen (String)]],[1]MASTER_ARGOS_CENTERS_MASTER_C04!$B:$B,0))</f>
        <v>O0000767</v>
      </c>
      <c r="F135" s="31" t="s">
        <v>878</v>
      </c>
      <c r="G135" s="31" t="str">
        <f>INDEX([1]MASTER_ARGOS_CENTERS_MASTER_C04!$C:$C,MATCH(Tabla15[[#This Row],[Código de Centro Origen (String)]],[1]MASTER_ARGOS_CENTERS_MASTER_C04!$B:$B,0))</f>
        <v>SLB Risk Market Risk</v>
      </c>
      <c r="H135" s="31" t="s">
        <v>654</v>
      </c>
      <c r="I135" s="31" t="s">
        <v>655</v>
      </c>
      <c r="J135" s="31" t="s">
        <v>482</v>
      </c>
      <c r="K135" s="31" t="s">
        <v>923</v>
      </c>
      <c r="L135" s="31" t="b">
        <f>+EXACT(Tabla15[[#This Row],[Organigrama]],K135)</f>
        <v>1</v>
      </c>
      <c r="M135" s="31" t="b">
        <f>+J135=Tabla15[[#This Row],[ER III_2024_TO BE]]</f>
        <v>1</v>
      </c>
      <c r="O135" s="31"/>
      <c r="R135" s="31" t="str">
        <f>Tabla15[[#This Row],[Organigrama]]</f>
        <v>O0000767</v>
      </c>
    </row>
    <row r="136" spans="1:18" x14ac:dyDescent="0.5">
      <c r="A136" s="31" t="s">
        <v>198</v>
      </c>
      <c r="B136" s="32">
        <v>963</v>
      </c>
      <c r="C136" s="31" t="s">
        <v>658</v>
      </c>
      <c r="D136" s="31" t="s">
        <v>165</v>
      </c>
      <c r="E136" s="31" t="str">
        <f>INDEX([1]MASTER_ARGOS_CENTERS_MASTER_C04!$E:$E,MATCH(Tabla15[[#This Row],[Código de Centro Origen (String)]],[1]MASTER_ARGOS_CENTERS_MASTER_C04!$B:$B,0))</f>
        <v>O0000715</v>
      </c>
      <c r="F136" s="31" t="s">
        <v>878</v>
      </c>
      <c r="G136" s="31" t="str">
        <f>INDEX([1]MASTER_ARGOS_CENTERS_MASTER_C04!$C:$C,MATCH(Tabla15[[#This Row],[Código de Centro Origen (String)]],[1]MASTER_ARGOS_CENTERS_MASTER_C04!$B:$B,0))</f>
        <v>Regional PDM Europe</v>
      </c>
      <c r="H136" s="31" t="s">
        <v>657</v>
      </c>
      <c r="I136" s="31" t="s">
        <v>658</v>
      </c>
      <c r="J136" s="31" t="s">
        <v>165</v>
      </c>
      <c r="K136" s="31" t="s">
        <v>896</v>
      </c>
      <c r="L136" s="31" t="b">
        <f>+EXACT(Tabla15[[#This Row],[Organigrama]],K136)</f>
        <v>1</v>
      </c>
      <c r="M136" s="31" t="b">
        <f>+J136=Tabla15[[#This Row],[ER III_2024_TO BE]]</f>
        <v>1</v>
      </c>
      <c r="O136" s="31"/>
      <c r="R136" s="31" t="str">
        <f>Tabla15[[#This Row],[Organigrama]]</f>
        <v>O0000715</v>
      </c>
    </row>
    <row r="137" spans="1:18" x14ac:dyDescent="0.5">
      <c r="A137" s="31" t="s">
        <v>198</v>
      </c>
      <c r="B137" s="32">
        <v>9658</v>
      </c>
      <c r="C137" s="31" t="s">
        <v>661</v>
      </c>
      <c r="D137" s="31" t="s">
        <v>662</v>
      </c>
      <c r="E137" s="31" t="str">
        <f>INDEX([1]MASTER_ARGOS_CENTERS_MASTER_C04!$E:$E,MATCH(Tabla15[[#This Row],[Código de Centro Origen (String)]],[1]MASTER_ARGOS_CENTERS_MASTER_C04!$B:$B,0))</f>
        <v>O0000779</v>
      </c>
      <c r="F137" s="31" t="s">
        <v>878</v>
      </c>
      <c r="G137" s="31" t="str">
        <f>INDEX([1]MASTER_ARGOS_CENTERS_MASTER_C04!$C:$C,MATCH(Tabla15[[#This Row],[Código de Centro Origen (String)]],[1]MASTER_ARGOS_CENTERS_MASTER_C04!$B:$B,0))</f>
        <v>CIB Transfer Frankfurt</v>
      </c>
      <c r="H137" s="31" t="s">
        <v>660</v>
      </c>
      <c r="I137" s="31" t="s">
        <v>661</v>
      </c>
      <c r="J137" s="31" t="s">
        <v>662</v>
      </c>
      <c r="K137" s="31" t="s">
        <v>929</v>
      </c>
      <c r="L137" s="31" t="b">
        <f>+EXACT(Tabla15[[#This Row],[Organigrama]],K137)</f>
        <v>1</v>
      </c>
      <c r="M137" s="31" t="b">
        <f>+J137=Tabla15[[#This Row],[ER III_2024_TO BE]]</f>
        <v>1</v>
      </c>
      <c r="O137" s="31"/>
      <c r="R137" s="31" t="str">
        <f>Tabla15[[#This Row],[Organigrama]]</f>
        <v>O0000779</v>
      </c>
    </row>
    <row r="138" spans="1:18" x14ac:dyDescent="0.5">
      <c r="A138" s="31" t="s">
        <v>198</v>
      </c>
      <c r="B138" s="32">
        <v>9659</v>
      </c>
      <c r="C138" s="31" t="s">
        <v>664</v>
      </c>
      <c r="D138" s="31" t="s">
        <v>127</v>
      </c>
      <c r="E138" s="31" t="str">
        <f>INDEX([1]MASTER_ARGOS_CENTERS_MASTER_C04!$E:$E,MATCH(Tabla15[[#This Row],[Código de Centro Origen (String)]],[1]MASTER_ARGOS_CENTERS_MASTER_C04!$B:$B,0))</f>
        <v>O0000791</v>
      </c>
      <c r="F138" s="31" t="s">
        <v>880</v>
      </c>
      <c r="G138" s="31" t="str">
        <f>INDEX([1]MASTER_ARGOS_CENTERS_MASTER_C04!$C:$C,MATCH(Tabla15[[#This Row],[Código de Centro Origen (String)]],[1]MASTER_ARGOS_CENTERS_MASTER_C04!$B:$B,0))</f>
        <v>Global - GTB</v>
      </c>
      <c r="H138" s="31" t="s">
        <v>663</v>
      </c>
      <c r="I138" s="31" t="s">
        <v>664</v>
      </c>
      <c r="J138" s="31" t="s">
        <v>6</v>
      </c>
      <c r="K138" s="31" t="s">
        <v>892</v>
      </c>
      <c r="L138" s="31" t="b">
        <f>+EXACT(Tabla15[[#This Row],[Organigrama]],K138)</f>
        <v>1</v>
      </c>
      <c r="M138" s="31" t="b">
        <f>+J138=Tabla15[[#This Row],[ER III_2024_TO BE]]</f>
        <v>0</v>
      </c>
      <c r="O138" s="31"/>
      <c r="R138" s="31" t="str">
        <f>Tabla15[[#This Row],[New Org]]</f>
        <v>O0000719</v>
      </c>
    </row>
    <row r="139" spans="1:18" x14ac:dyDescent="0.5">
      <c r="A139" s="31" t="s">
        <v>198</v>
      </c>
      <c r="B139" s="32">
        <v>9660</v>
      </c>
      <c r="C139" s="31" t="s">
        <v>668</v>
      </c>
      <c r="D139" s="31" t="s">
        <v>57</v>
      </c>
      <c r="E139" s="31" t="str">
        <f>INDEX([1]MASTER_ARGOS_CENTERS_MASTER_C04!$E:$E,MATCH(Tabla15[[#This Row],[Código de Centro Origen (String)]],[1]MASTER_ARGOS_CENTERS_MASTER_C04!$B:$B,0))</f>
        <v>O0000791</v>
      </c>
      <c r="F139" s="31" t="s">
        <v>878</v>
      </c>
      <c r="G139" s="31" t="str">
        <f>INDEX([1]MASTER_ARGOS_CENTERS_MASTER_C04!$C:$C,MATCH(Tabla15[[#This Row],[Código de Centro Origen (String)]],[1]MASTER_ARGOS_CENTERS_MASTER_C04!$B:$B,0))</f>
        <v>Global COO SAT</v>
      </c>
      <c r="H139" s="33" t="s">
        <v>667</v>
      </c>
      <c r="I139" s="33" t="s">
        <v>668</v>
      </c>
      <c r="J139" s="33" t="s">
        <v>6</v>
      </c>
      <c r="K139" s="33" t="s">
        <v>892</v>
      </c>
      <c r="L139" s="33" t="b">
        <f>+EXACT(Tabla15[[#This Row],[Organigrama]],K139)</f>
        <v>1</v>
      </c>
      <c r="M139" s="33" t="b">
        <f>+J139=Tabla15[[#This Row],[ER III_2024_TO BE]]</f>
        <v>0</v>
      </c>
      <c r="N139" s="33" t="s">
        <v>898</v>
      </c>
      <c r="O139" s="31"/>
      <c r="R139" s="31" t="str">
        <f>Tabla15[[#This Row],[New]]</f>
        <v>O0000748</v>
      </c>
    </row>
    <row r="140" spans="1:18" x14ac:dyDescent="0.5">
      <c r="A140" s="31" t="s">
        <v>198</v>
      </c>
      <c r="B140" s="32">
        <v>9661</v>
      </c>
      <c r="C140" s="31" t="s">
        <v>672</v>
      </c>
      <c r="D140" s="31" t="s">
        <v>34</v>
      </c>
      <c r="E140" s="31" t="str">
        <f>INDEX([1]MASTER_ARGOS_CENTERS_MASTER_C04!$E:$E,MATCH(Tabla15[[#This Row],[Código de Centro Origen (String)]],[1]MASTER_ARGOS_CENTERS_MASTER_C04!$B:$B,0))</f>
        <v>O0000728</v>
      </c>
      <c r="F140" s="31" t="s">
        <v>878</v>
      </c>
      <c r="G140" s="31" t="str">
        <f>INDEX([1]MASTER_ARGOS_CENTERS_MASTER_C04!$C:$C,MATCH(Tabla15[[#This Row],[Código de Centro Origen (String)]],[1]MASTER_ARGOS_CENTERS_MASTER_C04!$B:$B,0))</f>
        <v>SLB Markets Credit EM Trad</v>
      </c>
      <c r="H140" s="31" t="s">
        <v>671</v>
      </c>
      <c r="I140" s="31" t="s">
        <v>672</v>
      </c>
      <c r="J140" s="31" t="s">
        <v>34</v>
      </c>
      <c r="K140" s="31" t="s">
        <v>926</v>
      </c>
      <c r="L140" s="31" t="b">
        <f>+EXACT(Tabla15[[#This Row],[Organigrama]],K140)</f>
        <v>1</v>
      </c>
      <c r="M140" s="31" t="b">
        <f>+J140=Tabla15[[#This Row],[ER III_2024_TO BE]]</f>
        <v>1</v>
      </c>
      <c r="O140" s="31"/>
      <c r="R140" s="31" t="str">
        <f>Tabla15[[#This Row],[Organigrama]]</f>
        <v>O0000728</v>
      </c>
    </row>
    <row r="141" spans="1:18" x14ac:dyDescent="0.5">
      <c r="A141" s="31" t="s">
        <v>198</v>
      </c>
      <c r="B141" s="32">
        <v>9663</v>
      </c>
      <c r="C141" s="31" t="s">
        <v>675</v>
      </c>
      <c r="D141" s="31">
        <v>0</v>
      </c>
      <c r="E141" s="31" t="str">
        <f>INDEX([1]MASTER_ARGOS_CENTERS_MASTER_C04!$E:$E,MATCH(Tabla15[[#This Row],[Código de Centro Origen (String)]],[1]MASTER_ARGOS_CENTERS_MASTER_C04!$B:$B,0))</f>
        <v>O0000700</v>
      </c>
      <c r="F141" s="31" t="s">
        <v>878</v>
      </c>
      <c r="G141" s="31" t="str">
        <f>INDEX([1]MASTER_ARGOS_CENTERS_MASTER_C04!$C:$C,MATCH(Tabla15[[#This Row],[Código de Centro Origen (String)]],[1]MASTER_ARGOS_CENTERS_MASTER_C04!$B:$B,0))</f>
        <v>OLYMPICS</v>
      </c>
      <c r="H141" s="31" t="s">
        <v>674</v>
      </c>
      <c r="I141" s="31" t="s">
        <v>675</v>
      </c>
      <c r="J141" s="31" t="s">
        <v>56</v>
      </c>
      <c r="K141" s="31" t="s">
        <v>888</v>
      </c>
      <c r="L141" s="31" t="b">
        <f>+EXACT(Tabla15[[#This Row],[Organigrama]],K141)</f>
        <v>1</v>
      </c>
      <c r="M141" s="31" t="b">
        <f>+J141=Tabla15[[#This Row],[ER III_2024_TO BE]]</f>
        <v>0</v>
      </c>
      <c r="O141" s="31"/>
      <c r="R141" s="31" t="str">
        <f>Tabla15[[#This Row],[Organigrama]]</f>
        <v>O0000700</v>
      </c>
    </row>
    <row r="142" spans="1:18" x14ac:dyDescent="0.5">
      <c r="A142" s="31" t="s">
        <v>198</v>
      </c>
      <c r="B142" s="32">
        <v>9664</v>
      </c>
      <c r="C142" s="31" t="s">
        <v>677</v>
      </c>
      <c r="D142" s="31" t="s">
        <v>56</v>
      </c>
      <c r="E142" s="31" t="str">
        <f>INDEX([1]MASTER_ARGOS_CENTERS_MASTER_C04!$E:$E,MATCH(Tabla15[[#This Row],[Código de Centro Origen (String)]],[1]MASTER_ARGOS_CENTERS_MASTER_C04!$B:$B,0))</f>
        <v>O0000700</v>
      </c>
      <c r="F142" s="31" t="s">
        <v>878</v>
      </c>
      <c r="G142" s="31" t="str">
        <f>INDEX([1]MASTER_ARGOS_CENTERS_MASTER_C04!$C:$C,MATCH(Tabla15[[#This Row],[Código de Centro Origen (String)]],[1]MASTER_ARGOS_CENTERS_MASTER_C04!$B:$B,0))</f>
        <v>IMPROVEMENT PLAN</v>
      </c>
      <c r="H142" s="31" t="s">
        <v>676</v>
      </c>
      <c r="I142" s="31" t="s">
        <v>677</v>
      </c>
      <c r="J142" s="31" t="s">
        <v>56</v>
      </c>
      <c r="K142" s="31" t="s">
        <v>888</v>
      </c>
      <c r="L142" s="31" t="b">
        <f>+EXACT(Tabla15[[#This Row],[Organigrama]],K142)</f>
        <v>1</v>
      </c>
      <c r="M142" s="31" t="b">
        <f>+J142=Tabla15[[#This Row],[ER III_2024_TO BE]]</f>
        <v>1</v>
      </c>
      <c r="O142" s="31"/>
      <c r="R142" s="31" t="str">
        <f>Tabla15[[#This Row],[Organigrama]]</f>
        <v>O0000700</v>
      </c>
    </row>
    <row r="143" spans="1:18" x14ac:dyDescent="0.5">
      <c r="A143" s="31" t="s">
        <v>198</v>
      </c>
      <c r="B143" s="32">
        <v>9665</v>
      </c>
      <c r="C143" s="31" t="s">
        <v>679</v>
      </c>
      <c r="D143" s="31" t="s">
        <v>680</v>
      </c>
      <c r="E143" s="31" t="str">
        <f>INDEX([1]MASTER_ARGOS_CENTERS_MASTER_C04!$E:$E,MATCH(Tabla15[[#This Row],[Código de Centro Origen (String)]],[1]MASTER_ARGOS_CENTERS_MASTER_C04!$B:$B,0))</f>
        <v>O0000744</v>
      </c>
      <c r="F143" s="31" t="s">
        <v>878</v>
      </c>
      <c r="G143" s="31" t="str">
        <f>INDEX([1]MASTER_ARGOS_CENTERS_MASTER_C04!$C:$C,MATCH(Tabla15[[#This Row],[Código de Centro Origen (String)]],[1]MASTER_ARGOS_CENTERS_MASTER_C04!$B:$B,0))</f>
        <v>Treasury</v>
      </c>
      <c r="H143" s="31" t="s">
        <v>678</v>
      </c>
      <c r="I143" s="31" t="s">
        <v>679</v>
      </c>
      <c r="J143" s="31" t="s">
        <v>680</v>
      </c>
      <c r="K143" s="31" t="s">
        <v>930</v>
      </c>
      <c r="L143" s="31" t="b">
        <f>+EXACT(Tabla15[[#This Row],[Organigrama]],K143)</f>
        <v>1</v>
      </c>
      <c r="M143" s="31" t="b">
        <f>+J143=Tabla15[[#This Row],[ER III_2024_TO BE]]</f>
        <v>1</v>
      </c>
      <c r="O143" s="31"/>
      <c r="R143" s="31" t="str">
        <f>Tabla15[[#This Row],[Organigrama]]</f>
        <v>O0000744</v>
      </c>
    </row>
    <row r="144" spans="1:18" x14ac:dyDescent="0.5">
      <c r="A144" s="31" t="s">
        <v>198</v>
      </c>
      <c r="B144" s="32">
        <v>9666</v>
      </c>
      <c r="C144" s="31" t="s">
        <v>683</v>
      </c>
      <c r="D144" s="31" t="s">
        <v>9</v>
      </c>
      <c r="E144" s="31" t="str">
        <f>INDEX([1]MASTER_ARGOS_CENTERS_MASTER_C04!$E:$E,MATCH(Tabla15[[#This Row],[Código de Centro Origen (String)]],[1]MASTER_ARGOS_CENTERS_MASTER_C04!$B:$B,0))</f>
        <v>O0000743</v>
      </c>
      <c r="F144" s="31" t="s">
        <v>878</v>
      </c>
      <c r="G144" s="31" t="str">
        <f>INDEX([1]MASTER_ARGOS_CENTERS_MASTER_C04!$C:$C,MATCH(Tabla15[[#This Row],[Código de Centro Origen (String)]],[1]MASTER_ARGOS_CENTERS_MASTER_C04!$B:$B,0))</f>
        <v>SLB - ACPM</v>
      </c>
      <c r="H144" s="31" t="s">
        <v>682</v>
      </c>
      <c r="I144" s="31" t="s">
        <v>683</v>
      </c>
      <c r="J144" s="31" t="s">
        <v>9</v>
      </c>
      <c r="K144" s="31" t="s">
        <v>931</v>
      </c>
      <c r="L144" s="31" t="b">
        <f>+EXACT(Tabla15[[#This Row],[Organigrama]],K144)</f>
        <v>1</v>
      </c>
      <c r="M144" s="31" t="b">
        <f>+J144=Tabla15[[#This Row],[ER III_2024_TO BE]]</f>
        <v>1</v>
      </c>
      <c r="O144" s="31"/>
      <c r="R144" s="31" t="str">
        <f>Tabla15[[#This Row],[Organigrama]]</f>
        <v>O0000743</v>
      </c>
    </row>
    <row r="145" spans="1:18" x14ac:dyDescent="0.5">
      <c r="A145" s="31" t="s">
        <v>198</v>
      </c>
      <c r="B145" s="32">
        <v>9722</v>
      </c>
      <c r="C145" s="31" t="s">
        <v>686</v>
      </c>
      <c r="D145" s="31">
        <v>0</v>
      </c>
      <c r="E145" s="31" t="str">
        <f>INDEX([1]MASTER_ARGOS_CENTERS_MASTER_C04!$E:$E,MATCH(Tabla15[[#This Row],[Código de Centro Origen (String)]],[1]MASTER_ARGOS_CENTERS_MASTER_C04!$B:$B,0))</f>
        <v>O0000748</v>
      </c>
      <c r="F145" s="31" t="s">
        <v>878</v>
      </c>
      <c r="G145" s="31" t="str">
        <f>INDEX([1]MASTER_ARGOS_CENTERS_MASTER_C04!$C:$C,MATCH(Tabla15[[#This Row],[Código de Centro Origen (String)]],[1]MASTER_ARGOS_CENTERS_MASTER_C04!$B:$B,0))</f>
        <v>Rest of Global Projects</v>
      </c>
      <c r="H145" s="33" t="s">
        <v>685</v>
      </c>
      <c r="I145" s="33" t="s">
        <v>686</v>
      </c>
      <c r="J145" s="33" t="s">
        <v>57</v>
      </c>
      <c r="K145" s="33" t="s">
        <v>898</v>
      </c>
      <c r="L145" s="33" t="b">
        <f>+EXACT(Tabla15[[#This Row],[Organigrama]],K145)</f>
        <v>1</v>
      </c>
      <c r="M145" s="33" t="b">
        <f>+J145=Tabla15[[#This Row],[ER III_2024_TO BE]]</f>
        <v>0</v>
      </c>
      <c r="N145" s="33" t="s">
        <v>914</v>
      </c>
      <c r="O145" s="31"/>
      <c r="R145" s="31" t="str">
        <f>Tabla15[[#This Row],[New]]</f>
        <v>O0000749</v>
      </c>
    </row>
    <row r="146" spans="1:18" x14ac:dyDescent="0.5">
      <c r="A146" s="31" t="s">
        <v>198</v>
      </c>
      <c r="B146" s="32">
        <v>9726</v>
      </c>
      <c r="C146" s="31" t="s">
        <v>688</v>
      </c>
      <c r="D146" s="31" t="s">
        <v>105</v>
      </c>
      <c r="E146" s="31" t="str">
        <f>INDEX([1]MASTER_ARGOS_CENTERS_MASTER_C04!$E:$E,MATCH(Tabla15[[#This Row],[Código de Centro Origen (String)]],[1]MASTER_ARGOS_CENTERS_MASTER_C04!$B:$B,0))</f>
        <v>O1000730</v>
      </c>
      <c r="F146" s="31" t="s">
        <v>878</v>
      </c>
      <c r="G146" s="31" t="str">
        <f>INDEX([1]MASTER_ARGOS_CENTERS_MASTER_C04!$C:$C,MATCH(Tabla15[[#This Row],[Código de Centro Origen (String)]],[1]MASTER_ARGOS_CENTERS_MASTER_C04!$B:$B,0))</f>
        <v>CIB Transfer HQ Cash</v>
      </c>
      <c r="H146" s="31" t="s">
        <v>687</v>
      </c>
      <c r="I146" s="31" t="s">
        <v>688</v>
      </c>
      <c r="J146" s="31" t="s">
        <v>111</v>
      </c>
      <c r="K146" s="31" t="s">
        <v>932</v>
      </c>
      <c r="L146" s="31" t="b">
        <f>+EXACT(Tabla15[[#This Row],[Organigrama]],K146)</f>
        <v>1</v>
      </c>
      <c r="M146" s="31" t="b">
        <f>+J146=Tabla15[[#This Row],[ER III_2024_TO BE]]</f>
        <v>0</v>
      </c>
      <c r="O146" s="31"/>
      <c r="R146" s="31" t="str">
        <f>Tabla15[[#This Row],[Organigrama]]</f>
        <v>O1000730</v>
      </c>
    </row>
    <row r="147" spans="1:18" x14ac:dyDescent="0.5">
      <c r="A147" s="31" t="s">
        <v>198</v>
      </c>
      <c r="B147" s="32" t="s">
        <v>815</v>
      </c>
      <c r="C147" s="31" t="s">
        <v>690</v>
      </c>
      <c r="D147" s="31" t="s">
        <v>349</v>
      </c>
      <c r="E147" s="31" t="str">
        <f>INDEX([1]MASTER_ARGOS_CENTERS_MASTER_C04!$E:$E,MATCH(Tabla15[[#This Row],[Código de Centro Origen (String)]],[1]MASTER_ARGOS_CENTERS_MASTER_C04!$B:$B,0))</f>
        <v>O0000791</v>
      </c>
      <c r="F147" s="31" t="s">
        <v>886</v>
      </c>
      <c r="G147" s="31" t="str">
        <f>INDEX([1]MASTER_ARGOS_CENTERS_MASTER_C04!$C:$C,MATCH(Tabla15[[#This Row],[Código de Centro Origen (String)]],[1]MASTER_ARGOS_CENTERS_MASTER_C04!$B:$B,0))</f>
        <v>Markets Initiative</v>
      </c>
      <c r="H147" s="31" t="s">
        <v>689</v>
      </c>
      <c r="I147" s="31" t="s">
        <v>690</v>
      </c>
      <c r="J147" s="31" t="s">
        <v>6</v>
      </c>
      <c r="K147" s="31" t="s">
        <v>892</v>
      </c>
      <c r="L147" s="31" t="b">
        <f>+EXACT(Tabla15[[#This Row],[Organigrama]],K147)</f>
        <v>1</v>
      </c>
      <c r="M147" s="31" t="str">
        <f>+VLOOKUP(K147,[2]organigrama!$B:$G,6,0)</f>
        <v>Global Banking</v>
      </c>
      <c r="O147" s="31"/>
      <c r="R147" s="31" t="str">
        <f>Tabla15[[#This Row],[New Org]]</f>
        <v>O1000714</v>
      </c>
    </row>
  </sheetData>
  <pageMargins left="0.7" right="0.7" top="0.75" bottom="0.75" header="0.3" footer="0.3"/>
  <ignoredErrors>
    <ignoredError sqref="B4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D35F-429D-4339-9ADD-73972CC74578}">
  <dimension ref="A1:J146"/>
  <sheetViews>
    <sheetView workbookViewId="0">
      <selection activeCell="J1" sqref="J1:J146"/>
    </sheetView>
  </sheetViews>
  <sheetFormatPr defaultColWidth="10.81640625" defaultRowHeight="14.5" x14ac:dyDescent="0.35"/>
  <sheetData>
    <row r="1" spans="1:10" x14ac:dyDescent="0.35">
      <c r="A1" t="s">
        <v>818</v>
      </c>
      <c r="J1" t="s">
        <v>866</v>
      </c>
    </row>
    <row r="2" spans="1:10" x14ac:dyDescent="0.35">
      <c r="A2" t="s">
        <v>819</v>
      </c>
      <c r="J2" t="s">
        <v>866</v>
      </c>
    </row>
    <row r="3" spans="1:10" x14ac:dyDescent="0.35">
      <c r="A3" t="s">
        <v>820</v>
      </c>
      <c r="J3" t="s">
        <v>867</v>
      </c>
    </row>
    <row r="4" spans="1:10" x14ac:dyDescent="0.35">
      <c r="A4" t="s">
        <v>821</v>
      </c>
      <c r="J4" t="s">
        <v>867</v>
      </c>
    </row>
    <row r="5" spans="1:10" x14ac:dyDescent="0.35">
      <c r="A5" t="s">
        <v>822</v>
      </c>
      <c r="J5" t="s">
        <v>867</v>
      </c>
    </row>
    <row r="6" spans="1:10" x14ac:dyDescent="0.35">
      <c r="A6" t="s">
        <v>823</v>
      </c>
      <c r="J6" t="s">
        <v>868</v>
      </c>
    </row>
    <row r="7" spans="1:10" x14ac:dyDescent="0.35">
      <c r="A7" t="s">
        <v>818</v>
      </c>
      <c r="J7" t="s">
        <v>869</v>
      </c>
    </row>
    <row r="8" spans="1:10" x14ac:dyDescent="0.35">
      <c r="A8" t="s">
        <v>824</v>
      </c>
      <c r="J8" t="s">
        <v>866</v>
      </c>
    </row>
    <row r="9" spans="1:10" x14ac:dyDescent="0.35">
      <c r="A9" t="s">
        <v>825</v>
      </c>
      <c r="J9" t="s">
        <v>867</v>
      </c>
    </row>
    <row r="10" spans="1:10" x14ac:dyDescent="0.35">
      <c r="A10" t="s">
        <v>821</v>
      </c>
      <c r="J10" t="s">
        <v>867</v>
      </c>
    </row>
    <row r="11" spans="1:10" x14ac:dyDescent="0.35">
      <c r="A11" t="s">
        <v>825</v>
      </c>
      <c r="J11" t="s">
        <v>867</v>
      </c>
    </row>
    <row r="12" spans="1:10" x14ac:dyDescent="0.35">
      <c r="A12" t="s">
        <v>826</v>
      </c>
      <c r="J12" t="s">
        <v>870</v>
      </c>
    </row>
    <row r="13" spans="1:10" x14ac:dyDescent="0.35">
      <c r="A13" t="s">
        <v>827</v>
      </c>
      <c r="J13" t="s">
        <v>867</v>
      </c>
    </row>
    <row r="14" spans="1:10" x14ac:dyDescent="0.35">
      <c r="A14" t="s">
        <v>828</v>
      </c>
      <c r="J14" t="s">
        <v>867</v>
      </c>
    </row>
    <row r="15" spans="1:10" x14ac:dyDescent="0.35">
      <c r="A15" t="s">
        <v>829</v>
      </c>
      <c r="J15" t="s">
        <v>867</v>
      </c>
    </row>
    <row r="16" spans="1:10" x14ac:dyDescent="0.35">
      <c r="A16" t="s">
        <v>830</v>
      </c>
      <c r="J16" t="s">
        <v>866</v>
      </c>
    </row>
    <row r="17" spans="1:10" x14ac:dyDescent="0.35">
      <c r="A17" t="s">
        <v>825</v>
      </c>
      <c r="J17" t="s">
        <v>867</v>
      </c>
    </row>
    <row r="18" spans="1:10" x14ac:dyDescent="0.35">
      <c r="A18" t="s">
        <v>821</v>
      </c>
      <c r="J18" t="s">
        <v>870</v>
      </c>
    </row>
    <row r="19" spans="1:10" x14ac:dyDescent="0.35">
      <c r="A19" t="s">
        <v>831</v>
      </c>
      <c r="J19" t="s">
        <v>867</v>
      </c>
    </row>
    <row r="20" spans="1:10" x14ac:dyDescent="0.35">
      <c r="A20" t="s">
        <v>826</v>
      </c>
      <c r="J20" t="s">
        <v>871</v>
      </c>
    </row>
    <row r="21" spans="1:10" x14ac:dyDescent="0.35">
      <c r="A21" t="s">
        <v>832</v>
      </c>
      <c r="J21" t="s">
        <v>867</v>
      </c>
    </row>
    <row r="22" spans="1:10" x14ac:dyDescent="0.35">
      <c r="A22" t="s">
        <v>833</v>
      </c>
      <c r="J22" t="s">
        <v>867</v>
      </c>
    </row>
    <row r="23" spans="1:10" x14ac:dyDescent="0.35">
      <c r="A23" t="s">
        <v>98</v>
      </c>
      <c r="J23" t="s">
        <v>867</v>
      </c>
    </row>
    <row r="24" spans="1:10" x14ac:dyDescent="0.35">
      <c r="A24" t="s">
        <v>831</v>
      </c>
      <c r="J24" t="s">
        <v>866</v>
      </c>
    </row>
    <row r="25" spans="1:10" x14ac:dyDescent="0.35">
      <c r="A25" t="s">
        <v>825</v>
      </c>
      <c r="J25" t="s">
        <v>872</v>
      </c>
    </row>
    <row r="26" spans="1:10" x14ac:dyDescent="0.35">
      <c r="A26" t="s">
        <v>834</v>
      </c>
      <c r="J26" t="s">
        <v>870</v>
      </c>
    </row>
    <row r="27" spans="1:10" x14ac:dyDescent="0.35">
      <c r="A27" t="s">
        <v>98</v>
      </c>
      <c r="J27" t="s">
        <v>867</v>
      </c>
    </row>
    <row r="28" spans="1:10" x14ac:dyDescent="0.35">
      <c r="A28" t="s">
        <v>835</v>
      </c>
      <c r="J28" t="s">
        <v>866</v>
      </c>
    </row>
    <row r="29" spans="1:10" x14ac:dyDescent="0.35">
      <c r="A29" t="s">
        <v>836</v>
      </c>
      <c r="J29" t="s">
        <v>867</v>
      </c>
    </row>
    <row r="30" spans="1:10" x14ac:dyDescent="0.35">
      <c r="A30" t="s">
        <v>821</v>
      </c>
      <c r="J30" t="s">
        <v>867</v>
      </c>
    </row>
    <row r="31" spans="1:10" x14ac:dyDescent="0.35">
      <c r="A31" t="s">
        <v>314</v>
      </c>
      <c r="J31" t="s">
        <v>867</v>
      </c>
    </row>
    <row r="32" spans="1:10" x14ac:dyDescent="0.35">
      <c r="A32" t="s">
        <v>837</v>
      </c>
      <c r="J32" t="s">
        <v>866</v>
      </c>
    </row>
    <row r="33" spans="1:10" x14ac:dyDescent="0.35">
      <c r="A33" t="s">
        <v>11</v>
      </c>
      <c r="J33" t="s">
        <v>866</v>
      </c>
    </row>
    <row r="34" spans="1:10" x14ac:dyDescent="0.35">
      <c r="A34" t="s">
        <v>818</v>
      </c>
      <c r="J34" t="s">
        <v>867</v>
      </c>
    </row>
    <row r="35" spans="1:10" x14ac:dyDescent="0.35">
      <c r="A35" t="s">
        <v>818</v>
      </c>
      <c r="J35" t="s">
        <v>151</v>
      </c>
    </row>
    <row r="36" spans="1:10" x14ac:dyDescent="0.35">
      <c r="A36" t="s">
        <v>829</v>
      </c>
      <c r="J36" t="s">
        <v>151</v>
      </c>
    </row>
    <row r="37" spans="1:10" x14ac:dyDescent="0.35">
      <c r="A37" t="s">
        <v>838</v>
      </c>
      <c r="J37" t="s">
        <v>866</v>
      </c>
    </row>
    <row r="38" spans="1:10" x14ac:dyDescent="0.35">
      <c r="A38" t="s">
        <v>149</v>
      </c>
      <c r="J38" t="s">
        <v>866</v>
      </c>
    </row>
    <row r="39" spans="1:10" x14ac:dyDescent="0.35">
      <c r="A39" t="s">
        <v>835</v>
      </c>
      <c r="J39" t="s">
        <v>866</v>
      </c>
    </row>
    <row r="40" spans="1:10" x14ac:dyDescent="0.35">
      <c r="A40" t="s">
        <v>818</v>
      </c>
      <c r="J40" t="s">
        <v>867</v>
      </c>
    </row>
    <row r="41" spans="1:10" x14ac:dyDescent="0.35">
      <c r="A41" t="s">
        <v>825</v>
      </c>
      <c r="J41" t="s">
        <v>151</v>
      </c>
    </row>
    <row r="42" spans="1:10" x14ac:dyDescent="0.35">
      <c r="A42" t="s">
        <v>821</v>
      </c>
      <c r="J42" t="s">
        <v>870</v>
      </c>
    </row>
    <row r="43" spans="1:10" x14ac:dyDescent="0.35">
      <c r="A43" t="s">
        <v>821</v>
      </c>
      <c r="J43" t="s">
        <v>867</v>
      </c>
    </row>
    <row r="44" spans="1:10" x14ac:dyDescent="0.35">
      <c r="A44" t="s">
        <v>837</v>
      </c>
      <c r="J44" t="s">
        <v>867</v>
      </c>
    </row>
    <row r="45" spans="1:10" x14ac:dyDescent="0.35">
      <c r="A45" t="s">
        <v>825</v>
      </c>
      <c r="J45" t="s">
        <v>866</v>
      </c>
    </row>
    <row r="46" spans="1:10" x14ac:dyDescent="0.35">
      <c r="A46" t="s">
        <v>833</v>
      </c>
      <c r="J46" t="s">
        <v>870</v>
      </c>
    </row>
    <row r="47" spans="1:10" x14ac:dyDescent="0.35">
      <c r="A47" t="s">
        <v>833</v>
      </c>
      <c r="J47" t="s">
        <v>867</v>
      </c>
    </row>
    <row r="48" spans="1:10" x14ac:dyDescent="0.35">
      <c r="A48" t="s">
        <v>833</v>
      </c>
      <c r="J48" t="s">
        <v>867</v>
      </c>
    </row>
    <row r="49" spans="1:10" x14ac:dyDescent="0.35">
      <c r="A49" t="s">
        <v>839</v>
      </c>
      <c r="J49" t="s">
        <v>867</v>
      </c>
    </row>
    <row r="50" spans="1:10" x14ac:dyDescent="0.35">
      <c r="A50" t="s">
        <v>830</v>
      </c>
      <c r="J50" t="s">
        <v>867</v>
      </c>
    </row>
    <row r="51" spans="1:10" x14ac:dyDescent="0.35">
      <c r="A51" t="s">
        <v>822</v>
      </c>
      <c r="J51" t="s">
        <v>867</v>
      </c>
    </row>
    <row r="52" spans="1:10" x14ac:dyDescent="0.35">
      <c r="A52" t="s">
        <v>822</v>
      </c>
      <c r="J52" t="s">
        <v>866</v>
      </c>
    </row>
    <row r="53" spans="1:10" x14ac:dyDescent="0.35">
      <c r="A53" t="s">
        <v>149</v>
      </c>
      <c r="J53" t="s">
        <v>866</v>
      </c>
    </row>
    <row r="54" spans="1:10" x14ac:dyDescent="0.35">
      <c r="A54" t="s">
        <v>98</v>
      </c>
      <c r="J54" t="s">
        <v>866</v>
      </c>
    </row>
    <row r="55" spans="1:10" x14ac:dyDescent="0.35">
      <c r="A55" t="s">
        <v>825</v>
      </c>
      <c r="J55" t="s">
        <v>866</v>
      </c>
    </row>
    <row r="56" spans="1:10" x14ac:dyDescent="0.35">
      <c r="A56" t="s">
        <v>822</v>
      </c>
      <c r="J56" t="s">
        <v>873</v>
      </c>
    </row>
    <row r="57" spans="1:10" x14ac:dyDescent="0.35">
      <c r="A57" t="s">
        <v>386</v>
      </c>
      <c r="J57" t="s">
        <v>866</v>
      </c>
    </row>
    <row r="58" spans="1:10" x14ac:dyDescent="0.35">
      <c r="A58" t="s">
        <v>840</v>
      </c>
      <c r="J58" t="s">
        <v>867</v>
      </c>
    </row>
    <row r="59" spans="1:10" x14ac:dyDescent="0.35">
      <c r="A59" t="s">
        <v>841</v>
      </c>
      <c r="J59" t="s">
        <v>870</v>
      </c>
    </row>
    <row r="60" spans="1:10" x14ac:dyDescent="0.35">
      <c r="A60" t="s">
        <v>842</v>
      </c>
      <c r="J60" t="s">
        <v>874</v>
      </c>
    </row>
    <row r="61" spans="1:10" x14ac:dyDescent="0.35">
      <c r="A61" t="s">
        <v>825</v>
      </c>
      <c r="J61" t="s">
        <v>867</v>
      </c>
    </row>
    <row r="62" spans="1:10" x14ac:dyDescent="0.35">
      <c r="A62" t="s">
        <v>414</v>
      </c>
      <c r="J62" t="s">
        <v>870</v>
      </c>
    </row>
    <row r="63" spans="1:10" x14ac:dyDescent="0.35">
      <c r="A63" t="s">
        <v>843</v>
      </c>
      <c r="J63" t="s">
        <v>866</v>
      </c>
    </row>
    <row r="64" spans="1:10" x14ac:dyDescent="0.35">
      <c r="A64" t="s">
        <v>844</v>
      </c>
      <c r="J64" t="s">
        <v>867</v>
      </c>
    </row>
    <row r="65" spans="1:10" x14ac:dyDescent="0.35">
      <c r="A65" t="s">
        <v>845</v>
      </c>
      <c r="J65" t="s">
        <v>870</v>
      </c>
    </row>
    <row r="66" spans="1:10" x14ac:dyDescent="0.35">
      <c r="A66" t="s">
        <v>846</v>
      </c>
      <c r="J66" t="s">
        <v>870</v>
      </c>
    </row>
    <row r="67" spans="1:10" x14ac:dyDescent="0.35">
      <c r="A67" t="s">
        <v>847</v>
      </c>
      <c r="J67" t="s">
        <v>867</v>
      </c>
    </row>
    <row r="68" spans="1:10" x14ac:dyDescent="0.35">
      <c r="A68" t="s">
        <v>149</v>
      </c>
      <c r="J68" t="s">
        <v>867</v>
      </c>
    </row>
    <row r="69" spans="1:10" x14ac:dyDescent="0.35">
      <c r="A69" t="s">
        <v>848</v>
      </c>
      <c r="J69" t="s">
        <v>866</v>
      </c>
    </row>
    <row r="70" spans="1:10" x14ac:dyDescent="0.35">
      <c r="A70" t="s">
        <v>821</v>
      </c>
      <c r="J70" t="s">
        <v>866</v>
      </c>
    </row>
    <row r="71" spans="1:10" x14ac:dyDescent="0.35">
      <c r="A71" t="s">
        <v>818</v>
      </c>
      <c r="J71" t="s">
        <v>867</v>
      </c>
    </row>
    <row r="72" spans="1:10" x14ac:dyDescent="0.35">
      <c r="A72" t="s">
        <v>849</v>
      </c>
      <c r="J72" t="s">
        <v>866</v>
      </c>
    </row>
    <row r="73" spans="1:10" x14ac:dyDescent="0.35">
      <c r="A73" t="s">
        <v>821</v>
      </c>
      <c r="J73" t="s">
        <v>867</v>
      </c>
    </row>
    <row r="74" spans="1:10" x14ac:dyDescent="0.35">
      <c r="A74" t="s">
        <v>821</v>
      </c>
      <c r="J74" t="s">
        <v>867</v>
      </c>
    </row>
    <row r="75" spans="1:10" x14ac:dyDescent="0.35">
      <c r="A75" t="s">
        <v>821</v>
      </c>
      <c r="J75" t="s">
        <v>867</v>
      </c>
    </row>
    <row r="76" spans="1:10" x14ac:dyDescent="0.35">
      <c r="A76" t="s">
        <v>821</v>
      </c>
      <c r="J76" t="s">
        <v>867</v>
      </c>
    </row>
    <row r="77" spans="1:10" x14ac:dyDescent="0.35">
      <c r="A77" t="s">
        <v>821</v>
      </c>
      <c r="J77" t="s">
        <v>867</v>
      </c>
    </row>
    <row r="78" spans="1:10" x14ac:dyDescent="0.35">
      <c r="A78" t="s">
        <v>837</v>
      </c>
      <c r="J78" t="s">
        <v>867</v>
      </c>
    </row>
    <row r="79" spans="1:10" x14ac:dyDescent="0.35">
      <c r="A79" t="s">
        <v>846</v>
      </c>
      <c r="J79" t="s">
        <v>866</v>
      </c>
    </row>
    <row r="80" spans="1:10" x14ac:dyDescent="0.35">
      <c r="A80" t="s">
        <v>833</v>
      </c>
      <c r="J80" t="s">
        <v>867</v>
      </c>
    </row>
    <row r="81" spans="1:10" x14ac:dyDescent="0.35">
      <c r="A81" t="s">
        <v>149</v>
      </c>
      <c r="J81" t="s">
        <v>867</v>
      </c>
    </row>
    <row r="82" spans="1:10" x14ac:dyDescent="0.35">
      <c r="A82" t="s">
        <v>850</v>
      </c>
      <c r="J82" t="s">
        <v>866</v>
      </c>
    </row>
    <row r="83" spans="1:10" x14ac:dyDescent="0.35">
      <c r="A83" t="s">
        <v>828</v>
      </c>
      <c r="J83" t="s">
        <v>866</v>
      </c>
    </row>
    <row r="84" spans="1:10" x14ac:dyDescent="0.35">
      <c r="A84" t="s">
        <v>851</v>
      </c>
      <c r="J84" t="s">
        <v>867</v>
      </c>
    </row>
    <row r="85" spans="1:10" x14ac:dyDescent="0.35">
      <c r="A85" t="s">
        <v>98</v>
      </c>
      <c r="J85" t="s">
        <v>867</v>
      </c>
    </row>
    <row r="86" spans="1:10" x14ac:dyDescent="0.35">
      <c r="A86" t="s">
        <v>836</v>
      </c>
      <c r="J86" t="s">
        <v>866</v>
      </c>
    </row>
    <row r="87" spans="1:10" x14ac:dyDescent="0.35">
      <c r="A87" t="s">
        <v>852</v>
      </c>
      <c r="J87" t="s">
        <v>867</v>
      </c>
    </row>
    <row r="88" spans="1:10" x14ac:dyDescent="0.35">
      <c r="A88" t="s">
        <v>853</v>
      </c>
      <c r="J88" t="s">
        <v>867</v>
      </c>
    </row>
    <row r="89" spans="1:10" x14ac:dyDescent="0.35">
      <c r="A89" t="s">
        <v>847</v>
      </c>
      <c r="J89" t="s">
        <v>870</v>
      </c>
    </row>
    <row r="90" spans="1:10" x14ac:dyDescent="0.35">
      <c r="A90" t="s">
        <v>98</v>
      </c>
      <c r="J90" t="s">
        <v>867</v>
      </c>
    </row>
    <row r="91" spans="1:10" x14ac:dyDescent="0.35">
      <c r="A91" t="s">
        <v>829</v>
      </c>
      <c r="J91" t="s">
        <v>866</v>
      </c>
    </row>
    <row r="92" spans="1:10" x14ac:dyDescent="0.35">
      <c r="A92" t="s">
        <v>823</v>
      </c>
      <c r="J92" t="s">
        <v>866</v>
      </c>
    </row>
    <row r="93" spans="1:10" x14ac:dyDescent="0.35">
      <c r="A93" t="s">
        <v>821</v>
      </c>
      <c r="J93" t="s">
        <v>869</v>
      </c>
    </row>
    <row r="94" spans="1:10" x14ac:dyDescent="0.35">
      <c r="A94" t="s">
        <v>821</v>
      </c>
      <c r="J94" t="s">
        <v>867</v>
      </c>
    </row>
    <row r="95" spans="1:10" x14ac:dyDescent="0.35">
      <c r="A95" t="s">
        <v>821</v>
      </c>
      <c r="J95" t="s">
        <v>875</v>
      </c>
    </row>
    <row r="96" spans="1:10" x14ac:dyDescent="0.35">
      <c r="A96" t="s">
        <v>854</v>
      </c>
      <c r="J96" t="s">
        <v>867</v>
      </c>
    </row>
    <row r="97" spans="1:10" x14ac:dyDescent="0.35">
      <c r="A97" t="s">
        <v>846</v>
      </c>
      <c r="J97" t="s">
        <v>867</v>
      </c>
    </row>
    <row r="98" spans="1:10" x14ac:dyDescent="0.35">
      <c r="A98" t="s">
        <v>855</v>
      </c>
      <c r="J98" t="s">
        <v>867</v>
      </c>
    </row>
    <row r="99" spans="1:10" x14ac:dyDescent="0.35">
      <c r="A99" t="s">
        <v>98</v>
      </c>
      <c r="J99" t="s">
        <v>875</v>
      </c>
    </row>
    <row r="100" spans="1:10" x14ac:dyDescent="0.35">
      <c r="A100" t="s">
        <v>821</v>
      </c>
      <c r="J100" t="s">
        <v>866</v>
      </c>
    </row>
    <row r="101" spans="1:10" x14ac:dyDescent="0.35">
      <c r="A101" t="s">
        <v>851</v>
      </c>
      <c r="J101" t="s">
        <v>867</v>
      </c>
    </row>
    <row r="102" spans="1:10" x14ac:dyDescent="0.35">
      <c r="A102" t="s">
        <v>856</v>
      </c>
      <c r="J102" t="s">
        <v>867</v>
      </c>
    </row>
    <row r="103" spans="1:10" x14ac:dyDescent="0.35">
      <c r="A103" t="s">
        <v>825</v>
      </c>
      <c r="J103" t="s">
        <v>867</v>
      </c>
    </row>
    <row r="104" spans="1:10" x14ac:dyDescent="0.35">
      <c r="A104" t="s">
        <v>823</v>
      </c>
      <c r="J104" t="s">
        <v>870</v>
      </c>
    </row>
    <row r="105" spans="1:10" x14ac:dyDescent="0.35">
      <c r="A105" t="s">
        <v>821</v>
      </c>
      <c r="J105" t="s">
        <v>869</v>
      </c>
    </row>
    <row r="106" spans="1:10" x14ac:dyDescent="0.35">
      <c r="A106" t="s">
        <v>829</v>
      </c>
      <c r="J106" t="s">
        <v>867</v>
      </c>
    </row>
    <row r="107" spans="1:10" x14ac:dyDescent="0.35">
      <c r="A107" t="s">
        <v>831</v>
      </c>
      <c r="J107" t="s">
        <v>871</v>
      </c>
    </row>
    <row r="108" spans="1:10" x14ac:dyDescent="0.35">
      <c r="A108" t="s">
        <v>857</v>
      </c>
      <c r="J108" t="s">
        <v>871</v>
      </c>
    </row>
    <row r="109" spans="1:10" x14ac:dyDescent="0.35">
      <c r="A109" t="s">
        <v>835</v>
      </c>
      <c r="J109" t="s">
        <v>867</v>
      </c>
    </row>
    <row r="110" spans="1:10" x14ac:dyDescent="0.35">
      <c r="A110" t="s">
        <v>835</v>
      </c>
      <c r="J110" t="s">
        <v>867</v>
      </c>
    </row>
    <row r="111" spans="1:10" x14ac:dyDescent="0.35">
      <c r="A111" t="s">
        <v>857</v>
      </c>
      <c r="J111" t="s">
        <v>867</v>
      </c>
    </row>
    <row r="112" spans="1:10" x14ac:dyDescent="0.35">
      <c r="A112" t="s">
        <v>857</v>
      </c>
      <c r="J112" t="s">
        <v>867</v>
      </c>
    </row>
    <row r="113" spans="1:10" x14ac:dyDescent="0.35">
      <c r="A113" t="s">
        <v>825</v>
      </c>
      <c r="J113" t="s">
        <v>867</v>
      </c>
    </row>
    <row r="114" spans="1:10" x14ac:dyDescent="0.35">
      <c r="A114" t="s">
        <v>858</v>
      </c>
      <c r="J114" t="s">
        <v>867</v>
      </c>
    </row>
    <row r="115" spans="1:10" x14ac:dyDescent="0.35">
      <c r="A115" t="s">
        <v>818</v>
      </c>
      <c r="J115" t="s">
        <v>867</v>
      </c>
    </row>
    <row r="116" spans="1:10" x14ac:dyDescent="0.35">
      <c r="A116" t="s">
        <v>831</v>
      </c>
      <c r="J116" t="s">
        <v>866</v>
      </c>
    </row>
    <row r="117" spans="1:10" x14ac:dyDescent="0.35">
      <c r="A117" t="s">
        <v>859</v>
      </c>
      <c r="J117" t="s">
        <v>871</v>
      </c>
    </row>
    <row r="118" spans="1:10" x14ac:dyDescent="0.35">
      <c r="A118" t="s">
        <v>829</v>
      </c>
      <c r="J118" t="s">
        <v>866</v>
      </c>
    </row>
    <row r="119" spans="1:10" x14ac:dyDescent="0.35">
      <c r="A119" t="s">
        <v>859</v>
      </c>
      <c r="J119" t="s">
        <v>866</v>
      </c>
    </row>
    <row r="120" spans="1:10" x14ac:dyDescent="0.35">
      <c r="A120" t="s">
        <v>851</v>
      </c>
      <c r="J120" t="s">
        <v>866</v>
      </c>
    </row>
    <row r="121" spans="1:10" x14ac:dyDescent="0.35">
      <c r="A121" t="s">
        <v>851</v>
      </c>
      <c r="J121" t="s">
        <v>867</v>
      </c>
    </row>
    <row r="122" spans="1:10" x14ac:dyDescent="0.35">
      <c r="A122" t="s">
        <v>851</v>
      </c>
      <c r="J122" t="s">
        <v>867</v>
      </c>
    </row>
    <row r="123" spans="1:10" x14ac:dyDescent="0.35">
      <c r="A123" t="s">
        <v>851</v>
      </c>
      <c r="J123" t="s">
        <v>867</v>
      </c>
    </row>
    <row r="124" spans="1:10" x14ac:dyDescent="0.35">
      <c r="A124" t="s">
        <v>851</v>
      </c>
      <c r="J124" t="s">
        <v>867</v>
      </c>
    </row>
    <row r="125" spans="1:10" x14ac:dyDescent="0.35">
      <c r="A125" t="s">
        <v>860</v>
      </c>
      <c r="J125" t="s">
        <v>867</v>
      </c>
    </row>
    <row r="126" spans="1:10" x14ac:dyDescent="0.35">
      <c r="A126" t="s">
        <v>835</v>
      </c>
      <c r="J126" t="s">
        <v>867</v>
      </c>
    </row>
    <row r="127" spans="1:10" x14ac:dyDescent="0.35">
      <c r="A127" t="s">
        <v>835</v>
      </c>
      <c r="J127" t="s">
        <v>867</v>
      </c>
    </row>
    <row r="128" spans="1:10" x14ac:dyDescent="0.35">
      <c r="A128" t="s">
        <v>835</v>
      </c>
      <c r="J128" t="s">
        <v>867</v>
      </c>
    </row>
    <row r="129" spans="1:10" x14ac:dyDescent="0.35">
      <c r="A129" t="s">
        <v>836</v>
      </c>
      <c r="J129" t="s">
        <v>867</v>
      </c>
    </row>
    <row r="130" spans="1:10" x14ac:dyDescent="0.35">
      <c r="A130" t="s">
        <v>836</v>
      </c>
      <c r="J130" t="s">
        <v>867</v>
      </c>
    </row>
    <row r="131" spans="1:10" x14ac:dyDescent="0.35">
      <c r="A131" t="s">
        <v>836</v>
      </c>
      <c r="J131" t="s">
        <v>867</v>
      </c>
    </row>
    <row r="132" spans="1:10" x14ac:dyDescent="0.35">
      <c r="A132" t="s">
        <v>832</v>
      </c>
      <c r="J132" t="s">
        <v>867</v>
      </c>
    </row>
    <row r="133" spans="1:10" x14ac:dyDescent="0.35">
      <c r="A133" t="s">
        <v>861</v>
      </c>
      <c r="J133" t="s">
        <v>867</v>
      </c>
    </row>
    <row r="134" spans="1:10" x14ac:dyDescent="0.35">
      <c r="A134" t="s">
        <v>850</v>
      </c>
      <c r="J134" t="s">
        <v>867</v>
      </c>
    </row>
    <row r="135" spans="1:10" x14ac:dyDescent="0.35">
      <c r="A135" t="s">
        <v>827</v>
      </c>
      <c r="J135" t="s">
        <v>866</v>
      </c>
    </row>
    <row r="136" spans="1:10" x14ac:dyDescent="0.35">
      <c r="A136" t="s">
        <v>862</v>
      </c>
      <c r="J136" t="s">
        <v>867</v>
      </c>
    </row>
    <row r="137" spans="1:10" x14ac:dyDescent="0.35">
      <c r="A137" t="s">
        <v>821</v>
      </c>
      <c r="J137" t="s">
        <v>870</v>
      </c>
    </row>
    <row r="138" spans="1:10" x14ac:dyDescent="0.35">
      <c r="A138" t="s">
        <v>821</v>
      </c>
      <c r="J138" t="s">
        <v>867</v>
      </c>
    </row>
    <row r="139" spans="1:10" x14ac:dyDescent="0.35">
      <c r="A139" t="s">
        <v>857</v>
      </c>
      <c r="J139" t="s">
        <v>874</v>
      </c>
    </row>
    <row r="140" spans="1:10" x14ac:dyDescent="0.35">
      <c r="A140" t="s">
        <v>825</v>
      </c>
      <c r="J140" t="s">
        <v>867</v>
      </c>
    </row>
    <row r="141" spans="1:10" x14ac:dyDescent="0.35">
      <c r="A141" t="s">
        <v>825</v>
      </c>
      <c r="J141" t="s">
        <v>867</v>
      </c>
    </row>
    <row r="142" spans="1:10" x14ac:dyDescent="0.35">
      <c r="A142" t="s">
        <v>863</v>
      </c>
      <c r="J142" t="s">
        <v>867</v>
      </c>
    </row>
    <row r="143" spans="1:10" x14ac:dyDescent="0.35">
      <c r="A143" t="s">
        <v>864</v>
      </c>
      <c r="J143" t="s">
        <v>867</v>
      </c>
    </row>
    <row r="144" spans="1:10" x14ac:dyDescent="0.35">
      <c r="A144" t="s">
        <v>829</v>
      </c>
      <c r="J144" t="s">
        <v>867</v>
      </c>
    </row>
    <row r="145" spans="1:10" x14ac:dyDescent="0.35">
      <c r="A145" t="s">
        <v>865</v>
      </c>
      <c r="J145" t="s">
        <v>871</v>
      </c>
    </row>
    <row r="146" spans="1:10" x14ac:dyDescent="0.35">
      <c r="A146" t="s">
        <v>821</v>
      </c>
      <c r="J146" t="s">
        <v>870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BFF8608D6A784588B09C5E891EE026" ma:contentTypeVersion="18" ma:contentTypeDescription="Create a new document." ma:contentTypeScope="" ma:versionID="1d8fd8be2b3f278ea9a6b72479a92801">
  <xsd:schema xmlns:xsd="http://www.w3.org/2001/XMLSchema" xmlns:xs="http://www.w3.org/2001/XMLSchema" xmlns:p="http://schemas.microsoft.com/office/2006/metadata/properties" xmlns:ns1="http://schemas.microsoft.com/sharepoint/v3" xmlns:ns2="151be2e5-a685-48d8-b351-e54039d9fa2a" xmlns:ns3="d9bd4d50-0322-4f03-b4a1-6139dfddf852" targetNamespace="http://schemas.microsoft.com/office/2006/metadata/properties" ma:root="true" ma:fieldsID="3b9f3a3747fa90ff7523883dede95549" ns1:_="" ns2:_="" ns3:_="">
    <xsd:import namespace="http://schemas.microsoft.com/sharepoint/v3"/>
    <xsd:import namespace="151be2e5-a685-48d8-b351-e54039d9fa2a"/>
    <xsd:import namespace="d9bd4d50-0322-4f03-b4a1-6139dfddf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be2e5-a685-48d8-b351-e54039d9f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d4d50-0322-4f03-b4a1-6139dfddf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3f4388f-e748-4898-95e4-70b180e92a48}" ma:internalName="TaxCatchAll" ma:showField="CatchAllData" ma:web="d9bd4d50-0322-4f03-b4a1-6139dfddf8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1be2e5-a685-48d8-b351-e54039d9fa2a">
      <Terms xmlns="http://schemas.microsoft.com/office/infopath/2007/PartnerControls"/>
    </lcf76f155ced4ddcb4097134ff3c332f>
    <TaxCatchAll xmlns="d9bd4d50-0322-4f03-b4a1-6139dfddf852" xsi:nil="true"/>
    <_ip_UnifiedCompliancePolicyUIAction xmlns="http://schemas.microsoft.com/sharepoint/v3" xsi:nil="true"/>
    <_Flow_SignoffStatus xmlns="151be2e5-a685-48d8-b351-e54039d9fa2a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8C93CC-F0B1-41A3-8AC0-80BAC95F5C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13ABF-3BCE-4041-BC9F-4AC251C6065C}"/>
</file>

<file path=customXml/itemProps3.xml><?xml version="1.0" encoding="utf-8"?>
<ds:datastoreItem xmlns:ds="http://schemas.openxmlformats.org/officeDocument/2006/customXml" ds:itemID="{6E8C67AF-C794-4313-98E8-3A0AB1E96004}">
  <ds:schemaRefs>
    <ds:schemaRef ds:uri="http://schemas.microsoft.com/office/2006/metadata/properties"/>
    <ds:schemaRef ds:uri="http://schemas.microsoft.com/office/infopath/2007/PartnerControls"/>
    <ds:schemaRef ds:uri="218c8cf0-c44c-4363-8468-530bf05c9d52"/>
    <ds:schemaRef ds:uri="d0a304b7-9eaa-486b-a31e-7435950b811b"/>
    <ds:schemaRef ds:uri="151be2e5-a685-48d8-b351-e54039d9fa2a"/>
    <ds:schemaRef ds:uri="d9bd4d50-0322-4f03-b4a1-6139dfddf852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Cecos y jerarquías SLB_CE</vt:lpstr>
      <vt:lpstr>SLB</vt:lpstr>
      <vt:lpstr>Valores</vt:lpstr>
    </vt:vector>
  </TitlesOfParts>
  <Company>Grupo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Villa Marti Maria Luisa</dc:creator>
  <cp:lastModifiedBy>de la Torre Aguilar, Alvaro (SCIB)</cp:lastModifiedBy>
  <dcterms:created xsi:type="dcterms:W3CDTF">2025-04-09T10:35:34Z</dcterms:created>
  <dcterms:modified xsi:type="dcterms:W3CDTF">2025-04-24T13:31:48Z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2025-04-09T10:36:58Z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49fd8b74-940b-4a4d-8a05-0bda8c6b709c</vt:lpwstr>
  </property>
  <property fmtid="{D5CDD505-2E9C-101B-9397-08002B2CF9AE}" pid="8" name="MSIP_Label_3c41c091-3cbc-4dba-8b59-ce62f19500db_ContentBits">
    <vt:lpwstr>1</vt:lpwstr>
  </property>
  <property fmtid="{D5CDD505-2E9C-101B-9397-08002B2CF9AE}" pid="9" name="MSIP_Label_3c41c091-3cbc-4dba-8b59-ce62f19500db_Tag">
    <vt:lpwstr>10, 0, 1, 1</vt:lpwstr>
  </property>
  <property fmtid="{D5CDD505-2E9C-101B-9397-08002B2CF9AE}" pid="10" name="ContentTypeId">
    <vt:lpwstr>0x01010062BFF8608D6A784588B09C5E891EE026</vt:lpwstr>
  </property>
  <property fmtid="{D5CDD505-2E9C-101B-9397-08002B2CF9AE}" pid="11" name="MediaServiceImageTags">
    <vt:lpwstr/>
  </property>
</Properties>
</file>