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e\Documents\GitHub\PROYECTO_COMPRATODO\"/>
    </mc:Choice>
  </mc:AlternateContent>
  <bookViews>
    <workbookView xWindow="0" yWindow="2400" windowWidth="20490" windowHeight="7515" tabRatio="785" activeTab="8"/>
  </bookViews>
  <sheets>
    <sheet name="CLIENTE" sheetId="1" r:id="rId1"/>
    <sheet name="ESTADO" sheetId="2" r:id="rId2"/>
    <sheet name="PEDIDO" sheetId="3" r:id="rId3"/>
    <sheet name="PRODUCTO" sheetId="4" r:id="rId4"/>
    <sheet name="PRODUCTO_PEDIDO" sheetId="5" r:id="rId5"/>
    <sheet name="PRODUCTO_VENTA" sheetId="6" r:id="rId6"/>
    <sheet name="PROVEEDOR" sheetId="7" r:id="rId7"/>
    <sheet name="VENDEDOR" sheetId="8" r:id="rId8"/>
    <sheet name="VENTA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2" i="5"/>
  <c r="B2" i="3"/>
  <c r="I4" i="8" l="1"/>
  <c r="D3" i="9"/>
  <c r="D9" i="9"/>
  <c r="B6" i="3"/>
  <c r="B5" i="3"/>
  <c r="C3" i="9"/>
  <c r="C4" i="9"/>
  <c r="C6" i="9"/>
  <c r="C7" i="9"/>
  <c r="C8" i="9"/>
  <c r="C9" i="9"/>
  <c r="C10" i="9"/>
  <c r="C2" i="9"/>
  <c r="E6" i="9" l="1"/>
  <c r="E8" i="9"/>
  <c r="D5" i="9"/>
  <c r="E10" i="9"/>
  <c r="I3" i="8"/>
  <c r="I2" i="8"/>
  <c r="I5" i="8"/>
  <c r="C5" i="9"/>
  <c r="E4" i="9"/>
  <c r="E5" i="9"/>
  <c r="E9" i="9"/>
  <c r="E3" i="9"/>
  <c r="E7" i="9"/>
  <c r="E2" i="9"/>
  <c r="D4" i="9"/>
  <c r="D10" i="9"/>
  <c r="D7" i="9"/>
  <c r="D8" i="9"/>
  <c r="D2" i="9"/>
  <c r="D6" i="9"/>
  <c r="B3" i="3"/>
  <c r="B4" i="3"/>
</calcChain>
</file>

<file path=xl/sharedStrings.xml><?xml version="1.0" encoding="utf-8"?>
<sst xmlns="http://schemas.openxmlformats.org/spreadsheetml/2006/main" count="190" uniqueCount="176">
  <si>
    <t>documento_cliente</t>
  </si>
  <si>
    <t>nombre</t>
  </si>
  <si>
    <t>primer_apellido</t>
  </si>
  <si>
    <t>segundo_apellido</t>
  </si>
  <si>
    <t>telefono_cli</t>
  </si>
  <si>
    <t>correo</t>
  </si>
  <si>
    <t>codigo_estado</t>
  </si>
  <si>
    <t>nombre_estado</t>
  </si>
  <si>
    <t>codigo_pedido</t>
  </si>
  <si>
    <t>PROVEEDOR_nit</t>
  </si>
  <si>
    <t>ESTADO_codigo_estado</t>
  </si>
  <si>
    <t>codigo_producto</t>
  </si>
  <si>
    <t>nombre_producto</t>
  </si>
  <si>
    <t>descripcion</t>
  </si>
  <si>
    <t>precio</t>
  </si>
  <si>
    <t>existencia_real</t>
  </si>
  <si>
    <t>disponible_venta</t>
  </si>
  <si>
    <t>PRODUCTO_codigo_producto</t>
  </si>
  <si>
    <t>PEDIDO_codigo_pedido</t>
  </si>
  <si>
    <t>cantidad</t>
  </si>
  <si>
    <t>valor_unitario</t>
  </si>
  <si>
    <t>VENTA_codigo_venta</t>
  </si>
  <si>
    <t>nit</t>
  </si>
  <si>
    <t>nombre_proveedor</t>
  </si>
  <si>
    <t>nombre_contacto</t>
  </si>
  <si>
    <t>primer_apellido_contacto</t>
  </si>
  <si>
    <t>segundo_apellido_contacto</t>
  </si>
  <si>
    <t>telefono_contacto</t>
  </si>
  <si>
    <t>correo_proveedor</t>
  </si>
  <si>
    <t>telefono_proveedor</t>
  </si>
  <si>
    <t>documento</t>
  </si>
  <si>
    <t>telefono</t>
  </si>
  <si>
    <t>celular</t>
  </si>
  <si>
    <t>direccion</t>
  </si>
  <si>
    <t>VENDEDOR_documento_jefe</t>
  </si>
  <si>
    <t>codigo_venta</t>
  </si>
  <si>
    <t>fecha_venta</t>
  </si>
  <si>
    <t>valor_total</t>
  </si>
  <si>
    <t>VENDEDOR_documento</t>
  </si>
  <si>
    <t>CLIENTE_documento_cliente</t>
  </si>
  <si>
    <t>Aceptado</t>
  </si>
  <si>
    <t>Devolución</t>
  </si>
  <si>
    <t>Revisión</t>
  </si>
  <si>
    <t>RAFAEL</t>
  </si>
  <si>
    <t>JONATHAN</t>
  </si>
  <si>
    <t>JORGE</t>
  </si>
  <si>
    <t>ALEX</t>
  </si>
  <si>
    <t>OMAR</t>
  </si>
  <si>
    <t>JHONAIMA</t>
  </si>
  <si>
    <t>JOSELINA</t>
  </si>
  <si>
    <t>YUDANI</t>
  </si>
  <si>
    <t>GUILLERMO</t>
  </si>
  <si>
    <t>HERRERA</t>
  </si>
  <si>
    <t>MENDEZ</t>
  </si>
  <si>
    <t>MORALES</t>
  </si>
  <si>
    <t>ORTIZ</t>
  </si>
  <si>
    <t>RUIZ</t>
  </si>
  <si>
    <t>SILGADO</t>
  </si>
  <si>
    <t>TORO</t>
  </si>
  <si>
    <t>TORRES</t>
  </si>
  <si>
    <t>DIAZ</t>
  </si>
  <si>
    <t>RODRIGUEZ</t>
  </si>
  <si>
    <t>SEVERICHE</t>
  </si>
  <si>
    <t>SOLANO</t>
  </si>
  <si>
    <t>HOYOS</t>
  </si>
  <si>
    <t>CASTILLO</t>
  </si>
  <si>
    <t>MARQUEZ</t>
  </si>
  <si>
    <t>fronhs01@edatel.net.co</t>
  </si>
  <si>
    <t>clinicabelen@gmail.com</t>
  </si>
  <si>
    <t>hospifusa@yahoo.com</t>
  </si>
  <si>
    <t>carterahsrg@etb.net.co</t>
  </si>
  <si>
    <t>ncss@mediasociados.com.co</t>
  </si>
  <si>
    <t>dgomehs01@edatel.net.co</t>
  </si>
  <si>
    <t>Carpetas escolares y ejecutivas</t>
  </si>
  <si>
    <t>Cartones corrugados</t>
  </si>
  <si>
    <t>Clips mariposa y sencillo</t>
  </si>
  <si>
    <t>Colores y plumones</t>
  </si>
  <si>
    <t>Caja de archivo</t>
  </si>
  <si>
    <t xml:space="preserve">Calculadora </t>
  </si>
  <si>
    <t>de escritorio y cientificas</t>
  </si>
  <si>
    <t>Cartucho</t>
  </si>
  <si>
    <t>Toner</t>
  </si>
  <si>
    <t>Cartulina</t>
  </si>
  <si>
    <t>Varios colores y dimensiones</t>
  </si>
  <si>
    <t>Cinta</t>
  </si>
  <si>
    <t>Compas</t>
  </si>
  <si>
    <t>Corrector</t>
  </si>
  <si>
    <t>botella y lapiz</t>
  </si>
  <si>
    <t>Cosedora</t>
  </si>
  <si>
    <t>escritorio e industrial</t>
  </si>
  <si>
    <t>escolar e industrial</t>
  </si>
  <si>
    <t>Cuaderno</t>
  </si>
  <si>
    <t>argollados y cosidos</t>
  </si>
  <si>
    <t>Kit con varias herramientas</t>
  </si>
  <si>
    <t>Para guardar archivos</t>
  </si>
  <si>
    <t>Permite lleva los documentos</t>
  </si>
  <si>
    <t xml:space="preserve">Crayón </t>
  </si>
  <si>
    <t xml:space="preserve"> Caja de matemática</t>
  </si>
  <si>
    <t>ALBERTINA</t>
  </si>
  <si>
    <t>JAINER</t>
  </si>
  <si>
    <t>ZHARICK</t>
  </si>
  <si>
    <t>MARTINEZ</t>
  </si>
  <si>
    <t>RAMOS</t>
  </si>
  <si>
    <t>VITOLA</t>
  </si>
  <si>
    <t>CASAS</t>
  </si>
  <si>
    <t>VERGARA</t>
  </si>
  <si>
    <t>ZABALETA</t>
  </si>
  <si>
    <t>CORDOBA</t>
  </si>
  <si>
    <t>hospitalnere@yahut.com</t>
  </si>
  <si>
    <t>hdtpsalgar@hotmail.com.co</t>
  </si>
  <si>
    <t>lisbethsoto2006@hotmail.con</t>
  </si>
  <si>
    <t>clofan@epm.net.co</t>
  </si>
  <si>
    <t xml:space="preserve">Carrera 7 No. 6 – 68 </t>
  </si>
  <si>
    <t>Carrera 16 No. 9-53</t>
  </si>
  <si>
    <t>Cra. 9 A No. 14 – 17</t>
  </si>
  <si>
    <t>Carrera 4 No. 4A - 12</t>
  </si>
  <si>
    <t>ATECA</t>
  </si>
  <si>
    <t>BESAM</t>
  </si>
  <si>
    <t>BOTINCA</t>
  </si>
  <si>
    <t>CLIMAODIEL</t>
  </si>
  <si>
    <t>COARCA</t>
  </si>
  <si>
    <t>DAM, S.C.A.</t>
  </si>
  <si>
    <t>EL CORTE INGLES</t>
  </si>
  <si>
    <t>CARMELO</t>
  </si>
  <si>
    <t xml:space="preserve"> PEREA</t>
  </si>
  <si>
    <t>FERNANDO A</t>
  </si>
  <si>
    <t>MACÍAS</t>
  </si>
  <si>
    <t>MAYA</t>
  </si>
  <si>
    <t>630-892854</t>
  </si>
  <si>
    <t>600-406385</t>
  </si>
  <si>
    <t>607-266664</t>
  </si>
  <si>
    <t>609-627189</t>
  </si>
  <si>
    <t>656-359674</t>
  </si>
  <si>
    <t>605-086539</t>
  </si>
  <si>
    <t>606-469462</t>
  </si>
  <si>
    <t>639-162539</t>
  </si>
  <si>
    <t>649-925672</t>
  </si>
  <si>
    <t>MARCOS</t>
  </si>
  <si>
    <t>ALCOBA</t>
  </si>
  <si>
    <t>JOAQUIN</t>
  </si>
  <si>
    <t>JUAN ANTONIO</t>
  </si>
  <si>
    <t>BENIGNO</t>
  </si>
  <si>
    <t>EDUARDO L.</t>
  </si>
  <si>
    <t>L.MORENO</t>
  </si>
  <si>
    <t>SÁNCHEZ</t>
  </si>
  <si>
    <t>MIRIAM</t>
  </si>
  <si>
    <t>ANTÓN</t>
  </si>
  <si>
    <t>MENDOZA</t>
  </si>
  <si>
    <t>ARIZA</t>
  </si>
  <si>
    <t>PEDRO</t>
  </si>
  <si>
    <t>ARES</t>
  </si>
  <si>
    <t>FRANCISCO</t>
  </si>
  <si>
    <t>PALMERO</t>
  </si>
  <si>
    <t>GARRIDO</t>
  </si>
  <si>
    <t>ARCENEGUI</t>
  </si>
  <si>
    <t>(8) 5925953</t>
  </si>
  <si>
    <t>636 23 51</t>
  </si>
  <si>
    <t xml:space="preserve">(4)2687027  </t>
  </si>
  <si>
    <t>(4) 7901300</t>
  </si>
  <si>
    <t>(8) 8719393</t>
  </si>
  <si>
    <t>885 5804</t>
  </si>
  <si>
    <t>RAMIREZ</t>
  </si>
  <si>
    <t>669-764553</t>
  </si>
  <si>
    <t>airlandservices@hotmail.com</t>
  </si>
  <si>
    <t>lma@lineamedica.com</t>
  </si>
  <si>
    <t>ambulanciasurgenciasvital@hotmail.com</t>
  </si>
  <si>
    <t>gerencia@trasmedica.com</t>
  </si>
  <si>
    <t>direccioncomercial@amalavida.com</t>
  </si>
  <si>
    <t>luzmarbol@hotmail.com</t>
  </si>
  <si>
    <t>ambulancias.fortsalud@gmail.com</t>
  </si>
  <si>
    <t>ambulanciassap@hotmail.com</t>
  </si>
  <si>
    <t>lastres.emes@hotmail.com</t>
  </si>
  <si>
    <t>o.rocha@medisis.com.co</t>
  </si>
  <si>
    <t>MONCOBRA</t>
  </si>
  <si>
    <t>NUSIM, S.A</t>
  </si>
  <si>
    <t>POLANCO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</si>
</sst>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</fonts>
  <fills count="3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3" applyNumberFormat="0" applyAlignment="0" applyProtection="0"/>
    <xf numFmtId="0" fontId="7" fillId="5" borderId="4" applyNumberFormat="0" applyAlignment="0" applyProtection="0"/>
    <xf numFmtId="0" fontId="8" fillId="5" borderId="3" applyNumberFormat="0" applyAlignment="0" applyProtection="0"/>
    <xf numFmtId="0" fontId="9" fillId="0" borderId="5" applyNumberFormat="0" applyFill="0" applyAlignment="0" applyProtection="0"/>
    <xf numFmtId="0" fontId="10" fillId="6" borderId="6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" fillId="7" borderId="7" applyNumberFormat="0" applyFont="0" applyAlignment="0" applyProtection="0"/>
    <xf numFmtId="0" fontId="1" fillId="7" borderId="7" applyNumberFormat="0" applyFont="0" applyAlignment="0" applyProtection="0"/>
    <xf numFmtId="0" fontId="1" fillId="7" borderId="7" applyNumberFormat="0" applyFont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3" fillId="0" borderId="0" xfId="0" applyFont="1"/>
    <xf numFmtId="0" fontId="0" fillId="0" borderId="0" xfId="0" applyAlignment="1">
      <alignment wrapText="1"/>
    </xf>
    <xf numFmtId="14" fontId="0" fillId="0" borderId="0" xfId="0" quotePrefix="1" applyNumberFormat="1"/>
    <xf numFmtId="14" fontId="0" fillId="0" borderId="0" xfId="0" applyNumberFormat="1"/>
    <xf numFmtId="0" fontId="0" fillId="0" borderId="0" xfId="0" applyFont="1"/>
  </cellXfs>
  <cellStyles count="45">
    <cellStyle name="20% - Énfasis1" xfId="15" builtinId="30" customBuiltin="1"/>
    <cellStyle name="20% - Énfasis2" xfId="19" builtinId="34" customBuiltin="1"/>
    <cellStyle name="20% - Énfasis3" xfId="23" builtinId="38" customBuiltin="1"/>
    <cellStyle name="20% - Énfasis4" xfId="27" builtinId="42" customBuiltin="1"/>
    <cellStyle name="20% - Énfasis5" xfId="31" builtinId="46" customBuiltin="1"/>
    <cellStyle name="20% - Énfasis6" xfId="35" builtinId="50" customBuiltin="1"/>
    <cellStyle name="40% - Énfasis1" xfId="16" builtinId="31" customBuiltin="1"/>
    <cellStyle name="40% - Énfasis2" xfId="20" builtinId="35" customBuiltin="1"/>
    <cellStyle name="40% - Énfasis3" xfId="24" builtinId="39" customBuiltin="1"/>
    <cellStyle name="40% - Énfasis4" xfId="28" builtinId="43" customBuiltin="1"/>
    <cellStyle name="40% - Énfasis5" xfId="32" builtinId="47" customBuiltin="1"/>
    <cellStyle name="40% - Énfasis6" xfId="36" builtinId="51" customBuiltin="1"/>
    <cellStyle name="60% - Énfasis1" xfId="17" builtinId="32" customBuiltin="1"/>
    <cellStyle name="60% - Énfasis2" xfId="21" builtinId="36" customBuiltin="1"/>
    <cellStyle name="60% - Énfasis3" xfId="25" builtinId="40" customBuiltin="1"/>
    <cellStyle name="60% - Énfasis4" xfId="29" builtinId="44" customBuiltin="1"/>
    <cellStyle name="60% - Énfasis5" xfId="33" builtinId="48" customBuiltin="1"/>
    <cellStyle name="60% - Énfasis6" xfId="37" builtinId="52" customBuiltin="1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4" xfId="3" builtinId="19" customBuiltin="1"/>
    <cellStyle name="Énfasis1" xfId="14" builtinId="29" customBuiltin="1"/>
    <cellStyle name="Énfasis2" xfId="18" builtinId="33" customBuiltin="1"/>
    <cellStyle name="Énfasis3" xfId="22" builtinId="37" customBuiltin="1"/>
    <cellStyle name="Énfasis4" xfId="26" builtinId="41" customBuiltin="1"/>
    <cellStyle name="Énfasis5" xfId="30" builtinId="45" customBuiltin="1"/>
    <cellStyle name="Énfasis6" xfId="34" builtinId="49" customBuiltin="1"/>
    <cellStyle name="Entrada" xfId="6" builtinId="20" customBuiltin="1"/>
    <cellStyle name="Incorrecto" xfId="4" builtinId="27" customBuiltin="1"/>
    <cellStyle name="Millares 2" xfId="39"/>
    <cellStyle name="Moneda 2" xfId="40"/>
    <cellStyle name="Neutral" xfId="5" builtinId="28" customBuiltin="1"/>
    <cellStyle name="Normal" xfId="0" builtinId="0"/>
    <cellStyle name="Normal 2" xfId="38"/>
    <cellStyle name="Notas 2" xfId="41"/>
    <cellStyle name="Notas 3" xfId="42"/>
    <cellStyle name="Notas 4" xfId="43"/>
    <cellStyle name="Salida" xfId="7" builtinId="21" customBuiltin="1"/>
    <cellStyle name="Texto de advertencia" xfId="11" builtinId="11" customBuiltin="1"/>
    <cellStyle name="Texto explicativo" xfId="12" builtinId="53" customBuiltin="1"/>
    <cellStyle name="Título 2" xfId="1" builtinId="17" customBuiltin="1"/>
    <cellStyle name="Título 3" xfId="2" builtinId="18" customBuiltin="1"/>
    <cellStyle name="Título 4" xfId="44"/>
    <cellStyle name="Total" xfId="1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4" sqref="A4"/>
    </sheetView>
  </sheetViews>
  <sheetFormatPr baseColWidth="10" defaultRowHeight="15" x14ac:dyDescent="0.25"/>
  <cols>
    <col min="1" max="1" width="18.7109375" customWidth="1"/>
    <col min="2" max="2" width="12.28515625" customWidth="1"/>
    <col min="3" max="3" width="15.28515625" bestFit="1" customWidth="1"/>
    <col min="4" max="4" width="17" bestFit="1" customWidth="1"/>
    <col min="5" max="5" width="11.7109375" bestFit="1" customWidth="1"/>
    <col min="6" max="6" width="31.71093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16451</v>
      </c>
      <c r="B2" t="s">
        <v>43</v>
      </c>
      <c r="C2" t="s">
        <v>52</v>
      </c>
      <c r="D2" t="s">
        <v>60</v>
      </c>
      <c r="E2">
        <v>6362615</v>
      </c>
      <c r="F2" t="s">
        <v>67</v>
      </c>
    </row>
    <row r="3" spans="1:6" x14ac:dyDescent="0.25">
      <c r="A3">
        <v>18133</v>
      </c>
      <c r="B3" t="s">
        <v>44</v>
      </c>
      <c r="C3" t="s">
        <v>53</v>
      </c>
      <c r="D3" t="s">
        <v>61</v>
      </c>
      <c r="E3">
        <v>6672727</v>
      </c>
    </row>
    <row r="4" spans="1:6" x14ac:dyDescent="0.25">
      <c r="A4">
        <v>12685</v>
      </c>
      <c r="B4" t="s">
        <v>45</v>
      </c>
      <c r="C4" t="s">
        <v>54</v>
      </c>
      <c r="D4" t="s">
        <v>62</v>
      </c>
      <c r="E4">
        <v>3390900</v>
      </c>
      <c r="F4" t="s">
        <v>68</v>
      </c>
    </row>
    <row r="5" spans="1:6" x14ac:dyDescent="0.25">
      <c r="A5">
        <v>17319</v>
      </c>
      <c r="B5" t="s">
        <v>46</v>
      </c>
      <c r="C5" t="s">
        <v>54</v>
      </c>
      <c r="D5" t="s">
        <v>63</v>
      </c>
      <c r="E5">
        <v>7459010</v>
      </c>
      <c r="F5" t="s">
        <v>69</v>
      </c>
    </row>
    <row r="6" spans="1:6" x14ac:dyDescent="0.25">
      <c r="A6">
        <v>6166</v>
      </c>
      <c r="B6" t="s">
        <v>47</v>
      </c>
      <c r="C6" t="s">
        <v>55</v>
      </c>
      <c r="E6">
        <v>4077075</v>
      </c>
    </row>
    <row r="7" spans="1:6" x14ac:dyDescent="0.25">
      <c r="A7">
        <v>12893</v>
      </c>
      <c r="B7" t="s">
        <v>48</v>
      </c>
      <c r="C7" t="s">
        <v>56</v>
      </c>
      <c r="D7" t="s">
        <v>64</v>
      </c>
      <c r="E7">
        <v>4767830</v>
      </c>
      <c r="F7" t="s">
        <v>70</v>
      </c>
    </row>
    <row r="8" spans="1:6" x14ac:dyDescent="0.25">
      <c r="A8">
        <v>18394</v>
      </c>
      <c r="B8" t="s">
        <v>49</v>
      </c>
      <c r="C8" t="s">
        <v>57</v>
      </c>
      <c r="D8" t="s">
        <v>65</v>
      </c>
      <c r="E8">
        <v>6436131</v>
      </c>
      <c r="F8" t="s">
        <v>71</v>
      </c>
    </row>
    <row r="9" spans="1:6" x14ac:dyDescent="0.25">
      <c r="A9">
        <v>16257</v>
      </c>
      <c r="B9" t="s">
        <v>50</v>
      </c>
      <c r="C9" t="s">
        <v>58</v>
      </c>
      <c r="D9" t="s">
        <v>66</v>
      </c>
      <c r="E9">
        <v>6382828</v>
      </c>
    </row>
    <row r="10" spans="1:6" x14ac:dyDescent="0.25">
      <c r="A10">
        <v>8322</v>
      </c>
      <c r="B10" t="s">
        <v>51</v>
      </c>
      <c r="C10" t="s">
        <v>59</v>
      </c>
      <c r="E10">
        <v>6555361</v>
      </c>
      <c r="F10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5" x14ac:dyDescent="0.25"/>
  <cols>
    <col min="1" max="1" width="20.7109375" bestFit="1" customWidth="1"/>
    <col min="2" max="2" width="15" bestFit="1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>
        <v>10</v>
      </c>
      <c r="B2" t="s">
        <v>42</v>
      </c>
    </row>
    <row r="3" spans="1:2" x14ac:dyDescent="0.25">
      <c r="A3">
        <v>20</v>
      </c>
      <c r="B3" t="s">
        <v>40</v>
      </c>
    </row>
    <row r="4" spans="1:2" x14ac:dyDescent="0.25">
      <c r="A4">
        <v>30</v>
      </c>
      <c r="B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RowHeight="15" x14ac:dyDescent="0.25"/>
  <cols>
    <col min="1" max="1" width="14.140625" bestFit="1" customWidth="1"/>
    <col min="2" max="2" width="15.28515625" bestFit="1" customWidth="1"/>
    <col min="3" max="3" width="22.140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101</v>
      </c>
      <c r="B2">
        <f>PROVEEDOR!A2</f>
        <v>89029</v>
      </c>
      <c r="C2">
        <v>10</v>
      </c>
    </row>
    <row r="3" spans="1:3" x14ac:dyDescent="0.25">
      <c r="A3">
        <v>102</v>
      </c>
      <c r="B3">
        <f>PROVEEDOR!A3</f>
        <v>82567</v>
      </c>
      <c r="C3">
        <v>10</v>
      </c>
    </row>
    <row r="4" spans="1:3" x14ac:dyDescent="0.25">
      <c r="A4">
        <v>103</v>
      </c>
      <c r="B4">
        <f>PROVEEDOR!A3</f>
        <v>82567</v>
      </c>
      <c r="C4">
        <v>20</v>
      </c>
    </row>
    <row r="5" spans="1:3" x14ac:dyDescent="0.25">
      <c r="A5">
        <v>104</v>
      </c>
      <c r="B5">
        <f>PROVEEDOR!A5</f>
        <v>81467</v>
      </c>
      <c r="C5">
        <v>30</v>
      </c>
    </row>
    <row r="6" spans="1:3" x14ac:dyDescent="0.25">
      <c r="A6">
        <v>105</v>
      </c>
      <c r="B6">
        <f>PROVEEDOR!A2</f>
        <v>89029</v>
      </c>
      <c r="C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5" sqref="E5"/>
    </sheetView>
  </sheetViews>
  <sheetFormatPr baseColWidth="10" defaultRowHeight="15" x14ac:dyDescent="0.25"/>
  <cols>
    <col min="1" max="1" width="24.7109375" bestFit="1" customWidth="1"/>
    <col min="2" max="2" width="35.140625" bestFit="1" customWidth="1"/>
    <col min="3" max="3" width="27.140625" bestFit="1" customWidth="1"/>
    <col min="5" max="5" width="14.42578125" bestFit="1" customWidth="1"/>
    <col min="6" max="6" width="16.5703125" bestFit="1" customWidth="1"/>
  </cols>
  <sheetData>
    <row r="1" spans="1:6" s="1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>
        <v>1</v>
      </c>
      <c r="B2" t="s">
        <v>77</v>
      </c>
      <c r="C2" t="s">
        <v>94</v>
      </c>
      <c r="D2">
        <v>43360</v>
      </c>
      <c r="E2">
        <v>199</v>
      </c>
      <c r="F2">
        <v>11</v>
      </c>
    </row>
    <row r="3" spans="1:6" x14ac:dyDescent="0.25">
      <c r="A3">
        <v>2</v>
      </c>
      <c r="B3" t="s">
        <v>78</v>
      </c>
      <c r="C3" t="s">
        <v>79</v>
      </c>
      <c r="D3">
        <v>36202</v>
      </c>
      <c r="E3">
        <v>153</v>
      </c>
      <c r="F3">
        <v>21</v>
      </c>
    </row>
    <row r="4" spans="1:6" x14ac:dyDescent="0.25">
      <c r="A4">
        <v>3</v>
      </c>
      <c r="B4" t="s">
        <v>73</v>
      </c>
      <c r="C4" t="s">
        <v>95</v>
      </c>
      <c r="D4">
        <v>4173</v>
      </c>
      <c r="E4">
        <v>76</v>
      </c>
      <c r="F4">
        <v>34</v>
      </c>
    </row>
    <row r="5" spans="1:6" x14ac:dyDescent="0.25">
      <c r="A5">
        <v>4</v>
      </c>
      <c r="B5" t="s">
        <v>74</v>
      </c>
      <c r="D5">
        <v>30890</v>
      </c>
      <c r="E5">
        <v>73</v>
      </c>
      <c r="F5">
        <v>48</v>
      </c>
    </row>
    <row r="6" spans="1:6" x14ac:dyDescent="0.25">
      <c r="A6">
        <v>5</v>
      </c>
      <c r="B6" t="s">
        <v>80</v>
      </c>
      <c r="C6" t="s">
        <v>81</v>
      </c>
      <c r="D6">
        <v>1553</v>
      </c>
      <c r="E6">
        <v>115</v>
      </c>
      <c r="F6">
        <v>41</v>
      </c>
    </row>
    <row r="7" spans="1:6" x14ac:dyDescent="0.25">
      <c r="A7">
        <v>6</v>
      </c>
      <c r="B7" t="s">
        <v>82</v>
      </c>
      <c r="C7" t="s">
        <v>83</v>
      </c>
      <c r="D7">
        <v>28464</v>
      </c>
      <c r="E7">
        <v>105</v>
      </c>
      <c r="F7">
        <v>48</v>
      </c>
    </row>
    <row r="8" spans="1:6" x14ac:dyDescent="0.25">
      <c r="A8">
        <v>7</v>
      </c>
      <c r="B8" t="s">
        <v>84</v>
      </c>
      <c r="D8">
        <v>13988</v>
      </c>
      <c r="E8">
        <v>59</v>
      </c>
      <c r="F8">
        <v>36</v>
      </c>
    </row>
    <row r="9" spans="1:6" x14ac:dyDescent="0.25">
      <c r="A9">
        <v>8</v>
      </c>
      <c r="B9" t="s">
        <v>75</v>
      </c>
      <c r="D9">
        <v>36875</v>
      </c>
      <c r="E9">
        <v>131</v>
      </c>
      <c r="F9">
        <v>13</v>
      </c>
    </row>
    <row r="10" spans="1:6" x14ac:dyDescent="0.25">
      <c r="A10">
        <v>9</v>
      </c>
      <c r="B10" t="s">
        <v>76</v>
      </c>
      <c r="D10">
        <v>32232</v>
      </c>
      <c r="E10">
        <v>54</v>
      </c>
      <c r="F10">
        <v>45</v>
      </c>
    </row>
    <row r="11" spans="1:6" x14ac:dyDescent="0.25">
      <c r="A11">
        <v>10</v>
      </c>
      <c r="B11" t="s">
        <v>85</v>
      </c>
      <c r="D11">
        <v>14704</v>
      </c>
      <c r="E11">
        <v>108</v>
      </c>
      <c r="F11">
        <v>17</v>
      </c>
    </row>
    <row r="12" spans="1:6" x14ac:dyDescent="0.25">
      <c r="A12">
        <v>11</v>
      </c>
      <c r="B12" t="s">
        <v>86</v>
      </c>
      <c r="C12" t="s">
        <v>87</v>
      </c>
      <c r="D12">
        <v>48337</v>
      </c>
      <c r="E12">
        <v>103</v>
      </c>
      <c r="F12">
        <v>48</v>
      </c>
    </row>
    <row r="13" spans="1:6" x14ac:dyDescent="0.25">
      <c r="A13">
        <v>12</v>
      </c>
      <c r="B13" t="s">
        <v>88</v>
      </c>
      <c r="C13" t="s">
        <v>89</v>
      </c>
      <c r="D13">
        <v>557</v>
      </c>
      <c r="E13">
        <v>139</v>
      </c>
      <c r="F13">
        <v>18</v>
      </c>
    </row>
    <row r="14" spans="1:6" x14ac:dyDescent="0.25">
      <c r="A14">
        <v>13</v>
      </c>
      <c r="B14" t="s">
        <v>96</v>
      </c>
      <c r="C14" t="s">
        <v>90</v>
      </c>
      <c r="D14">
        <v>43154</v>
      </c>
      <c r="E14">
        <v>123</v>
      </c>
      <c r="F14">
        <v>20</v>
      </c>
    </row>
    <row r="15" spans="1:6" x14ac:dyDescent="0.25">
      <c r="A15">
        <v>14</v>
      </c>
      <c r="B15" t="s">
        <v>91</v>
      </c>
      <c r="C15" t="s">
        <v>92</v>
      </c>
      <c r="D15">
        <v>12589</v>
      </c>
      <c r="E15">
        <v>132</v>
      </c>
      <c r="F15">
        <v>48</v>
      </c>
    </row>
    <row r="16" spans="1:6" x14ac:dyDescent="0.25">
      <c r="A16">
        <v>15</v>
      </c>
      <c r="B16" t="s">
        <v>97</v>
      </c>
      <c r="C16" t="s">
        <v>93</v>
      </c>
      <c r="D16">
        <v>14006</v>
      </c>
      <c r="E16">
        <v>75</v>
      </c>
      <c r="F16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baseColWidth="10" defaultRowHeight="15" x14ac:dyDescent="0.25"/>
  <cols>
    <col min="1" max="2" width="27.140625" bestFit="1" customWidth="1"/>
    <col min="4" max="4" width="13.425781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>
        <v>7</v>
      </c>
      <c r="B2">
        <f>PEDIDO!A2</f>
        <v>101</v>
      </c>
      <c r="C2">
        <v>29</v>
      </c>
      <c r="D2">
        <v>19532</v>
      </c>
    </row>
    <row r="3" spans="1:4" x14ac:dyDescent="0.25">
      <c r="A3">
        <v>9</v>
      </c>
      <c r="B3">
        <f>PEDIDO!A3</f>
        <v>102</v>
      </c>
      <c r="C3">
        <v>10</v>
      </c>
      <c r="D3">
        <v>20754</v>
      </c>
    </row>
    <row r="4" spans="1:4" x14ac:dyDescent="0.25">
      <c r="A4">
        <v>11</v>
      </c>
      <c r="B4">
        <f>PEDIDO!A4</f>
        <v>103</v>
      </c>
      <c r="C4">
        <v>18</v>
      </c>
      <c r="D4">
        <v>38937</v>
      </c>
    </row>
    <row r="5" spans="1:4" x14ac:dyDescent="0.25">
      <c r="A5">
        <v>13</v>
      </c>
      <c r="B5">
        <f>PEDIDO!A5</f>
        <v>104</v>
      </c>
      <c r="C5">
        <v>30</v>
      </c>
      <c r="D5">
        <v>43712</v>
      </c>
    </row>
    <row r="6" spans="1:4" x14ac:dyDescent="0.25">
      <c r="A6">
        <v>3</v>
      </c>
      <c r="B6">
        <f>PEDIDO!A6</f>
        <v>105</v>
      </c>
      <c r="C6">
        <v>2</v>
      </c>
      <c r="D6">
        <v>35768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5" x14ac:dyDescent="0.25"/>
  <cols>
    <col min="1" max="1" width="27.140625" bestFit="1" customWidth="1"/>
    <col min="2" max="2" width="20" bestFit="1" customWidth="1"/>
  </cols>
  <sheetData>
    <row r="1" spans="1:3" x14ac:dyDescent="0.25">
      <c r="A1" t="s">
        <v>17</v>
      </c>
      <c r="B1" t="s">
        <v>21</v>
      </c>
      <c r="C1" t="s">
        <v>19</v>
      </c>
    </row>
    <row r="2" spans="1:3" x14ac:dyDescent="0.25">
      <c r="A2">
        <v>1</v>
      </c>
      <c r="B2">
        <v>1522</v>
      </c>
      <c r="C2">
        <v>29</v>
      </c>
    </row>
    <row r="3" spans="1:3" x14ac:dyDescent="0.25">
      <c r="A3">
        <v>10</v>
      </c>
      <c r="B3">
        <v>1521</v>
      </c>
      <c r="C3">
        <v>30</v>
      </c>
    </row>
    <row r="4" spans="1:3" x14ac:dyDescent="0.25">
      <c r="A4">
        <v>6</v>
      </c>
      <c r="B4">
        <v>1529</v>
      </c>
      <c r="C4">
        <v>35</v>
      </c>
    </row>
    <row r="5" spans="1:3" x14ac:dyDescent="0.25">
      <c r="A5">
        <v>5</v>
      </c>
      <c r="B5">
        <v>1521</v>
      </c>
      <c r="C5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2" sqref="I2"/>
    </sheetView>
  </sheetViews>
  <sheetFormatPr baseColWidth="10" defaultRowHeight="15" x14ac:dyDescent="0.25"/>
  <cols>
    <col min="1" max="1" width="11.7109375" bestFit="1" customWidth="1"/>
    <col min="2" max="2" width="18.42578125" bestFit="1" customWidth="1"/>
    <col min="3" max="3" width="16.7109375" bestFit="1" customWidth="1"/>
    <col min="4" max="4" width="24.140625" bestFit="1" customWidth="1"/>
    <col min="5" max="5" width="25.7109375" bestFit="1" customWidth="1"/>
    <col min="6" max="6" width="17.42578125" bestFit="1" customWidth="1"/>
    <col min="7" max="7" width="38" bestFit="1" customWidth="1"/>
    <col min="8" max="8" width="19.140625" bestFit="1" customWidth="1"/>
  </cols>
  <sheetData>
    <row r="1" spans="1:8" s="1" customFormat="1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25">
      <c r="A2">
        <v>89029</v>
      </c>
      <c r="B2" t="s">
        <v>116</v>
      </c>
      <c r="C2" t="s">
        <v>123</v>
      </c>
      <c r="D2" t="s">
        <v>124</v>
      </c>
      <c r="E2" t="s">
        <v>161</v>
      </c>
      <c r="F2" t="s">
        <v>162</v>
      </c>
      <c r="G2" t="s">
        <v>163</v>
      </c>
      <c r="H2" t="s">
        <v>155</v>
      </c>
    </row>
    <row r="3" spans="1:8" x14ac:dyDescent="0.25">
      <c r="A3">
        <v>82567</v>
      </c>
      <c r="B3" t="s">
        <v>117</v>
      </c>
      <c r="C3" t="s">
        <v>125</v>
      </c>
      <c r="D3" t="s">
        <v>126</v>
      </c>
      <c r="E3" t="s">
        <v>127</v>
      </c>
      <c r="F3" t="s">
        <v>128</v>
      </c>
      <c r="G3" t="s">
        <v>164</v>
      </c>
      <c r="H3" t="s">
        <v>160</v>
      </c>
    </row>
    <row r="4" spans="1:8" x14ac:dyDescent="0.25">
      <c r="A4">
        <v>83497</v>
      </c>
      <c r="B4" t="s">
        <v>118</v>
      </c>
      <c r="C4" t="s">
        <v>137</v>
      </c>
      <c r="D4" t="s">
        <v>138</v>
      </c>
      <c r="F4" t="s">
        <v>129</v>
      </c>
      <c r="G4" t="s">
        <v>165</v>
      </c>
      <c r="H4" t="s">
        <v>156</v>
      </c>
    </row>
    <row r="5" spans="1:8" x14ac:dyDescent="0.25">
      <c r="A5">
        <v>81467</v>
      </c>
      <c r="B5" t="s">
        <v>119</v>
      </c>
      <c r="C5" t="s">
        <v>139</v>
      </c>
      <c r="D5" t="s">
        <v>147</v>
      </c>
      <c r="E5" t="s">
        <v>153</v>
      </c>
      <c r="F5" t="s">
        <v>130</v>
      </c>
      <c r="G5" t="s">
        <v>166</v>
      </c>
      <c r="H5" t="s">
        <v>157</v>
      </c>
    </row>
    <row r="6" spans="1:8" x14ac:dyDescent="0.25">
      <c r="A6">
        <v>86945</v>
      </c>
      <c r="B6" t="s">
        <v>120</v>
      </c>
      <c r="C6" t="s">
        <v>140</v>
      </c>
      <c r="D6" t="s">
        <v>148</v>
      </c>
      <c r="F6" t="s">
        <v>131</v>
      </c>
      <c r="G6" t="s">
        <v>167</v>
      </c>
      <c r="H6" t="s">
        <v>156</v>
      </c>
    </row>
    <row r="7" spans="1:8" x14ac:dyDescent="0.25">
      <c r="A7">
        <v>86287</v>
      </c>
      <c r="B7" t="s">
        <v>121</v>
      </c>
      <c r="C7" t="s">
        <v>141</v>
      </c>
      <c r="D7" t="s">
        <v>152</v>
      </c>
      <c r="E7" t="s">
        <v>154</v>
      </c>
      <c r="F7" t="s">
        <v>132</v>
      </c>
      <c r="G7" t="s">
        <v>168</v>
      </c>
      <c r="H7" t="s">
        <v>156</v>
      </c>
    </row>
    <row r="8" spans="1:8" x14ac:dyDescent="0.25">
      <c r="A8">
        <v>87520</v>
      </c>
      <c r="B8" t="s">
        <v>122</v>
      </c>
      <c r="C8" t="s">
        <v>43</v>
      </c>
      <c r="D8" t="s">
        <v>151</v>
      </c>
      <c r="F8" t="s">
        <v>133</v>
      </c>
      <c r="G8" t="s">
        <v>169</v>
      </c>
      <c r="H8" t="s">
        <v>158</v>
      </c>
    </row>
    <row r="9" spans="1:8" x14ac:dyDescent="0.25">
      <c r="A9">
        <v>84851</v>
      </c>
      <c r="B9" t="s">
        <v>173</v>
      </c>
      <c r="C9" t="s">
        <v>142</v>
      </c>
      <c r="D9" t="s">
        <v>143</v>
      </c>
      <c r="E9" t="s">
        <v>144</v>
      </c>
      <c r="F9" t="s">
        <v>134</v>
      </c>
      <c r="G9" t="s">
        <v>170</v>
      </c>
      <c r="H9" t="s">
        <v>159</v>
      </c>
    </row>
    <row r="10" spans="1:8" x14ac:dyDescent="0.25">
      <c r="A10">
        <v>88936</v>
      </c>
      <c r="B10" t="s">
        <v>175</v>
      </c>
      <c r="C10" t="s">
        <v>145</v>
      </c>
      <c r="D10" t="s">
        <v>56</v>
      </c>
      <c r="E10" s="2" t="s">
        <v>146</v>
      </c>
      <c r="F10" t="s">
        <v>135</v>
      </c>
      <c r="G10" t="s">
        <v>171</v>
      </c>
      <c r="H10" t="s">
        <v>156</v>
      </c>
    </row>
    <row r="11" spans="1:8" x14ac:dyDescent="0.25">
      <c r="A11">
        <v>80714</v>
      </c>
      <c r="B11" t="s">
        <v>174</v>
      </c>
      <c r="C11" t="s">
        <v>149</v>
      </c>
      <c r="D11" t="s">
        <v>150</v>
      </c>
      <c r="F11" t="s">
        <v>136</v>
      </c>
      <c r="G11" t="s">
        <v>172</v>
      </c>
      <c r="H11" t="s">
        <v>156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3" sqref="D3"/>
    </sheetView>
  </sheetViews>
  <sheetFormatPr baseColWidth="10" defaultRowHeight="15" x14ac:dyDescent="0.25"/>
  <cols>
    <col min="2" max="2" width="18" customWidth="1"/>
    <col min="3" max="3" width="17.42578125" customWidth="1"/>
    <col min="4" max="4" width="21.140625" customWidth="1"/>
    <col min="6" max="6" width="13.85546875" customWidth="1"/>
    <col min="7" max="7" width="27.85546875" bestFit="1" customWidth="1"/>
    <col min="8" max="8" width="19.5703125" bestFit="1" customWidth="1"/>
    <col min="9" max="9" width="27" bestFit="1" customWidth="1"/>
  </cols>
  <sheetData>
    <row r="1" spans="1:9" s="1" customFormat="1" x14ac:dyDescent="0.25">
      <c r="A1" s="1" t="s">
        <v>30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32</v>
      </c>
      <c r="G1" s="1" t="s">
        <v>5</v>
      </c>
      <c r="H1" s="1" t="s">
        <v>33</v>
      </c>
      <c r="I1" s="1" t="s">
        <v>34</v>
      </c>
    </row>
    <row r="2" spans="1:9" x14ac:dyDescent="0.25">
      <c r="A2">
        <v>102000</v>
      </c>
      <c r="B2" t="s">
        <v>51</v>
      </c>
      <c r="C2" t="s">
        <v>101</v>
      </c>
      <c r="D2" t="s">
        <v>105</v>
      </c>
      <c r="E2">
        <v>5616161</v>
      </c>
      <c r="F2">
        <v>3191478789</v>
      </c>
      <c r="G2" t="s">
        <v>108</v>
      </c>
      <c r="H2" t="s">
        <v>112</v>
      </c>
      <c r="I2">
        <f>A2</f>
        <v>102000</v>
      </c>
    </row>
    <row r="3" spans="1:9" x14ac:dyDescent="0.25">
      <c r="A3">
        <v>82096</v>
      </c>
      <c r="B3" t="s">
        <v>98</v>
      </c>
      <c r="C3" t="s">
        <v>102</v>
      </c>
      <c r="E3">
        <v>5716927</v>
      </c>
      <c r="F3">
        <v>3187851877</v>
      </c>
      <c r="G3" t="s">
        <v>109</v>
      </c>
      <c r="H3" t="s">
        <v>113</v>
      </c>
      <c r="I3">
        <f>A2</f>
        <v>102000</v>
      </c>
    </row>
    <row r="4" spans="1:9" x14ac:dyDescent="0.25">
      <c r="A4">
        <v>78720</v>
      </c>
      <c r="B4" t="s">
        <v>99</v>
      </c>
      <c r="C4" t="s">
        <v>103</v>
      </c>
      <c r="D4" t="s">
        <v>106</v>
      </c>
      <c r="E4">
        <v>5413700</v>
      </c>
      <c r="F4">
        <v>3190982223</v>
      </c>
      <c r="G4" t="s">
        <v>110</v>
      </c>
      <c r="H4" t="s">
        <v>114</v>
      </c>
      <c r="I4">
        <f>A3</f>
        <v>82096</v>
      </c>
    </row>
    <row r="5" spans="1:9" ht="14.25" customHeight="1" x14ac:dyDescent="0.25">
      <c r="A5">
        <v>65945</v>
      </c>
      <c r="B5" t="s">
        <v>100</v>
      </c>
      <c r="C5" t="s">
        <v>104</v>
      </c>
      <c r="D5" t="s">
        <v>107</v>
      </c>
      <c r="E5">
        <v>5319638</v>
      </c>
      <c r="F5">
        <v>3180802720</v>
      </c>
      <c r="G5" t="s">
        <v>111</v>
      </c>
      <c r="H5" t="s">
        <v>115</v>
      </c>
      <c r="I5" s="5">
        <f>A2</f>
        <v>102000</v>
      </c>
    </row>
    <row r="6" spans="1:9" ht="14.25" customHeight="1" x14ac:dyDescent="0.25"/>
    <row r="7" spans="1:9" ht="14.25" customHeight="1" x14ac:dyDescent="0.25"/>
    <row r="8" spans="1:9" ht="14.25" customHeight="1" x14ac:dyDescent="0.25"/>
    <row r="9" spans="1:9" ht="14.25" customHeight="1" x14ac:dyDescent="0.25"/>
    <row r="10" spans="1:9" ht="14.25" customHeight="1" x14ac:dyDescent="0.25"/>
    <row r="11" spans="1:9" ht="14.25" customHeight="1" x14ac:dyDescent="0.25"/>
    <row r="12" spans="1:9" ht="14.2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4" sqref="A4"/>
    </sheetView>
  </sheetViews>
  <sheetFormatPr baseColWidth="10" defaultRowHeight="15" x14ac:dyDescent="0.25"/>
  <cols>
    <col min="1" max="1" width="21.7109375" bestFit="1" customWidth="1"/>
    <col min="2" max="2" width="32.7109375" style="4" bestFit="1" customWidth="1"/>
    <col min="3" max="3" width="11.85546875" bestFit="1" customWidth="1"/>
    <col min="4" max="4" width="22.28515625" bestFit="1" customWidth="1"/>
    <col min="5" max="5" width="26.7109375" bestFit="1" customWidth="1"/>
  </cols>
  <sheetData>
    <row r="1" spans="1:5" x14ac:dyDescent="0.25">
      <c r="A1" t="s">
        <v>35</v>
      </c>
      <c r="B1" s="4" t="s">
        <v>36</v>
      </c>
      <c r="C1" t="s">
        <v>37</v>
      </c>
      <c r="D1" t="s">
        <v>38</v>
      </c>
      <c r="E1" t="s">
        <v>39</v>
      </c>
    </row>
    <row r="2" spans="1:5" x14ac:dyDescent="0.25">
      <c r="A2">
        <v>1521</v>
      </c>
      <c r="B2" s="3">
        <v>42509</v>
      </c>
      <c r="C2">
        <f>PRODUCTO_VENTA!C2*PRODUCTO!D2</f>
        <v>1257440</v>
      </c>
      <c r="D2">
        <f>VENDEDOR!A2</f>
        <v>102000</v>
      </c>
      <c r="E2">
        <f>CLIENTE!A2</f>
        <v>16451</v>
      </c>
    </row>
    <row r="3" spans="1:5" x14ac:dyDescent="0.25">
      <c r="A3">
        <v>1522</v>
      </c>
      <c r="B3" s="3">
        <v>42509</v>
      </c>
      <c r="C3">
        <f>PRODUCTO_VENTA!C3*PRODUCTO!D3</f>
        <v>1086060</v>
      </c>
      <c r="D3">
        <f>VENDEDOR!A3</f>
        <v>82096</v>
      </c>
      <c r="E3">
        <f>CLIENTE!A3</f>
        <v>18133</v>
      </c>
    </row>
    <row r="4" spans="1:5" x14ac:dyDescent="0.25">
      <c r="A4">
        <v>1523</v>
      </c>
      <c r="B4" s="3">
        <v>42509</v>
      </c>
      <c r="C4">
        <f>PRODUCTO_VENTA!C4*PRODUCTO!D4</f>
        <v>146055</v>
      </c>
      <c r="D4">
        <f>VENDEDOR!A4</f>
        <v>78720</v>
      </c>
      <c r="E4">
        <f>CLIENTE!A4</f>
        <v>12685</v>
      </c>
    </row>
    <row r="5" spans="1:5" x14ac:dyDescent="0.25">
      <c r="A5">
        <v>1524</v>
      </c>
      <c r="B5" s="3">
        <v>42508</v>
      </c>
      <c r="C5">
        <f>PRODUCTO_VENTA!C5*PRODUCTO!D5</f>
        <v>61780</v>
      </c>
      <c r="D5">
        <f>VENDEDOR!A5</f>
        <v>65945</v>
      </c>
      <c r="E5">
        <f>CLIENTE!A5</f>
        <v>17319</v>
      </c>
    </row>
    <row r="6" spans="1:5" x14ac:dyDescent="0.25">
      <c r="A6">
        <v>1525</v>
      </c>
      <c r="B6" s="3">
        <v>42508</v>
      </c>
      <c r="C6">
        <f>PRODUCTO_VENTA!C5*PRODUCTO!D5</f>
        <v>61780</v>
      </c>
      <c r="D6">
        <f>VENDEDOR!A2</f>
        <v>102000</v>
      </c>
      <c r="E6">
        <f>CLIENTE!A2</f>
        <v>16451</v>
      </c>
    </row>
    <row r="7" spans="1:5" x14ac:dyDescent="0.25">
      <c r="A7">
        <v>1526</v>
      </c>
      <c r="B7" s="3">
        <v>42505</v>
      </c>
      <c r="C7">
        <f>PRODUCTO_VENTA!C4*PRODUCTO!D7</f>
        <v>996240</v>
      </c>
      <c r="D7">
        <f>VENDEDOR!A2</f>
        <v>102000</v>
      </c>
      <c r="E7">
        <f>CLIENTE!A3</f>
        <v>18133</v>
      </c>
    </row>
    <row r="8" spans="1:5" x14ac:dyDescent="0.25">
      <c r="A8">
        <v>1527</v>
      </c>
      <c r="B8" s="3">
        <v>42505</v>
      </c>
      <c r="C8">
        <f>PRODUCTO_VENTA!C3*PRODUCTO!D8</f>
        <v>419640</v>
      </c>
      <c r="D8">
        <f>VENDEDOR!A2</f>
        <v>102000</v>
      </c>
      <c r="E8">
        <f>CLIENTE!A3</f>
        <v>18133</v>
      </c>
    </row>
    <row r="9" spans="1:5" x14ac:dyDescent="0.25">
      <c r="A9">
        <v>1528</v>
      </c>
      <c r="B9" s="3">
        <v>42504</v>
      </c>
      <c r="C9">
        <f>PRODUCTO_VENTA!C5*PRODUCTO!D9</f>
        <v>73750</v>
      </c>
      <c r="D9">
        <f>VENDEDOR!A3</f>
        <v>82096</v>
      </c>
      <c r="E9">
        <f>CLIENTE!A5</f>
        <v>17319</v>
      </c>
    </row>
    <row r="10" spans="1:5" x14ac:dyDescent="0.25">
      <c r="A10">
        <v>1529</v>
      </c>
      <c r="B10" s="3">
        <v>42504</v>
      </c>
      <c r="C10">
        <f>PRODUCTO_VENTA!C2*PRODUCTO!D10</f>
        <v>934728</v>
      </c>
      <c r="D10">
        <f>VENDEDOR!A4</f>
        <v>78720</v>
      </c>
      <c r="E10">
        <f>CLIENTE!A6</f>
        <v>6166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CLIENTE</vt:lpstr>
      <vt:lpstr>ESTADO</vt:lpstr>
      <vt:lpstr>PEDIDO</vt:lpstr>
      <vt:lpstr>PRODUCTO</vt:lpstr>
      <vt:lpstr>PRODUCTO_PEDIDO</vt:lpstr>
      <vt:lpstr>PRODUCTO_VENTA</vt:lpstr>
      <vt:lpstr>PROVEEDOR</vt:lpstr>
      <vt:lpstr>VENDEDOR</vt:lpstr>
      <vt:lpstr>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Granda</dc:creator>
  <cp:lastModifiedBy>Jorge Luis Granda</cp:lastModifiedBy>
  <dcterms:created xsi:type="dcterms:W3CDTF">2016-05-19T16:54:46Z</dcterms:created>
  <dcterms:modified xsi:type="dcterms:W3CDTF">2016-05-20T04:37:17Z</dcterms:modified>
</cp:coreProperties>
</file>