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218715c53c58c3b/Desktop/"/>
    </mc:Choice>
  </mc:AlternateContent>
  <xr:revisionPtr revIDLastSave="7" documentId="8_{7FDCFE61-8C9A-4621-82A2-F3817911DD7E}" xr6:coauthVersionLast="47" xr6:coauthVersionMax="47" xr10:uidLastSave="{9FAD9950-D56D-4ED8-B0EA-B1817083A6B8}"/>
  <bookViews>
    <workbookView xWindow="2868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 iterate="1" iterateCount="50" iterateDelta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9" i="32"/>
  <c r="D7" i="32"/>
  <c r="D5" i="32"/>
  <c r="E2" i="32"/>
  <c r="D2" i="32"/>
  <c r="H5" i="15"/>
  <c r="D11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G5" i="15"/>
  <c r="F5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<sst xmlns="http://schemas.openxmlformats.org/spreadsheetml/2006/main" count="976" uniqueCount="209">
  <si>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</si>
  <si>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</si>
  <si>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</si>
  <si>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</si>
  <si>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</si>
  <si>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</si>
  <si>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</si>
  <si>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</si>
  <si>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</si>
  <si>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</si>
  <si>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</si>
  <si>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</si>
  <si>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</si>
  <si>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</si>
  <si>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</si>
  <si>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</si>
  <si>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</si>
  <si>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</si>
  <si>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</si>
  <si>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</si>
  <si>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</si>
  <si>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</si>
  <si>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</si>
  <si>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</si>
  <si>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</si>
  <si>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</si>
  <si>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</si>
  <si>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</si>
  <si>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</si>
  <si>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</si>
  <si>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</si>
  <si>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</si>
  <si>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</si>
  <si>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</si>
  <si>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</si>
  <si>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</si>
  <si>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</si>
  <si>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</si>
  <si>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</si>
  <si>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</si>
  <si>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</si>
  <si>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</si>
  <si>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</si>
  <si>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</si>
  <si>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</si>
  <si>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</si>
  <si>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</si>
  <si>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</si>
  <si>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</si>
  <si>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</si>
  <si>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</si>
  <si>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</si>
  <si>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</si>
  <si>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</si>
  <si>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</si>
  <si>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</si>
  <si>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</si>
  <si>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</si>
  <si>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</si>
  <si>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</si>
  <si>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</si>
  <si>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</si>
  <si>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</si>
  <si>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</si>
  <si>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</si>
  <si>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</si>
  <si>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</si>
  <si>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</si>
  <si>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</si>
  <si>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</si>
  <si>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</si>
  <si>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</si>
  <si>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</si>
  <si>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</si>
  <si>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</si>
  <si>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</si>
  <si>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</si>
  <si>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</si>
  <si>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</si>
  <si>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</si>
  <si>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</si>
  <si>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</si>
  <si>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</si>
  <si>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</si>
  <si>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</si>
  <si>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</si>
  <si>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</si>
  <si>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</si>
  <si>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</si>
  <si>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</si>
  <si>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</si>
  <si>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</si>
  <si>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</si>
  <si>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</si>
  <si>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</si>
  <si>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</si>
  <si>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</si>
  <si>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</si>
  <si>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</si>
  <si>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</si>
  <si>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</si>
  <si>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</si>
  <si>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</si>
  <si>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</si>
  <si>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</si>
  <si>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</si>
  <si>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</si>
  <si>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</si>
  <si>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</si>
  <si>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</si>
  <si>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</si>
  <si>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</si>
  <si>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</si>
  <si>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</si>
  <si>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</si>
  <si>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</si>
  <si>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</si>
  <si>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</si>
  <si>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</si>
  <si>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</si>
  <si>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</si>
  <si>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</si>
  <si>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</si>
  <si>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</si>
  <si>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</si>
  <si>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</si>
  <si>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</si>
  <si>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</si>
  <si>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</si>
  <si>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</si>
  <si>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</si>
  <si>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</si>
  <si>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</si>
  <si>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</si>
  <si>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</si>
  <si>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</si>
  <si>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</si>
  <si>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</si>
  <si>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</si>
  <si>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</si>
  <si>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</si>
  <si>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</si>
  <si>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</si>
  <si>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</si>
  <si>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</si>
  <si>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</si>
  <si>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</si>
  <si>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</si>
  <si>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</si>
  <si>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</si>
  <si>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</si>
  <si>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</si>
  <si>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</si>
  <si>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</si>
  <si>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</si>
  <si>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</si>
  <si>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</si>
  <si>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</si>
  <si>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</si>
  <si>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</si>
  <si>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</si>
  <si>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</si>
  <si>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</si>
  <si>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</si>
  <si>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</si>
  <si>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</si>
  <si>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</si>
  <si>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</si>
  <si>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</si>
  <si>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</si>
  <si>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</si>
  <si>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</si>
  <si>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</si>
  <si>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</si>
  <si>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</si>
  <si>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</si>
  <si>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</si>
  <si>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</si>
  <si>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</si>
  <si>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</si>
  <si>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</si>
  <si>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</si>
  <si>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</si>
  <si>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</si>
  <si>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</si>
  <si>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</si>
  <si>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</si>
  <si>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</si>
  <si>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</si>
  <si>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</si>
  <si>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</si>
  <si>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</si>
  <si>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</si>
  <si>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</si>
  <si>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</si>
  <si>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</si>
  <si>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</si>
  <si>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</si>
  <si>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</si>
  <si>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</si>
  <si>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</si>
  <si>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</si>
  <si>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TROVATO?</t>
  </si>
  <si>
    <t>IVA HHB</t>
  </si>
  <si>
    <t>MEDIA</t>
  </si>
  <si>
    <t>SOMMA</t>
  </si>
  <si>
    <t>VERO?</t>
  </si>
  <si>
    <t>Attenzione: 2 comuni OSSENIGO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</si>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</sst>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2" fontId="2" fillId="0" borderId="0" xfId="6" applyNumberFormat="1"/>
    <xf numFmtId="44" fontId="2" fillId="0" borderId="0" xfId="11" applyFont="1"/>
    <xf numFmtId="0" fontId="6" fillId="0" borderId="0" xfId="6" applyFont="1" applyAlignment="1">
      <alignment horizontal="center" vertic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0" fillId="0" borderId="0" xfId="0" applyNumberFormat="1"/>
    <xf numFmtId="9" fontId="2" fillId="0" borderId="0" xfId="12" applyFont="1"/>
  </cellXfs>
  <cellStyles count="13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Percentuale" xfId="12" builtinId="5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A5382B54-D252-4599-88F8-9EE592D94E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B11" sqref="B11"/>
    </sheetView>
  </sheetViews>
  <sheetFormatPr defaultColWidth="8.6640625" defaultRowHeight="13.2" x14ac:dyDescent="0.25"/>
  <cols>
    <col min="1" max="1" width="41.33203125" style="7" bestFit="1" customWidth="1"/>
    <col min="2" max="2" width="54.44140625" style="7" bestFit="1" customWidth="1"/>
    <col min="3" max="3" width="23.44140625" style="9" customWidth="1"/>
    <col min="4" max="4" width="11.109375" style="7" bestFit="1" customWidth="1"/>
    <col min="5" max="5" width="11.6640625" style="7" bestFit="1" customWidth="1"/>
    <col min="6" max="6" width="12.88671875" style="7" bestFit="1" customWidth="1"/>
    <col min="7" max="7" width="16.5546875" style="7" bestFit="1" customWidth="1"/>
    <col min="8" max="16384" width="8.6640625" style="7"/>
  </cols>
  <sheetData>
    <row r="1" spans="1:8" ht="102.6" customHeight="1" x14ac:dyDescent="0.25">
      <c r="A1" s="30" t="s">
        <v>194</v>
      </c>
      <c r="B1" s="31"/>
      <c r="C1" s="31"/>
    </row>
    <row r="2" spans="1:8" x14ac:dyDescent="0.25">
      <c r="D2" s="7" t="s">
        <v>208</v>
      </c>
      <c r="E2" s="34">
        <v>0.21</v>
      </c>
    </row>
    <row r="3" spans="1:8" x14ac:dyDescent="0.25">
      <c r="A3" s="32" t="s">
        <v>184</v>
      </c>
      <c r="B3" s="32"/>
      <c r="C3" s="32"/>
    </row>
    <row r="4" spans="1:8" x14ac:dyDescent="0.25">
      <c r="A4" s="13" t="s">
        <v>188</v>
      </c>
      <c r="B4" s="13" t="s">
        <v>192</v>
      </c>
      <c r="C4" s="14" t="s">
        <v>187</v>
      </c>
      <c r="D4" s="29" t="s">
        <v>202</v>
      </c>
      <c r="E4" s="29" t="s">
        <v>203</v>
      </c>
      <c r="F4" s="29" t="s">
        <v>204</v>
      </c>
      <c r="G4" s="29" t="s">
        <v>205</v>
      </c>
      <c r="H4" s="29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 t="shared" ref="D5:D68" si="0">IF(AND(categoria = "Abbigliamento", impo &gt; 300000), "TROVATO","")</f>
        <v/>
      </c>
      <c r="E5" s="27" t="str">
        <f>IF(clienti="HHB",impo*$E$2,"")</f>
        <v/>
      </c>
      <c r="F5" s="28">
        <f>AVERAGE(impo)</f>
        <v>519442.42424242425</v>
      </c>
      <c r="G5" s="28">
        <f>SUM(impo)</f>
        <v>171416000</v>
      </c>
      <c r="H5" s="7" t="str">
        <f>IF(AND(categoria="Manuali",impo &lt; 1000000),"VERO","")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si="0"/>
        <v>TROVATO</v>
      </c>
      <c r="E6" s="27" t="str">
        <f>IF(clienti="HHB",impo*$E$2,"")</f>
        <v/>
      </c>
      <c r="H6" s="7" t="str">
        <f t="shared" ref="H5:H68" si="1">IF(AND(categoria="Manuali",impo &lt; 1000000),"VERO","")</f>
        <v/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27">
        <f>IF(clienti="HHB",impo*$E$2,"")</f>
        <v>72240</v>
      </c>
      <c r="H7" s="7" t="str">
        <f t="shared" si="1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27" t="str">
        <f>IF(clienti="HHB",impo*$E$2,"")</f>
        <v/>
      </c>
      <c r="H8" s="7" t="str">
        <f t="shared" si="1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27" t="str">
        <f>IF(clienti="HHB",impo*$E$2,"")</f>
        <v/>
      </c>
      <c r="H9" s="7" t="str">
        <f t="shared" si="1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7" t="str">
        <f>IF(clienti="HHB",impo*$E$2,"")</f>
        <v/>
      </c>
      <c r="H10" s="7" t="str">
        <f t="shared" si="1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7" t="str">
        <f>IF(clienti="HHB",impo*$E$2,"")</f>
        <v/>
      </c>
      <c r="H11" s="7" t="str">
        <f t="shared" si="1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7">
        <f>IF(clienti="HHB",impo*$E$2,"")</f>
        <v>137760</v>
      </c>
      <c r="H12" s="7" t="str">
        <f t="shared" si="1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7" t="str">
        <f>IF(clienti="HHB",impo*$E$2,"")</f>
        <v/>
      </c>
      <c r="H13" s="7" t="str">
        <f t="shared" si="1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7" t="str">
        <f>IF(clienti="HHB",impo*$E$2,"")</f>
        <v/>
      </c>
      <c r="H14" s="7" t="str">
        <f t="shared" si="1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27" t="str">
        <f>IF(clienti="HHB",impo*$E$2,"")</f>
        <v/>
      </c>
      <c r="H15" s="7" t="str">
        <f t="shared" si="1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7" t="str">
        <f>IF(clienti="HHB",impo*$E$2,"")</f>
        <v/>
      </c>
      <c r="H16" s="7" t="str">
        <f t="shared" si="1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7" t="str">
        <f>IF(clienti="HHB",impo*$E$2,"")</f>
        <v/>
      </c>
      <c r="H17" s="7" t="str">
        <f t="shared" si="1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7" t="str">
        <f>IF(clienti="HHB",impo*$E$2,"")</f>
        <v/>
      </c>
      <c r="H18" s="7" t="str">
        <f t="shared" si="1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27" t="str">
        <f>IF(clienti="HHB",impo*$E$2,"")</f>
        <v/>
      </c>
      <c r="H19" s="7" t="str">
        <f t="shared" si="1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7" t="str">
        <f>IF(clienti="HHB",impo*$E$2,"")</f>
        <v/>
      </c>
      <c r="H20" s="7" t="str">
        <f t="shared" si="1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7" t="str">
        <f>IF(clienti="HHB",impo*$E$2,"")</f>
        <v/>
      </c>
      <c r="H21" s="7" t="str">
        <f t="shared" si="1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27" t="str">
        <f>IF(clienti="HHB",impo*$E$2,"")</f>
        <v/>
      </c>
      <c r="H22" s="7" t="str">
        <f t="shared" si="1"/>
        <v/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7" t="str">
        <f>IF(clienti="HHB",impo*$E$2,"")</f>
        <v/>
      </c>
      <c r="H23" s="7" t="str">
        <f t="shared" si="1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27" t="str">
        <f>IF(clienti="HHB",impo*$E$2,"")</f>
        <v/>
      </c>
      <c r="H24" s="7" t="str">
        <f t="shared" si="1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7" t="str">
        <f>IF(clienti="HHB",impo*$E$2,"")</f>
        <v/>
      </c>
      <c r="H25" s="7" t="str">
        <f t="shared" si="1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7" t="str">
        <f>IF(clienti="HHB",impo*$E$2,"")</f>
        <v/>
      </c>
      <c r="H26" s="7" t="str">
        <f t="shared" si="1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7" t="str">
        <f>IF(clienti="HHB",impo*$E$2,"")</f>
        <v/>
      </c>
      <c r="H27" s="7" t="str">
        <f t="shared" si="1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27" t="str">
        <f>IF(clienti="HHB",impo*$E$2,"")</f>
        <v/>
      </c>
      <c r="H28" s="7" t="str">
        <f t="shared" si="1"/>
        <v/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7" t="str">
        <f>IF(clienti="HHB",impo*$E$2,"")</f>
        <v/>
      </c>
      <c r="H29" s="7" t="str">
        <f t="shared" si="1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7" t="str">
        <f>IF(clienti="HHB",impo*$E$2,"")</f>
        <v/>
      </c>
      <c r="H30" s="7" t="str">
        <f t="shared" si="1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7" t="str">
        <f>IF(clienti="HHB",impo*$E$2,"")</f>
        <v/>
      </c>
      <c r="H31" s="7" t="str">
        <f t="shared" si="1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27" t="str">
        <f>IF(clienti="HHB",impo*$E$2,"")</f>
        <v/>
      </c>
      <c r="H32" s="7" t="str">
        <f t="shared" si="1"/>
        <v/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7" t="str">
        <f>IF(clienti="HHB",impo*$E$2,"")</f>
        <v/>
      </c>
      <c r="H33" s="7" t="str">
        <f t="shared" si="1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7" t="str">
        <f>IF(clienti="HHB",impo*$E$2,"")</f>
        <v/>
      </c>
      <c r="H34" s="7" t="str">
        <f t="shared" si="1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7" t="str">
        <f>IF(clienti="HHB",impo*$E$2,"")</f>
        <v/>
      </c>
      <c r="H35" s="7" t="str">
        <f t="shared" si="1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7" t="str">
        <f>IF(clienti="HHB",impo*$E$2,"")</f>
        <v/>
      </c>
      <c r="H36" s="7" t="str">
        <f t="shared" si="1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7" t="str">
        <f>IF(clienti="HHB",impo*$E$2,"")</f>
        <v/>
      </c>
      <c r="H37" s="7" t="str">
        <f t="shared" si="1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7" t="str">
        <f>IF(clienti="HHB",impo*$E$2,"")</f>
        <v/>
      </c>
      <c r="H38" s="7" t="str">
        <f t="shared" si="1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27" t="str">
        <f>IF(clienti="HHB",impo*$E$2,"")</f>
        <v/>
      </c>
      <c r="H39" s="7" t="str">
        <f t="shared" si="1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27" t="str">
        <f>IF(clienti="HHB",impo*$E$2,"")</f>
        <v/>
      </c>
      <c r="H40" s="7" t="str">
        <f t="shared" si="1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7" t="str">
        <f>IF(clienti="HHB",impo*$E$2,"")</f>
        <v/>
      </c>
      <c r="H41" s="7" t="str">
        <f t="shared" si="1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7" t="str">
        <f>IF(clienti="HHB",impo*$E$2,"")</f>
        <v/>
      </c>
      <c r="H42" s="7" t="str">
        <f t="shared" si="1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7" t="str">
        <f>IF(clienti="HHB",impo*$E$2,"")</f>
        <v/>
      </c>
      <c r="H43" s="7" t="str">
        <f t="shared" si="1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7" t="str">
        <f>IF(clienti="HHB",impo*$E$2,"")</f>
        <v/>
      </c>
      <c r="H44" s="7" t="str">
        <f t="shared" si="1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7" t="str">
        <f>IF(clienti="HHB",impo*$E$2,"")</f>
        <v/>
      </c>
      <c r="H45" s="7" t="str">
        <f t="shared" si="1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27" t="str">
        <f>IF(clienti="HHB",impo*$E$2,"")</f>
        <v/>
      </c>
      <c r="H46" s="7" t="str">
        <f t="shared" si="1"/>
        <v/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7" t="str">
        <f>IF(clienti="HHB",impo*$E$2,"")</f>
        <v/>
      </c>
      <c r="H47" s="7" t="str">
        <f t="shared" si="1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7" t="str">
        <f>IF(clienti="HHB",impo*$E$2,"")</f>
        <v/>
      </c>
      <c r="H48" s="7" t="str">
        <f t="shared" si="1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7" t="str">
        <f>IF(clienti="HHB",impo*$E$2,"")</f>
        <v/>
      </c>
      <c r="H49" s="7" t="str">
        <f t="shared" si="1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7" t="str">
        <f>IF(clienti="HHB",impo*$E$2,"")</f>
        <v/>
      </c>
      <c r="H50" s="7" t="str">
        <f t="shared" si="1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7" t="str">
        <f>IF(clienti="HHB",impo*$E$2,"")</f>
        <v/>
      </c>
      <c r="H51" s="7" t="str">
        <f t="shared" si="1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7" t="str">
        <f>IF(clienti="HHB",impo*$E$2,"")</f>
        <v/>
      </c>
      <c r="H52" s="7" t="str">
        <f t="shared" si="1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7" t="str">
        <f>IF(clienti="HHB",impo*$E$2,"")</f>
        <v/>
      </c>
      <c r="H53" s="7" t="str">
        <f t="shared" si="1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7" t="str">
        <f>IF(clienti="HHB",impo*$E$2,"")</f>
        <v/>
      </c>
      <c r="H54" s="7" t="str">
        <f t="shared" si="1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7" t="str">
        <f>IF(clienti="HHB",impo*$E$2,"")</f>
        <v/>
      </c>
      <c r="H55" s="7" t="str">
        <f t="shared" si="1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7" t="str">
        <f>IF(clienti="HHB",impo*$E$2,"")</f>
        <v/>
      </c>
      <c r="H56" s="7" t="str">
        <f t="shared" si="1"/>
        <v/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7" t="str">
        <f>IF(clienti="HHB",impo*$E$2,"")</f>
        <v/>
      </c>
      <c r="H57" s="7" t="str">
        <f t="shared" si="1"/>
        <v/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7" t="str">
        <f>IF(clienti="HHB",impo*$E$2,"")</f>
        <v/>
      </c>
      <c r="H58" s="7" t="str">
        <f t="shared" si="1"/>
        <v/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7" t="str">
        <f>IF(clienti="HHB",impo*$E$2,"")</f>
        <v/>
      </c>
      <c r="H59" s="7" t="str">
        <f t="shared" si="1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7" t="str">
        <f>IF(clienti="HHB",impo*$E$2,"")</f>
        <v/>
      </c>
      <c r="H60" s="7" t="str">
        <f t="shared" si="1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7" t="str">
        <f>IF(clienti="HHB",impo*$E$2,"")</f>
        <v/>
      </c>
      <c r="H61" s="7" t="str">
        <f t="shared" si="1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7" t="str">
        <f>IF(clienti="HHB",impo*$E$2,"")</f>
        <v/>
      </c>
      <c r="H62" s="7" t="str">
        <f t="shared" si="1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7" t="str">
        <f>IF(clienti="HHB",impo*$E$2,"")</f>
        <v/>
      </c>
      <c r="H63" s="7" t="str">
        <f t="shared" si="1"/>
        <v/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7" t="str">
        <f>IF(clienti="HHB",impo*$E$2,"")</f>
        <v/>
      </c>
      <c r="H64" s="7" t="str">
        <f t="shared" si="1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27" t="str">
        <f>IF(clienti="HHB",impo*$E$2,"")</f>
        <v/>
      </c>
      <c r="H65" s="7" t="str">
        <f t="shared" si="1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27" t="str">
        <f>IF(clienti="HHB",impo*$E$2,"")</f>
        <v/>
      </c>
      <c r="H66" s="7" t="str">
        <f t="shared" si="1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27" t="str">
        <f>IF(clienti="HHB",impo*$E$2,"")</f>
        <v/>
      </c>
      <c r="H67" s="7" t="str">
        <f t="shared" si="1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7" t="str">
        <f>IF(clienti="HHB",impo*$E$2,"")</f>
        <v/>
      </c>
      <c r="H68" s="7" t="str">
        <f t="shared" si="1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ref="D69:D132" si="2">IF(AND(categoria = "Abbigliamento", impo &gt; 300000), "TROVATO","")</f>
        <v/>
      </c>
      <c r="E69" s="27" t="str">
        <f>IF(clienti="HHB",impo*$E$2,"")</f>
        <v/>
      </c>
      <c r="H69" s="7" t="str">
        <f t="shared" ref="H69:H132" si="3">IF(AND(categoria="Manuali",impo &lt; 1000000),"VERO","")</f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si="2"/>
        <v/>
      </c>
      <c r="E70" s="27" t="str">
        <f>IF(clienti="HHB",impo*$E$2,"")</f>
        <v/>
      </c>
      <c r="H70" s="7" t="str">
        <f t="shared" si="3"/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2"/>
        <v/>
      </c>
      <c r="E71" s="27" t="str">
        <f>IF(clienti="HHB",impo*$E$2,"")</f>
        <v/>
      </c>
      <c r="H71" s="7" t="str">
        <f t="shared" si="3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2"/>
        <v/>
      </c>
      <c r="E72" s="27" t="str">
        <f>IF(clienti="HHB",impo*$E$2,"")</f>
        <v/>
      </c>
      <c r="H72" s="7" t="str">
        <f t="shared" si="3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2"/>
        <v/>
      </c>
      <c r="E73" s="27" t="str">
        <f>IF(clienti="HHB",impo*$E$2,"")</f>
        <v/>
      </c>
      <c r="H73" s="7" t="str">
        <f t="shared" si="3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2"/>
        <v/>
      </c>
      <c r="E74" s="27" t="str">
        <f>IF(clienti="HHB",impo*$E$2,"")</f>
        <v/>
      </c>
      <c r="H74" s="7" t="str">
        <f t="shared" si="3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2"/>
        <v/>
      </c>
      <c r="E75" s="27" t="str">
        <f>IF(clienti="HHB",impo*$E$2,"")</f>
        <v/>
      </c>
      <c r="H75" s="7" t="str">
        <f t="shared" si="3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2"/>
        <v/>
      </c>
      <c r="E76" s="27" t="str">
        <f>IF(clienti="HHB",impo*$E$2,"")</f>
        <v/>
      </c>
      <c r="H76" s="7" t="str">
        <f t="shared" si="3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2"/>
        <v/>
      </c>
      <c r="E77" s="27" t="str">
        <f>IF(clienti="HHB",impo*$E$2,"")</f>
        <v/>
      </c>
      <c r="H77" s="7" t="str">
        <f t="shared" si="3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2"/>
        <v/>
      </c>
      <c r="E78" s="27" t="str">
        <f>IF(clienti="HHB",impo*$E$2,"")</f>
        <v/>
      </c>
      <c r="H78" s="7" t="str">
        <f t="shared" si="3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2"/>
        <v/>
      </c>
      <c r="E79" s="27" t="str">
        <f>IF(clienti="HHB",impo*$E$2,"")</f>
        <v/>
      </c>
      <c r="H79" s="7" t="str">
        <f t="shared" si="3"/>
        <v/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2"/>
        <v/>
      </c>
      <c r="E80" s="27" t="str">
        <f>IF(clienti="HHB",impo*$E$2,"")</f>
        <v/>
      </c>
      <c r="H80" s="7" t="str">
        <f t="shared" si="3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2"/>
        <v/>
      </c>
      <c r="E81" s="27" t="str">
        <f>IF(clienti="HHB",impo*$E$2,"")</f>
        <v/>
      </c>
      <c r="H81" s="7" t="str">
        <f t="shared" si="3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2"/>
        <v/>
      </c>
      <c r="E82" s="27" t="str">
        <f>IF(clienti="HHB",impo*$E$2,"")</f>
        <v/>
      </c>
      <c r="H82" s="7" t="str">
        <f t="shared" si="3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2"/>
        <v/>
      </c>
      <c r="E83" s="27" t="str">
        <f>IF(clienti="HHB",impo*$E$2,"")</f>
        <v/>
      </c>
      <c r="H83" s="7" t="str">
        <f t="shared" si="3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27" t="str">
        <f>IF(clienti="HHB",impo*$E$2,"")</f>
        <v/>
      </c>
      <c r="H84" s="7" t="str">
        <f t="shared" si="3"/>
        <v/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27" t="str">
        <f>IF(clienti="HHB",impo*$E$2,"")</f>
        <v/>
      </c>
      <c r="H85" s="7" t="str">
        <f t="shared" si="3"/>
        <v/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2"/>
        <v/>
      </c>
      <c r="E86" s="27">
        <f>IF(clienti="HHB",impo*$E$2,"")</f>
        <v>98490</v>
      </c>
      <c r="H86" s="7" t="str">
        <f t="shared" si="3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2"/>
        <v/>
      </c>
      <c r="E87" s="27" t="str">
        <f>IF(clienti="HHB",impo*$E$2,"")</f>
        <v/>
      </c>
      <c r="H87" s="7" t="str">
        <f t="shared" si="3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2"/>
        <v/>
      </c>
      <c r="E88" s="27" t="str">
        <f>IF(clienti="HHB",impo*$E$2,"")</f>
        <v/>
      </c>
      <c r="H88" s="7" t="str">
        <f t="shared" si="3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2"/>
        <v/>
      </c>
      <c r="E89" s="27" t="str">
        <f>IF(clienti="HHB",impo*$E$2,"")</f>
        <v/>
      </c>
      <c r="H89" s="7" t="str">
        <f t="shared" si="3"/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2"/>
        <v/>
      </c>
      <c r="E90" s="27" t="str">
        <f>IF(clienti="HHB",impo*$E$2,"")</f>
        <v/>
      </c>
      <c r="H90" s="7" t="str">
        <f t="shared" si="3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2"/>
        <v/>
      </c>
      <c r="E91" s="27">
        <f>IF(clienti="HHB",impo*$E$2,"")</f>
        <v>145950</v>
      </c>
      <c r="H91" s="7" t="str">
        <f t="shared" si="3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2"/>
        <v/>
      </c>
      <c r="E92" s="27" t="str">
        <f>IF(clienti="HHB",impo*$E$2,"")</f>
        <v/>
      </c>
      <c r="H92" s="7" t="str">
        <f t="shared" si="3"/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2"/>
        <v/>
      </c>
      <c r="E93" s="27" t="str">
        <f>IF(clienti="HHB",impo*$E$2,"")</f>
        <v/>
      </c>
      <c r="H93" s="7" t="str">
        <f t="shared" si="3"/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2"/>
        <v/>
      </c>
      <c r="E94" s="27" t="str">
        <f>IF(clienti="HHB",impo*$E$2,"")</f>
        <v/>
      </c>
      <c r="H94" s="7" t="str">
        <f t="shared" si="3"/>
        <v>VERO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2"/>
        <v/>
      </c>
      <c r="E95" s="27" t="str">
        <f>IF(clienti="HHB",impo*$E$2,"")</f>
        <v/>
      </c>
      <c r="H95" s="7" t="str">
        <f t="shared" si="3"/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2"/>
        <v/>
      </c>
      <c r="E96" s="27" t="str">
        <f>IF(clienti="HHB",impo*$E$2,"")</f>
        <v/>
      </c>
      <c r="H96" s="7" t="str">
        <f t="shared" si="3"/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2"/>
        <v/>
      </c>
      <c r="E97" s="27" t="str">
        <f>IF(clienti="HHB",impo*$E$2,"")</f>
        <v/>
      </c>
      <c r="H97" s="7" t="str">
        <f t="shared" si="3"/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2"/>
        <v/>
      </c>
      <c r="E98" s="27" t="str">
        <f>IF(clienti="HHB",impo*$E$2,"")</f>
        <v/>
      </c>
      <c r="H98" s="7" t="str">
        <f t="shared" si="3"/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2"/>
        <v/>
      </c>
      <c r="E99" s="27" t="str">
        <f>IF(clienti="HHB",impo*$E$2,"")</f>
        <v/>
      </c>
      <c r="H99" s="7" t="str">
        <f t="shared" si="3"/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2"/>
        <v/>
      </c>
      <c r="E100" s="27" t="str">
        <f>IF(clienti="HHB",impo*$E$2,"")</f>
        <v/>
      </c>
      <c r="H100" s="7" t="str">
        <f t="shared" si="3"/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27" t="str">
        <f>IF(clienti="HHB",impo*$E$2,"")</f>
        <v/>
      </c>
      <c r="H101" s="7" t="str">
        <f t="shared" si="3"/>
        <v/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2"/>
        <v/>
      </c>
      <c r="E102" s="27" t="str">
        <f>IF(clienti="HHB",impo*$E$2,"")</f>
        <v/>
      </c>
      <c r="H102" s="7" t="str">
        <f t="shared" si="3"/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2"/>
        <v/>
      </c>
      <c r="E103" s="27" t="str">
        <f>IF(clienti="HHB",impo*$E$2,"")</f>
        <v/>
      </c>
      <c r="H103" s="7" t="str">
        <f t="shared" si="3"/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2"/>
        <v/>
      </c>
      <c r="E104" s="27" t="str">
        <f>IF(clienti="HHB",impo*$E$2,"")</f>
        <v/>
      </c>
      <c r="H104" s="7" t="str">
        <f t="shared" si="3"/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2"/>
        <v/>
      </c>
      <c r="E105" s="27" t="str">
        <f>IF(clienti="HHB",impo*$E$2,"")</f>
        <v/>
      </c>
      <c r="H105" s="7" t="str">
        <f t="shared" si="3"/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2"/>
        <v/>
      </c>
      <c r="E106" s="27" t="str">
        <f>IF(clienti="HHB",impo*$E$2,"")</f>
        <v/>
      </c>
      <c r="H106" s="7" t="str">
        <f t="shared" si="3"/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27" t="str">
        <f>IF(clienti="HHB",impo*$E$2,"")</f>
        <v/>
      </c>
      <c r="H107" s="7" t="str">
        <f t="shared" si="3"/>
        <v/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2"/>
        <v/>
      </c>
      <c r="E108" s="27" t="str">
        <f>IF(clienti="HHB",impo*$E$2,"")</f>
        <v/>
      </c>
      <c r="H108" s="7" t="str">
        <f t="shared" si="3"/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2"/>
        <v/>
      </c>
      <c r="E109" s="27" t="str">
        <f>IF(clienti="HHB",impo*$E$2,"")</f>
        <v/>
      </c>
      <c r="H109" s="7" t="str">
        <f t="shared" si="3"/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2"/>
        <v/>
      </c>
      <c r="E110" s="27" t="str">
        <f>IF(clienti="HHB",impo*$E$2,"")</f>
        <v/>
      </c>
      <c r="H110" s="7" t="str">
        <f t="shared" si="3"/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2"/>
        <v/>
      </c>
      <c r="E111" s="27" t="str">
        <f>IF(clienti="HHB",impo*$E$2,"")</f>
        <v/>
      </c>
      <c r="H111" s="7" t="str">
        <f t="shared" si="3"/>
        <v/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2"/>
        <v/>
      </c>
      <c r="E112" s="27" t="str">
        <f>IF(clienti="HHB",impo*$E$2,"")</f>
        <v/>
      </c>
      <c r="H112" s="7" t="str">
        <f t="shared" si="3"/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2"/>
        <v/>
      </c>
      <c r="E113" s="27" t="str">
        <f>IF(clienti="HHB",impo*$E$2,"")</f>
        <v/>
      </c>
      <c r="H113" s="7" t="str">
        <f t="shared" si="3"/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2"/>
        <v/>
      </c>
      <c r="E114" s="27" t="str">
        <f>IF(clienti="HHB",impo*$E$2,"")</f>
        <v/>
      </c>
      <c r="H114" s="7" t="str">
        <f t="shared" si="3"/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2"/>
        <v/>
      </c>
      <c r="E115" s="27" t="str">
        <f>IF(clienti="HHB",impo*$E$2,"")</f>
        <v/>
      </c>
      <c r="H115" s="7" t="str">
        <f t="shared" si="3"/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2"/>
        <v/>
      </c>
      <c r="E116" s="27" t="str">
        <f>IF(clienti="HHB",impo*$E$2,"")</f>
        <v/>
      </c>
      <c r="H116" s="7" t="str">
        <f t="shared" si="3"/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2"/>
        <v/>
      </c>
      <c r="E117" s="27" t="str">
        <f>IF(clienti="HHB",impo*$E$2,"")</f>
        <v/>
      </c>
      <c r="H117" s="7" t="str">
        <f t="shared" si="3"/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2"/>
        <v/>
      </c>
      <c r="E118" s="27" t="str">
        <f>IF(clienti="HHB",impo*$E$2,"")</f>
        <v/>
      </c>
      <c r="H118" s="7" t="str">
        <f t="shared" si="3"/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2"/>
        <v/>
      </c>
      <c r="E119" s="27" t="str">
        <f>IF(clienti="HHB",impo*$E$2,"")</f>
        <v/>
      </c>
      <c r="H119" s="7" t="str">
        <f t="shared" si="3"/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2"/>
        <v/>
      </c>
      <c r="E120" s="27" t="str">
        <f>IF(clienti="HHB",impo*$E$2,"")</f>
        <v/>
      </c>
      <c r="H120" s="7" t="str">
        <f t="shared" si="3"/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2"/>
        <v/>
      </c>
      <c r="E121" s="27" t="str">
        <f>IF(clienti="HHB",impo*$E$2,"")</f>
        <v/>
      </c>
      <c r="H121" s="7" t="str">
        <f t="shared" si="3"/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2"/>
        <v/>
      </c>
      <c r="E122" s="27" t="str">
        <f>IF(clienti="HHB",impo*$E$2,"")</f>
        <v/>
      </c>
      <c r="H122" s="7" t="str">
        <f t="shared" si="3"/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2"/>
        <v/>
      </c>
      <c r="E123" s="27" t="str">
        <f>IF(clienti="HHB",impo*$E$2,"")</f>
        <v/>
      </c>
      <c r="H123" s="7" t="str">
        <f t="shared" si="3"/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2"/>
        <v/>
      </c>
      <c r="E124" s="27" t="str">
        <f>IF(clienti="HHB",impo*$E$2,"")</f>
        <v/>
      </c>
      <c r="H124" s="7" t="str">
        <f t="shared" si="3"/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27" t="str">
        <f>IF(clienti="HHB",impo*$E$2,"")</f>
        <v/>
      </c>
      <c r="H125" s="7" t="str">
        <f t="shared" si="3"/>
        <v/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2"/>
        <v/>
      </c>
      <c r="E126" s="27" t="str">
        <f>IF(clienti="HHB",impo*$E$2,"")</f>
        <v/>
      </c>
      <c r="H126" s="7" t="str">
        <f t="shared" si="3"/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2"/>
        <v/>
      </c>
      <c r="E127" s="27" t="str">
        <f>IF(clienti="HHB",impo*$E$2,"")</f>
        <v/>
      </c>
      <c r="H127" s="7" t="str">
        <f t="shared" si="3"/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2"/>
        <v/>
      </c>
      <c r="E128" s="27" t="str">
        <f>IF(clienti="HHB",impo*$E$2,"")</f>
        <v/>
      </c>
      <c r="H128" s="7" t="str">
        <f t="shared" si="3"/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2"/>
        <v/>
      </c>
      <c r="E129" s="27" t="str">
        <f>IF(clienti="HHB",impo*$E$2,"")</f>
        <v/>
      </c>
      <c r="H129" s="7" t="str">
        <f t="shared" si="3"/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2"/>
        <v/>
      </c>
      <c r="E130" s="27" t="str">
        <f>IF(clienti="HHB",impo*$E$2,"")</f>
        <v/>
      </c>
      <c r="H130" s="7" t="str">
        <f t="shared" si="3"/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2"/>
        <v/>
      </c>
      <c r="E131" s="27" t="str">
        <f>IF(clienti="HHB",impo*$E$2,"")</f>
        <v/>
      </c>
      <c r="H131" s="7" t="str">
        <f t="shared" si="3"/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2"/>
        <v/>
      </c>
      <c r="E132" s="27" t="str">
        <f>IF(clienti="HHB",impo*$E$2,"")</f>
        <v/>
      </c>
      <c r="H132" s="7" t="str">
        <f t="shared" si="3"/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ref="D133:D196" si="4">IF(AND(categoria = "Abbigliamento", impo &gt; 300000), "TROVATO","")</f>
        <v/>
      </c>
      <c r="E133" s="27" t="str">
        <f>IF(clienti="HHB",impo*$E$2,"")</f>
        <v/>
      </c>
      <c r="H133" s="7" t="str">
        <f t="shared" ref="H133:H196" si="5">IF(AND(categoria="Manuali",impo &lt; 1000000),"VERO","")</f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si="4"/>
        <v/>
      </c>
      <c r="E134" s="27" t="str">
        <f>IF(clienti="HHB",impo*$E$2,"")</f>
        <v/>
      </c>
      <c r="H134" s="7" t="str">
        <f t="shared" si="5"/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4"/>
        <v/>
      </c>
      <c r="E135" s="27" t="str">
        <f>IF(clienti="HHB",impo*$E$2,"")</f>
        <v/>
      </c>
      <c r="H135" s="7" t="str">
        <f t="shared" si="5"/>
        <v/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4"/>
        <v/>
      </c>
      <c r="E136" s="27" t="str">
        <f>IF(clienti="HHB",impo*$E$2,"")</f>
        <v/>
      </c>
      <c r="H136" s="7" t="str">
        <f t="shared" si="5"/>
        <v/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4"/>
        <v/>
      </c>
      <c r="E137" s="27" t="str">
        <f>IF(clienti="HHB",impo*$E$2,"")</f>
        <v/>
      </c>
      <c r="H137" s="7" t="str">
        <f t="shared" si="5"/>
        <v/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4"/>
        <v/>
      </c>
      <c r="E138" s="27" t="str">
        <f>IF(clienti="HHB",impo*$E$2,"")</f>
        <v/>
      </c>
      <c r="H138" s="7" t="str">
        <f t="shared" si="5"/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4"/>
        <v/>
      </c>
      <c r="E139" s="27" t="str">
        <f>IF(clienti="HHB",impo*$E$2,"")</f>
        <v/>
      </c>
      <c r="H139" s="7" t="str">
        <f t="shared" si="5"/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4"/>
        <v/>
      </c>
      <c r="E140" s="27" t="str">
        <f>IF(clienti="HHB",impo*$E$2,"")</f>
        <v/>
      </c>
      <c r="H140" s="7" t="str">
        <f t="shared" si="5"/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4"/>
        <v/>
      </c>
      <c r="E141" s="27" t="str">
        <f>IF(clienti="HHB",impo*$E$2,"")</f>
        <v/>
      </c>
      <c r="H141" s="7" t="str">
        <f t="shared" si="5"/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4"/>
        <v/>
      </c>
      <c r="E142" s="27" t="str">
        <f>IF(clienti="HHB",impo*$E$2,"")</f>
        <v/>
      </c>
      <c r="H142" s="7" t="str">
        <f t="shared" si="5"/>
        <v/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4"/>
        <v/>
      </c>
      <c r="E143" s="27" t="str">
        <f>IF(clienti="HHB",impo*$E$2,"")</f>
        <v/>
      </c>
      <c r="H143" s="7" t="str">
        <f t="shared" si="5"/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4"/>
        <v/>
      </c>
      <c r="E144" s="27" t="str">
        <f>IF(clienti="HHB",impo*$E$2,"")</f>
        <v/>
      </c>
      <c r="H144" s="7" t="str">
        <f t="shared" si="5"/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4"/>
        <v/>
      </c>
      <c r="E145" s="27" t="str">
        <f>IF(clienti="HHB",impo*$E$2,"")</f>
        <v/>
      </c>
      <c r="H145" s="7" t="str">
        <f t="shared" si="5"/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4"/>
        <v/>
      </c>
      <c r="E146" s="27" t="str">
        <f>IF(clienti="HHB",impo*$E$2,"")</f>
        <v/>
      </c>
      <c r="H146" s="7" t="str">
        <f t="shared" si="5"/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4"/>
        <v/>
      </c>
      <c r="E147" s="27" t="str">
        <f>IF(clienti="HHB",impo*$E$2,"")</f>
        <v/>
      </c>
      <c r="H147" s="7" t="str">
        <f t="shared" si="5"/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4"/>
        <v/>
      </c>
      <c r="E148" s="27" t="str">
        <f>IF(clienti="HHB",impo*$E$2,"")</f>
        <v/>
      </c>
      <c r="H148" s="7" t="str">
        <f t="shared" si="5"/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4"/>
        <v/>
      </c>
      <c r="E149" s="27" t="str">
        <f>IF(clienti="HHB",impo*$E$2,"")</f>
        <v/>
      </c>
      <c r="H149" s="7" t="str">
        <f t="shared" si="5"/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4"/>
        <v/>
      </c>
      <c r="E150" s="27" t="str">
        <f>IF(clienti="HHB",impo*$E$2,"")</f>
        <v/>
      </c>
      <c r="H150" s="7" t="str">
        <f t="shared" si="5"/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4"/>
        <v/>
      </c>
      <c r="E151" s="27" t="str">
        <f>IF(clienti="HHB",impo*$E$2,"")</f>
        <v/>
      </c>
      <c r="H151" s="7" t="str">
        <f t="shared" si="5"/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/>
      </c>
      <c r="E152" s="27" t="str">
        <f>IF(clienti="HHB",impo*$E$2,"")</f>
        <v/>
      </c>
      <c r="H152" s="7" t="str">
        <f t="shared" si="5"/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4"/>
        <v/>
      </c>
      <c r="E153" s="27" t="str">
        <f>IF(clienti="HHB",impo*$E$2,"")</f>
        <v/>
      </c>
      <c r="H153" s="7" t="str">
        <f t="shared" si="5"/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4"/>
        <v/>
      </c>
      <c r="E154" s="27" t="str">
        <f>IF(clienti="HHB",impo*$E$2,"")</f>
        <v/>
      </c>
      <c r="H154" s="7" t="str">
        <f t="shared" si="5"/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4"/>
        <v/>
      </c>
      <c r="E155" s="27" t="str">
        <f>IF(clienti="HHB",impo*$E$2,"")</f>
        <v/>
      </c>
      <c r="H155" s="7" t="str">
        <f t="shared" si="5"/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4"/>
        <v/>
      </c>
      <c r="E156" s="27" t="str">
        <f>IF(clienti="HHB",impo*$E$2,"")</f>
        <v/>
      </c>
      <c r="H156" s="7" t="str">
        <f t="shared" si="5"/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4"/>
        <v/>
      </c>
      <c r="E157" s="27" t="str">
        <f>IF(clienti="HHB",impo*$E$2,"")</f>
        <v/>
      </c>
      <c r="H157" s="7" t="str">
        <f t="shared" si="5"/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4"/>
        <v/>
      </c>
      <c r="E158" s="27" t="str">
        <f>IF(clienti="HHB",impo*$E$2,"")</f>
        <v/>
      </c>
      <c r="H158" s="7" t="str">
        <f t="shared" si="5"/>
        <v/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4"/>
        <v/>
      </c>
      <c r="E159" s="27" t="str">
        <f>IF(clienti="HHB",impo*$E$2,"")</f>
        <v/>
      </c>
      <c r="H159" s="7" t="str">
        <f t="shared" si="5"/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4"/>
        <v/>
      </c>
      <c r="E160" s="27" t="str">
        <f>IF(clienti="HHB",impo*$E$2,"")</f>
        <v/>
      </c>
      <c r="H160" s="7" t="str">
        <f t="shared" si="5"/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4"/>
        <v/>
      </c>
      <c r="E161" s="27" t="str">
        <f>IF(clienti="HHB",impo*$E$2,"")</f>
        <v/>
      </c>
      <c r="H161" s="7" t="str">
        <f t="shared" si="5"/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4"/>
        <v/>
      </c>
      <c r="E162" s="27" t="str">
        <f>IF(clienti="HHB",impo*$E$2,"")</f>
        <v/>
      </c>
      <c r="H162" s="7" t="str">
        <f t="shared" si="5"/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4"/>
        <v/>
      </c>
      <c r="E163" s="27" t="str">
        <f>IF(clienti="HHB",impo*$E$2,"")</f>
        <v/>
      </c>
      <c r="H163" s="7" t="str">
        <f t="shared" si="5"/>
        <v/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4"/>
        <v/>
      </c>
      <c r="E164" s="27" t="str">
        <f>IF(clienti="HHB",impo*$E$2,"")</f>
        <v/>
      </c>
      <c r="H164" s="7" t="str">
        <f t="shared" si="5"/>
        <v/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4"/>
        <v/>
      </c>
      <c r="E165" s="27">
        <f>IF(clienti="HHB",impo*$E$2,"")</f>
        <v>0</v>
      </c>
      <c r="H165" s="7" t="str">
        <f t="shared" si="5"/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4"/>
        <v/>
      </c>
      <c r="E166" s="27" t="str">
        <f>IF(clienti="HHB",impo*$E$2,"")</f>
        <v/>
      </c>
      <c r="H166" s="7" t="str">
        <f t="shared" si="5"/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4"/>
        <v/>
      </c>
      <c r="E167" s="27" t="str">
        <f>IF(clienti="HHB",impo*$E$2,"")</f>
        <v/>
      </c>
      <c r="H167" s="7" t="str">
        <f t="shared" si="5"/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4"/>
        <v/>
      </c>
      <c r="E168" s="27" t="str">
        <f>IF(clienti="HHB",impo*$E$2,"")</f>
        <v/>
      </c>
      <c r="H168" s="7" t="str">
        <f t="shared" si="5"/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4"/>
        <v/>
      </c>
      <c r="E169" s="27" t="str">
        <f>IF(clienti="HHB",impo*$E$2,"")</f>
        <v/>
      </c>
      <c r="H169" s="7" t="str">
        <f t="shared" si="5"/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4"/>
        <v/>
      </c>
      <c r="E170" s="27">
        <f>IF(clienti="HHB",impo*$E$2,"")</f>
        <v>158970</v>
      </c>
      <c r="H170" s="7" t="str">
        <f t="shared" si="5"/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4"/>
        <v/>
      </c>
      <c r="E171" s="27" t="str">
        <f>IF(clienti="HHB",impo*$E$2,"")</f>
        <v/>
      </c>
      <c r="H171" s="7" t="str">
        <f t="shared" si="5"/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4"/>
        <v/>
      </c>
      <c r="E172" s="27" t="str">
        <f>IF(clienti="HHB",impo*$E$2,"")</f>
        <v/>
      </c>
      <c r="H172" s="7" t="str">
        <f t="shared" si="5"/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4"/>
        <v/>
      </c>
      <c r="E173" s="27" t="str">
        <f>IF(clienti="HHB",impo*$E$2,"")</f>
        <v/>
      </c>
      <c r="H173" s="7" t="str">
        <f t="shared" si="5"/>
        <v>VERO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4"/>
        <v/>
      </c>
      <c r="E174" s="27" t="str">
        <f>IF(clienti="HHB",impo*$E$2,"")</f>
        <v/>
      </c>
      <c r="H174" s="7" t="str">
        <f t="shared" si="5"/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4"/>
        <v/>
      </c>
      <c r="E175" s="27" t="str">
        <f>IF(clienti="HHB",impo*$E$2,"")</f>
        <v/>
      </c>
      <c r="H175" s="7" t="str">
        <f t="shared" si="5"/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4"/>
        <v/>
      </c>
      <c r="E176" s="27" t="str">
        <f>IF(clienti="HHB",impo*$E$2,"")</f>
        <v/>
      </c>
      <c r="H176" s="7" t="str">
        <f t="shared" si="5"/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4"/>
        <v/>
      </c>
      <c r="E177" s="27" t="str">
        <f>IF(clienti="HHB",impo*$E$2,"")</f>
        <v/>
      </c>
      <c r="H177" s="7" t="str">
        <f t="shared" si="5"/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4"/>
        <v/>
      </c>
      <c r="E178" s="27" t="str">
        <f>IF(clienti="HHB",impo*$E$2,"")</f>
        <v/>
      </c>
      <c r="H178" s="7" t="str">
        <f t="shared" si="5"/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4"/>
        <v/>
      </c>
      <c r="E179" s="27" t="str">
        <f>IF(clienti="HHB",impo*$E$2,"")</f>
        <v/>
      </c>
      <c r="H179" s="7" t="str">
        <f t="shared" si="5"/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27" t="str">
        <f>IF(clienti="HHB",impo*$E$2,"")</f>
        <v/>
      </c>
      <c r="H180" s="7" t="str">
        <f t="shared" si="5"/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4"/>
        <v/>
      </c>
      <c r="E181" s="27" t="str">
        <f>IF(clienti="HHB",impo*$E$2,"")</f>
        <v/>
      </c>
      <c r="H181" s="7" t="str">
        <f t="shared" si="5"/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4"/>
        <v/>
      </c>
      <c r="E182" s="27" t="str">
        <f>IF(clienti="HHB",impo*$E$2,"")</f>
        <v/>
      </c>
      <c r="H182" s="7" t="str">
        <f t="shared" si="5"/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4"/>
        <v/>
      </c>
      <c r="E183" s="27" t="str">
        <f>IF(clienti="HHB",impo*$E$2,"")</f>
        <v/>
      </c>
      <c r="H183" s="7" t="str">
        <f t="shared" si="5"/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4"/>
        <v/>
      </c>
      <c r="E184" s="27" t="str">
        <f>IF(clienti="HHB",impo*$E$2,"")</f>
        <v/>
      </c>
      <c r="H184" s="7" t="str">
        <f t="shared" si="5"/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4"/>
        <v/>
      </c>
      <c r="E185" s="27" t="str">
        <f>IF(clienti="HHB",impo*$E$2,"")</f>
        <v/>
      </c>
      <c r="H185" s="7" t="str">
        <f t="shared" si="5"/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4"/>
        <v/>
      </c>
      <c r="E186" s="27" t="str">
        <f>IF(clienti="HHB",impo*$E$2,"")</f>
        <v/>
      </c>
      <c r="H186" s="7" t="str">
        <f t="shared" si="5"/>
        <v/>
      </c>
    </row>
    <row r="187" spans="1:8" x14ac:dyDescent="0.25">
      <c r="A187" s="7" t="s">
        <v>59</v>
      </c>
      <c r="B187" t="s">
        <v>38</v>
      </c>
      <c r="C187" s="10"/>
      <c r="D187" s="7" t="str">
        <f t="shared" si="4"/>
        <v/>
      </c>
      <c r="E187" s="27" t="str">
        <f>IF(clienti="HHB",impo*$E$2,"")</f>
        <v/>
      </c>
      <c r="H187" s="7" t="str">
        <f t="shared" si="5"/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4"/>
        <v/>
      </c>
      <c r="E188" s="27" t="str">
        <f>IF(clienti="HHB",impo*$E$2,"")</f>
        <v/>
      </c>
      <c r="H188" s="7" t="str">
        <f t="shared" si="5"/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4"/>
        <v/>
      </c>
      <c r="E189" s="27" t="str">
        <f>IF(clienti="HHB",impo*$E$2,"")</f>
        <v/>
      </c>
      <c r="H189" s="7" t="str">
        <f t="shared" si="5"/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4"/>
        <v/>
      </c>
      <c r="E190" s="27" t="str">
        <f>IF(clienti="HHB",impo*$E$2,"")</f>
        <v/>
      </c>
      <c r="H190" s="7" t="str">
        <f t="shared" si="5"/>
        <v/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4"/>
        <v/>
      </c>
      <c r="E191" s="27" t="str">
        <f>IF(clienti="HHB",impo*$E$2,"")</f>
        <v/>
      </c>
      <c r="H191" s="7" t="str">
        <f t="shared" si="5"/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4"/>
        <v/>
      </c>
      <c r="E192" s="27" t="str">
        <f>IF(clienti="HHB",impo*$E$2,"")</f>
        <v/>
      </c>
      <c r="H192" s="7" t="str">
        <f t="shared" si="5"/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4"/>
        <v/>
      </c>
      <c r="E193" s="27" t="str">
        <f>IF(clienti="HHB",impo*$E$2,"")</f>
        <v/>
      </c>
      <c r="H193" s="7" t="str">
        <f t="shared" si="5"/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4"/>
        <v/>
      </c>
      <c r="E194" s="27" t="str">
        <f>IF(clienti="HHB",impo*$E$2,"")</f>
        <v/>
      </c>
      <c r="H194" s="7" t="str">
        <f t="shared" si="5"/>
        <v/>
      </c>
    </row>
    <row r="195" spans="1:8" x14ac:dyDescent="0.25">
      <c r="A195" s="7" t="s">
        <v>20</v>
      </c>
      <c r="B195" t="s">
        <v>10</v>
      </c>
      <c r="C195" s="10"/>
      <c r="D195" s="7" t="str">
        <f t="shared" si="4"/>
        <v/>
      </c>
      <c r="E195" s="27" t="str">
        <f>IF(clienti="HHB",impo*$E$2,"")</f>
        <v/>
      </c>
      <c r="H195" s="7" t="str">
        <f t="shared" si="5"/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4"/>
        <v/>
      </c>
      <c r="E196" s="27" t="str">
        <f>IF(clienti="HHB",impo*$E$2,"")</f>
        <v/>
      </c>
      <c r="H196" s="7" t="str">
        <f t="shared" si="5"/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ref="D197:D260" si="6">IF(AND(categoria = "Abbigliamento", impo &gt; 300000), "TROVATO","")</f>
        <v/>
      </c>
      <c r="E197" s="27" t="str">
        <f>IF(clienti="HHB",impo*$E$2,"")</f>
        <v/>
      </c>
      <c r="H197" s="7" t="str">
        <f t="shared" ref="H197:H260" si="7">IF(AND(categoria="Manuali",impo &lt; 1000000),"VERO","")</f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si="6"/>
        <v/>
      </c>
      <c r="E198" s="27" t="str">
        <f>IF(clienti="HHB",impo*$E$2,"")</f>
        <v/>
      </c>
      <c r="H198" s="7" t="str">
        <f t="shared" si="7"/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6"/>
        <v/>
      </c>
      <c r="E199" s="27" t="str">
        <f>IF(clienti="HHB",impo*$E$2,"")</f>
        <v/>
      </c>
      <c r="H199" s="7" t="str">
        <f t="shared" si="7"/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6"/>
        <v/>
      </c>
      <c r="E200" s="27" t="str">
        <f>IF(clienti="HHB",impo*$E$2,"")</f>
        <v/>
      </c>
      <c r="H200" s="7" t="str">
        <f t="shared" si="7"/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6"/>
        <v/>
      </c>
      <c r="E201" s="27" t="str">
        <f>IF(clienti="HHB",impo*$E$2,"")</f>
        <v/>
      </c>
      <c r="H201" s="7" t="str">
        <f t="shared" si="7"/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6"/>
        <v/>
      </c>
      <c r="E202" s="27" t="str">
        <f>IF(clienti="HHB",impo*$E$2,"")</f>
        <v/>
      </c>
      <c r="H202" s="7" t="str">
        <f t="shared" si="7"/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6"/>
        <v/>
      </c>
      <c r="E203" s="27" t="str">
        <f>IF(clienti="HHB",impo*$E$2,"")</f>
        <v/>
      </c>
      <c r="H203" s="7" t="str">
        <f t="shared" si="7"/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6"/>
        <v/>
      </c>
      <c r="E204" s="27" t="str">
        <f>IF(clienti="HHB",impo*$E$2,"")</f>
        <v/>
      </c>
      <c r="H204" s="7" t="str">
        <f t="shared" si="7"/>
        <v/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6"/>
        <v/>
      </c>
      <c r="E205" s="27" t="str">
        <f>IF(clienti="HHB",impo*$E$2,"")</f>
        <v/>
      </c>
      <c r="H205" s="7" t="str">
        <f t="shared" si="7"/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6"/>
        <v/>
      </c>
      <c r="E206" s="27" t="str">
        <f>IF(clienti="HHB",impo*$E$2,"")</f>
        <v/>
      </c>
      <c r="H206" s="7" t="str">
        <f t="shared" si="7"/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6"/>
        <v/>
      </c>
      <c r="E207" s="27" t="str">
        <f>IF(clienti="HHB",impo*$E$2,"")</f>
        <v/>
      </c>
      <c r="H207" s="7" t="str">
        <f t="shared" si="7"/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6"/>
        <v/>
      </c>
      <c r="E208" s="27" t="str">
        <f>IF(clienti="HHB",impo*$E$2,"")</f>
        <v/>
      </c>
      <c r="H208" s="7" t="str">
        <f t="shared" si="7"/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6"/>
        <v/>
      </c>
      <c r="E209" s="27" t="str">
        <f>IF(clienti="HHB",impo*$E$2,"")</f>
        <v/>
      </c>
      <c r="H209" s="7" t="str">
        <f t="shared" si="7"/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6"/>
        <v/>
      </c>
      <c r="E210" s="27" t="str">
        <f>IF(clienti="HHB",impo*$E$2,"")</f>
        <v/>
      </c>
      <c r="H210" s="7" t="str">
        <f t="shared" si="7"/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6"/>
        <v/>
      </c>
      <c r="E211" s="27" t="str">
        <f>IF(clienti="HHB",impo*$E$2,"")</f>
        <v/>
      </c>
      <c r="H211" s="7" t="str">
        <f t="shared" si="7"/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6"/>
        <v/>
      </c>
      <c r="E212" s="27" t="str">
        <f>IF(clienti="HHB",impo*$E$2,"")</f>
        <v/>
      </c>
      <c r="H212" s="7" t="str">
        <f t="shared" si="7"/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6"/>
        <v/>
      </c>
      <c r="E213" s="27" t="str">
        <f>IF(clienti="HHB",impo*$E$2,"")</f>
        <v/>
      </c>
      <c r="H213" s="7" t="str">
        <f t="shared" si="7"/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27" t="str">
        <f>IF(clienti="HHB",impo*$E$2,"")</f>
        <v/>
      </c>
      <c r="H214" s="7" t="str">
        <f t="shared" si="7"/>
        <v/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27" t="str">
        <f>IF(clienti="HHB",impo*$E$2,"")</f>
        <v/>
      </c>
      <c r="H215" s="7" t="str">
        <f t="shared" si="7"/>
        <v/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27" t="str">
        <f>IF(clienti="HHB",impo*$E$2,"")</f>
        <v/>
      </c>
      <c r="H216" s="7" t="str">
        <f t="shared" si="7"/>
        <v/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6"/>
        <v/>
      </c>
      <c r="E217" s="27" t="str">
        <f>IF(clienti="HHB",impo*$E$2,"")</f>
        <v/>
      </c>
      <c r="H217" s="7" t="str">
        <f t="shared" si="7"/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6"/>
        <v/>
      </c>
      <c r="E218" s="27" t="str">
        <f>IF(clienti="HHB",impo*$E$2,"")</f>
        <v/>
      </c>
      <c r="H218" s="7" t="str">
        <f t="shared" si="7"/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6"/>
        <v/>
      </c>
      <c r="E219" s="27" t="str">
        <f>IF(clienti="HHB",impo*$E$2,"")</f>
        <v/>
      </c>
      <c r="H219" s="7" t="str">
        <f t="shared" si="7"/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6"/>
        <v/>
      </c>
      <c r="E220" s="27" t="str">
        <f>IF(clienti="HHB",impo*$E$2,"")</f>
        <v/>
      </c>
      <c r="H220" s="7" t="str">
        <f t="shared" si="7"/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6"/>
        <v/>
      </c>
      <c r="E221" s="27" t="str">
        <f>IF(clienti="HHB",impo*$E$2,"")</f>
        <v/>
      </c>
      <c r="H221" s="7" t="str">
        <f t="shared" si="7"/>
        <v/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6"/>
        <v/>
      </c>
      <c r="E222" s="27" t="str">
        <f>IF(clienti="HHB",impo*$E$2,"")</f>
        <v/>
      </c>
      <c r="H222" s="7" t="str">
        <f t="shared" si="7"/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6"/>
        <v/>
      </c>
      <c r="E223" s="27" t="str">
        <f>IF(clienti="HHB",impo*$E$2,"")</f>
        <v/>
      </c>
      <c r="H223" s="7" t="str">
        <f t="shared" si="7"/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6"/>
        <v/>
      </c>
      <c r="E224" s="27" t="str">
        <f>IF(clienti="HHB",impo*$E$2,"")</f>
        <v/>
      </c>
      <c r="H224" s="7" t="str">
        <f t="shared" si="7"/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6"/>
        <v/>
      </c>
      <c r="E225" s="27" t="str">
        <f>IF(clienti="HHB",impo*$E$2,"")</f>
        <v/>
      </c>
      <c r="H225" s="7" t="str">
        <f t="shared" si="7"/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6"/>
        <v/>
      </c>
      <c r="E226" s="27" t="str">
        <f>IF(clienti="HHB",impo*$E$2,"")</f>
        <v/>
      </c>
      <c r="H226" s="7" t="str">
        <f t="shared" si="7"/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6"/>
        <v/>
      </c>
      <c r="E227" s="27" t="str">
        <f>IF(clienti="HHB",impo*$E$2,"")</f>
        <v/>
      </c>
      <c r="H227" s="7" t="str">
        <f t="shared" si="7"/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6"/>
        <v/>
      </c>
      <c r="E228" s="27" t="str">
        <f>IF(clienti="HHB",impo*$E$2,"")</f>
        <v/>
      </c>
      <c r="H228" s="7" t="str">
        <f t="shared" si="7"/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6"/>
        <v/>
      </c>
      <c r="E229" s="27" t="str">
        <f>IF(clienti="HHB",impo*$E$2,"")</f>
        <v/>
      </c>
      <c r="H229" s="7" t="str">
        <f t="shared" si="7"/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6"/>
        <v/>
      </c>
      <c r="E230" s="27" t="str">
        <f>IF(clienti="HHB",impo*$E$2,"")</f>
        <v/>
      </c>
      <c r="H230" s="7" t="str">
        <f t="shared" si="7"/>
        <v/>
      </c>
    </row>
    <row r="231" spans="1:8" x14ac:dyDescent="0.25">
      <c r="A231" s="7" t="s">
        <v>60</v>
      </c>
      <c r="B231" t="s">
        <v>38</v>
      </c>
      <c r="C231" s="10"/>
      <c r="D231" s="7" t="str">
        <f t="shared" si="6"/>
        <v/>
      </c>
      <c r="E231" s="27" t="str">
        <f>IF(clienti="HHB",impo*$E$2,"")</f>
        <v/>
      </c>
      <c r="H231" s="7" t="str">
        <f t="shared" si="7"/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6"/>
        <v/>
      </c>
      <c r="E232" s="27" t="str">
        <f>IF(clienti="HHB",impo*$E$2,"")</f>
        <v/>
      </c>
      <c r="H232" s="7" t="str">
        <f t="shared" si="7"/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6"/>
        <v/>
      </c>
      <c r="E233" s="27" t="str">
        <f>IF(clienti="HHB",impo*$E$2,"")</f>
        <v/>
      </c>
      <c r="H233" s="7" t="str">
        <f t="shared" si="7"/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6"/>
        <v/>
      </c>
      <c r="E234" s="27" t="str">
        <f>IF(clienti="HHB",impo*$E$2,"")</f>
        <v/>
      </c>
      <c r="H234" s="7" t="str">
        <f t="shared" si="7"/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6"/>
        <v/>
      </c>
      <c r="E235" s="27" t="str">
        <f>IF(clienti="HHB",impo*$E$2,"")</f>
        <v/>
      </c>
      <c r="H235" s="7" t="str">
        <f t="shared" si="7"/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6"/>
        <v/>
      </c>
      <c r="E236" s="27" t="str">
        <f>IF(clienti="HHB",impo*$E$2,"")</f>
        <v/>
      </c>
      <c r="H236" s="7" t="str">
        <f t="shared" si="7"/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27" t="str">
        <f>IF(clienti="HHB",impo*$E$2,"")</f>
        <v/>
      </c>
      <c r="H237" s="7" t="str">
        <f t="shared" si="7"/>
        <v/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6"/>
        <v/>
      </c>
      <c r="E238" s="27" t="str">
        <f>IF(clienti="HHB",impo*$E$2,"")</f>
        <v/>
      </c>
      <c r="H238" s="7" t="str">
        <f t="shared" si="7"/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6"/>
        <v/>
      </c>
      <c r="E239" s="27" t="str">
        <f>IF(clienti="HHB",impo*$E$2,"")</f>
        <v/>
      </c>
      <c r="H239" s="7" t="str">
        <f t="shared" si="7"/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6"/>
        <v/>
      </c>
      <c r="E240" s="27" t="str">
        <f>IF(clienti="HHB",impo*$E$2,"")</f>
        <v/>
      </c>
      <c r="H240" s="7" t="str">
        <f t="shared" si="7"/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6"/>
        <v/>
      </c>
      <c r="E241" s="27" t="str">
        <f>IF(clienti="HHB",impo*$E$2,"")</f>
        <v/>
      </c>
      <c r="H241" s="7" t="str">
        <f t="shared" si="7"/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27" t="str">
        <f>IF(clienti="HHB",impo*$E$2,"")</f>
        <v/>
      </c>
      <c r="H242" s="7" t="str">
        <f t="shared" si="7"/>
        <v/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27" t="str">
        <f>IF(clienti="HHB",impo*$E$2,"")</f>
        <v/>
      </c>
      <c r="H243" s="7" t="str">
        <f t="shared" si="7"/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6"/>
        <v/>
      </c>
      <c r="E244" s="27">
        <f>IF(clienti="HHB",impo*$E$2,"")</f>
        <v>280140</v>
      </c>
      <c r="H244" s="7" t="str">
        <f t="shared" si="7"/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6"/>
        <v/>
      </c>
      <c r="E245" s="27" t="str">
        <f>IF(clienti="HHB",impo*$E$2,"")</f>
        <v/>
      </c>
      <c r="H245" s="7" t="str">
        <f t="shared" si="7"/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6"/>
        <v/>
      </c>
      <c r="E246" s="27" t="str">
        <f>IF(clienti="HHB",impo*$E$2,"")</f>
        <v/>
      </c>
      <c r="H246" s="7" t="str">
        <f t="shared" si="7"/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6"/>
        <v/>
      </c>
      <c r="E247" s="27" t="str">
        <f>IF(clienti="HHB",impo*$E$2,"")</f>
        <v/>
      </c>
      <c r="H247" s="7" t="str">
        <f t="shared" si="7"/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6"/>
        <v/>
      </c>
      <c r="E248" s="27" t="str">
        <f>IF(clienti="HHB",impo*$E$2,"")</f>
        <v/>
      </c>
      <c r="H248" s="7" t="str">
        <f t="shared" si="7"/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6"/>
        <v/>
      </c>
      <c r="E249" s="27">
        <f>IF(clienti="HHB",impo*$E$2,"")</f>
        <v>135450</v>
      </c>
      <c r="H249" s="7" t="str">
        <f t="shared" si="7"/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6"/>
        <v/>
      </c>
      <c r="E250" s="27" t="str">
        <f>IF(clienti="HHB",impo*$E$2,"")</f>
        <v/>
      </c>
      <c r="H250" s="7" t="str">
        <f t="shared" si="7"/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6"/>
        <v/>
      </c>
      <c r="E251" s="27" t="str">
        <f>IF(clienti="HHB",impo*$E$2,"")</f>
        <v/>
      </c>
      <c r="H251" s="7" t="str">
        <f t="shared" si="7"/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6"/>
        <v/>
      </c>
      <c r="E252" s="27" t="str">
        <f>IF(clienti="HHB",impo*$E$2,"")</f>
        <v/>
      </c>
      <c r="H252" s="7" t="str">
        <f t="shared" si="7"/>
        <v>VERO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6"/>
        <v/>
      </c>
      <c r="E253" s="27" t="str">
        <f>IF(clienti="HHB",impo*$E$2,"")</f>
        <v/>
      </c>
      <c r="H253" s="7" t="str">
        <f t="shared" si="7"/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6"/>
        <v/>
      </c>
      <c r="E254" s="27" t="str">
        <f>IF(clienti="HHB",impo*$E$2,"")</f>
        <v/>
      </c>
      <c r="H254" s="7" t="str">
        <f t="shared" si="7"/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6"/>
        <v/>
      </c>
      <c r="E255" s="27" t="str">
        <f>IF(clienti="HHB",impo*$E$2,"")</f>
        <v/>
      </c>
      <c r="H255" s="7" t="str">
        <f t="shared" si="7"/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6"/>
        <v/>
      </c>
      <c r="E256" s="27" t="str">
        <f>IF(clienti="HHB",impo*$E$2,"")</f>
        <v/>
      </c>
      <c r="H256" s="7" t="str">
        <f t="shared" si="7"/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6"/>
        <v/>
      </c>
      <c r="E257" s="27" t="str">
        <f>IF(clienti="HHB",impo*$E$2,"")</f>
        <v/>
      </c>
      <c r="H257" s="7" t="str">
        <f t="shared" si="7"/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6"/>
        <v/>
      </c>
      <c r="E258" s="27" t="str">
        <f>IF(clienti="HHB",impo*$E$2,"")</f>
        <v/>
      </c>
      <c r="H258" s="7" t="str">
        <f t="shared" si="7"/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27" t="str">
        <f>IF(clienti="HHB",impo*$E$2,"")</f>
        <v/>
      </c>
      <c r="H259" s="7" t="str">
        <f t="shared" si="7"/>
        <v/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6"/>
        <v/>
      </c>
      <c r="E260" s="27" t="str">
        <f>IF(clienti="HHB",impo*$E$2,"")</f>
        <v/>
      </c>
      <c r="H260" s="7" t="str">
        <f t="shared" si="7"/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ref="D261:D324" si="8">IF(AND(categoria = "Abbigliamento", impo &gt; 300000), "TROVATO","")</f>
        <v/>
      </c>
      <c r="E261" s="27" t="str">
        <f>IF(clienti="HHB",impo*$E$2,"")</f>
        <v/>
      </c>
      <c r="H261" s="7" t="str">
        <f t="shared" ref="H261:H324" si="9">IF(AND(categoria="Manuali",impo &lt; 1000000),"VERO","")</f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si="8"/>
        <v/>
      </c>
      <c r="E262" s="27" t="str">
        <f>IF(clienti="HHB",impo*$E$2,"")</f>
        <v/>
      </c>
      <c r="H262" s="7" t="str">
        <f t="shared" si="9"/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8"/>
        <v/>
      </c>
      <c r="E263" s="27" t="str">
        <f>IF(clienti="HHB",impo*$E$2,"")</f>
        <v/>
      </c>
      <c r="H263" s="7" t="str">
        <f t="shared" si="9"/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8"/>
        <v/>
      </c>
      <c r="E264" s="27" t="str">
        <f>IF(clienti="HHB",impo*$E$2,"")</f>
        <v/>
      </c>
      <c r="H264" s="7" t="str">
        <f t="shared" si="9"/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8"/>
        <v/>
      </c>
      <c r="E265" s="27" t="str">
        <f>IF(clienti="HHB",impo*$E$2,"")</f>
        <v/>
      </c>
      <c r="H265" s="7" t="str">
        <f t="shared" si="9"/>
        <v/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8"/>
        <v/>
      </c>
      <c r="E266" s="27" t="str">
        <f>IF(clienti="HHB",impo*$E$2,"")</f>
        <v/>
      </c>
      <c r="H266" s="7" t="str">
        <f t="shared" si="9"/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8"/>
        <v/>
      </c>
      <c r="E267" s="27" t="str">
        <f>IF(clienti="HHB",impo*$E$2,"")</f>
        <v/>
      </c>
      <c r="H267" s="7" t="str">
        <f t="shared" si="9"/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8"/>
        <v/>
      </c>
      <c r="E268" s="27" t="str">
        <f>IF(clienti="HHB",impo*$E$2,"")</f>
        <v/>
      </c>
      <c r="H268" s="7" t="str">
        <f t="shared" si="9"/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8"/>
        <v/>
      </c>
      <c r="E269" s="27" t="str">
        <f>IF(clienti="HHB",impo*$E$2,"")</f>
        <v/>
      </c>
      <c r="H269" s="7" t="str">
        <f t="shared" si="9"/>
        <v/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8"/>
        <v/>
      </c>
      <c r="E270" s="27" t="str">
        <f>IF(clienti="HHB",impo*$E$2,"")</f>
        <v/>
      </c>
      <c r="H270" s="7" t="str">
        <f t="shared" si="9"/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8"/>
        <v/>
      </c>
      <c r="E271" s="27" t="str">
        <f>IF(clienti="HHB",impo*$E$2,"")</f>
        <v/>
      </c>
      <c r="H271" s="7" t="str">
        <f t="shared" si="9"/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8"/>
        <v/>
      </c>
      <c r="E272" s="27" t="str">
        <f>IF(clienti="HHB",impo*$E$2,"")</f>
        <v/>
      </c>
      <c r="H272" s="7" t="str">
        <f t="shared" si="9"/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8"/>
        <v/>
      </c>
      <c r="E273" s="27" t="str">
        <f>IF(clienti="HHB",impo*$E$2,"")</f>
        <v/>
      </c>
      <c r="H273" s="7" t="str">
        <f t="shared" si="9"/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8"/>
        <v/>
      </c>
      <c r="E274" s="27" t="str">
        <f>IF(clienti="HHB",impo*$E$2,"")</f>
        <v/>
      </c>
      <c r="H274" s="7" t="str">
        <f t="shared" si="9"/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8"/>
        <v/>
      </c>
      <c r="E275" s="27" t="str">
        <f>IF(clienti="HHB",impo*$E$2,"")</f>
        <v/>
      </c>
      <c r="H275" s="7" t="str">
        <f t="shared" si="9"/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8"/>
        <v/>
      </c>
      <c r="E276" s="27" t="str">
        <f>IF(clienti="HHB",impo*$E$2,"")</f>
        <v/>
      </c>
      <c r="H276" s="7" t="str">
        <f t="shared" si="9"/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8"/>
        <v/>
      </c>
      <c r="E277" s="27" t="str">
        <f>IF(clienti="HHB",impo*$E$2,"")</f>
        <v/>
      </c>
      <c r="H277" s="7" t="str">
        <f t="shared" si="9"/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8"/>
        <v/>
      </c>
      <c r="E278" s="27" t="str">
        <f>IF(clienti="HHB",impo*$E$2,"")</f>
        <v/>
      </c>
      <c r="H278" s="7" t="str">
        <f t="shared" si="9"/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8"/>
        <v/>
      </c>
      <c r="E279" s="27" t="str">
        <f>IF(clienti="HHB",impo*$E$2,"")</f>
        <v/>
      </c>
      <c r="H279" s="7" t="str">
        <f t="shared" si="9"/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8"/>
        <v/>
      </c>
      <c r="E280" s="27" t="str">
        <f>IF(clienti="HHB",impo*$E$2,"")</f>
        <v/>
      </c>
      <c r="H280" s="7" t="str">
        <f t="shared" si="9"/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8"/>
        <v/>
      </c>
      <c r="E281" s="27" t="str">
        <f>IF(clienti="HHB",impo*$E$2,"")</f>
        <v/>
      </c>
      <c r="H281" s="7" t="str">
        <f t="shared" si="9"/>
        <v/>
      </c>
    </row>
    <row r="282" spans="1:8" x14ac:dyDescent="0.25">
      <c r="A282" s="7" t="s">
        <v>191</v>
      </c>
      <c r="B282" t="s">
        <v>58</v>
      </c>
      <c r="C282" s="10"/>
      <c r="D282" s="7" t="str">
        <f t="shared" si="8"/>
        <v/>
      </c>
      <c r="E282" s="27" t="str">
        <f>IF(clienti="HHB",impo*$E$2,"")</f>
        <v/>
      </c>
      <c r="H282" s="7" t="str">
        <f t="shared" si="9"/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8"/>
        <v/>
      </c>
      <c r="E283" s="27" t="str">
        <f>IF(clienti="HHB",impo*$E$2,"")</f>
        <v/>
      </c>
      <c r="H283" s="7" t="str">
        <f t="shared" si="9"/>
        <v/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8"/>
        <v/>
      </c>
      <c r="E284" s="27" t="str">
        <f>IF(clienti="HHB",impo*$E$2,"")</f>
        <v/>
      </c>
      <c r="H284" s="7" t="str">
        <f t="shared" si="9"/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8"/>
        <v/>
      </c>
      <c r="E285" s="27" t="str">
        <f>IF(clienti="HHB",impo*$E$2,"")</f>
        <v/>
      </c>
      <c r="H285" s="7" t="str">
        <f t="shared" si="9"/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8"/>
        <v/>
      </c>
      <c r="E286" s="27" t="str">
        <f>IF(clienti="HHB",impo*$E$2,"")</f>
        <v/>
      </c>
      <c r="H286" s="7" t="str">
        <f t="shared" si="9"/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8"/>
        <v/>
      </c>
      <c r="E287" s="27" t="str">
        <f>IF(clienti="HHB",impo*$E$2,"")</f>
        <v/>
      </c>
      <c r="H287" s="7" t="str">
        <f t="shared" si="9"/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8"/>
        <v/>
      </c>
      <c r="E288" s="27" t="str">
        <f>IF(clienti="HHB",impo*$E$2,"")</f>
        <v/>
      </c>
      <c r="H288" s="7" t="str">
        <f t="shared" si="9"/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8"/>
        <v/>
      </c>
      <c r="E289" s="27" t="str">
        <f>IF(clienti="HHB",impo*$E$2,"")</f>
        <v/>
      </c>
      <c r="H289" s="7" t="str">
        <f t="shared" si="9"/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8"/>
        <v/>
      </c>
      <c r="E290" s="27" t="str">
        <f>IF(clienti="HHB",impo*$E$2,"")</f>
        <v/>
      </c>
      <c r="H290" s="7" t="str">
        <f t="shared" si="9"/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8"/>
        <v/>
      </c>
      <c r="E291" s="27" t="str">
        <f>IF(clienti="HHB",impo*$E$2,"")</f>
        <v/>
      </c>
      <c r="H291" s="7" t="str">
        <f t="shared" si="9"/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8"/>
        <v/>
      </c>
      <c r="E292" s="27" t="str">
        <f>IF(clienti="HHB",impo*$E$2,"")</f>
        <v/>
      </c>
      <c r="H292" s="7" t="str">
        <f t="shared" si="9"/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27" t="str">
        <f>IF(clienti="HHB",impo*$E$2,"")</f>
        <v/>
      </c>
      <c r="H293" s="7" t="str">
        <f t="shared" si="9"/>
        <v/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27" t="str">
        <f>IF(clienti="HHB",impo*$E$2,"")</f>
        <v/>
      </c>
      <c r="H294" s="7" t="str">
        <f t="shared" si="9"/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27" t="str">
        <f>IF(clienti="HHB",impo*$E$2,"")</f>
        <v/>
      </c>
      <c r="H295" s="7" t="str">
        <f t="shared" si="9"/>
        <v/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8"/>
        <v/>
      </c>
      <c r="E296" s="27" t="str">
        <f>IF(clienti="HHB",impo*$E$2,"")</f>
        <v/>
      </c>
      <c r="H296" s="7" t="str">
        <f t="shared" si="9"/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8"/>
        <v/>
      </c>
      <c r="E297" s="27" t="str">
        <f>IF(clienti="HHB",impo*$E$2,"")</f>
        <v/>
      </c>
      <c r="H297" s="7" t="str">
        <f t="shared" si="9"/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8"/>
        <v/>
      </c>
      <c r="E298" s="27" t="str">
        <f>IF(clienti="HHB",impo*$E$2,"")</f>
        <v/>
      </c>
      <c r="H298" s="7" t="str">
        <f t="shared" si="9"/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8"/>
        <v/>
      </c>
      <c r="E299" s="27" t="str">
        <f>IF(clienti="HHB",impo*$E$2,"")</f>
        <v/>
      </c>
      <c r="H299" s="7" t="str">
        <f t="shared" si="9"/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27" t="str">
        <f>IF(clienti="HHB",impo*$E$2,"")</f>
        <v/>
      </c>
      <c r="H300" s="7" t="str">
        <f t="shared" si="9"/>
        <v/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8"/>
        <v/>
      </c>
      <c r="E301" s="27" t="str">
        <f>IF(clienti="HHB",impo*$E$2,"")</f>
        <v/>
      </c>
      <c r="H301" s="7" t="str">
        <f t="shared" si="9"/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8"/>
        <v/>
      </c>
      <c r="E302" s="27" t="str">
        <f>IF(clienti="HHB",impo*$E$2,"")</f>
        <v/>
      </c>
      <c r="H302" s="7" t="str">
        <f t="shared" si="9"/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8"/>
        <v/>
      </c>
      <c r="E303" s="27" t="str">
        <f>IF(clienti="HHB",impo*$E$2,"")</f>
        <v/>
      </c>
      <c r="H303" s="7" t="str">
        <f t="shared" si="9"/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8"/>
        <v/>
      </c>
      <c r="E304" s="27" t="str">
        <f>IF(clienti="HHB",impo*$E$2,"")</f>
        <v/>
      </c>
      <c r="H304" s="7" t="str">
        <f t="shared" si="9"/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8"/>
        <v/>
      </c>
      <c r="E305" s="27" t="str">
        <f>IF(clienti="HHB",impo*$E$2,"")</f>
        <v/>
      </c>
      <c r="H305" s="7" t="str">
        <f t="shared" si="9"/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8"/>
        <v/>
      </c>
      <c r="E306" s="27" t="str">
        <f>IF(clienti="HHB",impo*$E$2,"")</f>
        <v/>
      </c>
      <c r="H306" s="7" t="str">
        <f t="shared" si="9"/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8"/>
        <v/>
      </c>
      <c r="E307" s="27" t="str">
        <f>IF(clienti="HHB",impo*$E$2,"")</f>
        <v/>
      </c>
      <c r="H307" s="7" t="str">
        <f t="shared" si="9"/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8"/>
        <v/>
      </c>
      <c r="E308" s="27" t="str">
        <f>IF(clienti="HHB",impo*$E$2,"")</f>
        <v/>
      </c>
      <c r="H308" s="7" t="str">
        <f t="shared" si="9"/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8"/>
        <v/>
      </c>
      <c r="E309" s="27" t="str">
        <f>IF(clienti="HHB",impo*$E$2,"")</f>
        <v/>
      </c>
      <c r="H309" s="7" t="str">
        <f t="shared" si="9"/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8"/>
        <v/>
      </c>
      <c r="E310" s="27" t="str">
        <f>IF(clienti="HHB",impo*$E$2,"")</f>
        <v/>
      </c>
      <c r="H310" s="7" t="str">
        <f t="shared" si="9"/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8"/>
        <v/>
      </c>
      <c r="E311" s="27" t="str">
        <f>IF(clienti="HHB",impo*$E$2,"")</f>
        <v/>
      </c>
      <c r="H311" s="7" t="str">
        <f t="shared" si="9"/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8"/>
        <v/>
      </c>
      <c r="E312" s="27" t="str">
        <f>IF(clienti="HHB",impo*$E$2,"")</f>
        <v/>
      </c>
      <c r="H312" s="7" t="str">
        <f t="shared" si="9"/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8"/>
        <v/>
      </c>
      <c r="E313" s="27" t="str">
        <f>IF(clienti="HHB",impo*$E$2,"")</f>
        <v/>
      </c>
      <c r="H313" s="7" t="str">
        <f t="shared" si="9"/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8"/>
        <v/>
      </c>
      <c r="E314" s="27" t="str">
        <f>IF(clienti="HHB",impo*$E$2,"")</f>
        <v/>
      </c>
      <c r="H314" s="7" t="str">
        <f t="shared" si="9"/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8"/>
        <v/>
      </c>
      <c r="E315" s="27" t="str">
        <f>IF(clienti="HHB",impo*$E$2,"")</f>
        <v/>
      </c>
      <c r="H315" s="7" t="str">
        <f t="shared" si="9"/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27" t="str">
        <f>IF(clienti="HHB",impo*$E$2,"")</f>
        <v/>
      </c>
      <c r="H316" s="7" t="str">
        <f t="shared" si="9"/>
        <v/>
      </c>
    </row>
    <row r="317" spans="1:8" x14ac:dyDescent="0.25">
      <c r="A317" s="7" t="s">
        <v>32</v>
      </c>
      <c r="B317" t="s">
        <v>22</v>
      </c>
      <c r="C317" s="10"/>
      <c r="D317" s="7" t="str">
        <f t="shared" si="8"/>
        <v/>
      </c>
      <c r="E317" s="27" t="str">
        <f>IF(clienti="HHB",impo*$E$2,"")</f>
        <v/>
      </c>
      <c r="H317" s="7" t="str">
        <f t="shared" si="9"/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8"/>
        <v/>
      </c>
      <c r="E318" s="27" t="str">
        <f>IF(clienti="HHB",impo*$E$2,"")</f>
        <v/>
      </c>
      <c r="H318" s="7" t="str">
        <f t="shared" si="9"/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8"/>
        <v/>
      </c>
      <c r="E319" s="27" t="str">
        <f>IF(clienti="HHB",impo*$E$2,"")</f>
        <v/>
      </c>
      <c r="H319" s="7" t="str">
        <f t="shared" si="9"/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8"/>
        <v/>
      </c>
      <c r="E320" s="27" t="str">
        <f>IF(clienti="HHB",impo*$E$2,"")</f>
        <v/>
      </c>
      <c r="H320" s="7" t="str">
        <f t="shared" si="9"/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8"/>
        <v/>
      </c>
      <c r="E321" s="27" t="str">
        <f>IF(clienti="HHB",impo*$E$2,"")</f>
        <v/>
      </c>
      <c r="H321" s="7" t="str">
        <f t="shared" si="9"/>
        <v/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8"/>
        <v/>
      </c>
      <c r="E322" s="27" t="str">
        <f>IF(clienti="HHB",impo*$E$2,"")</f>
        <v/>
      </c>
      <c r="H322" s="7" t="str">
        <f t="shared" si="9"/>
        <v/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8"/>
        <v/>
      </c>
      <c r="E323" s="27">
        <f>IF(clienti="HHB",impo*$E$2,"")</f>
        <v>17640</v>
      </c>
      <c r="H323" s="7" t="str">
        <f t="shared" si="9"/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8"/>
        <v/>
      </c>
      <c r="E324" s="27" t="str">
        <f>IF(clienti="HHB",impo*$E$2,"")</f>
        <v/>
      </c>
      <c r="H324" s="7" t="str">
        <f t="shared" si="9"/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ref="D325:D340" si="10">IF(AND(categoria = "Abbigliamento", impo &gt; 300000), "TROVATO","")</f>
        <v/>
      </c>
      <c r="E325" s="27" t="str">
        <f>IF(clienti="HHB",impo*$E$2,"")</f>
        <v/>
      </c>
      <c r="H325" s="7" t="str">
        <f t="shared" ref="H325:H340" si="11">IF(AND(categoria="Manuali",impo &lt; 1000000),"VERO","")</f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si="10"/>
        <v/>
      </c>
      <c r="E326" s="27" t="str">
        <f>IF(clienti="HHB",impo*$E$2,"")</f>
        <v/>
      </c>
      <c r="H326" s="7" t="str">
        <f t="shared" si="11"/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0"/>
        <v/>
      </c>
      <c r="E327" s="27" t="str">
        <f>IF(clienti="HHB",impo*$E$2,"")</f>
        <v/>
      </c>
      <c r="H327" s="7" t="str">
        <f t="shared" si="11"/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0"/>
        <v/>
      </c>
      <c r="E328" s="27">
        <f>IF(clienti="HHB",impo*$E$2,"")</f>
        <v>0</v>
      </c>
      <c r="H328" s="7" t="str">
        <f t="shared" si="11"/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0"/>
        <v/>
      </c>
      <c r="E329" s="27" t="str">
        <f>IF(clienti="HHB",impo*$E$2,"")</f>
        <v/>
      </c>
      <c r="H329" s="7" t="str">
        <f t="shared" si="11"/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0"/>
        <v/>
      </c>
      <c r="E330" s="27" t="str">
        <f>IF(clienti="HHB",impo*$E$2,"")</f>
        <v/>
      </c>
      <c r="H330" s="7" t="str">
        <f t="shared" si="11"/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0"/>
        <v/>
      </c>
      <c r="E331" s="27" t="str">
        <f>IF(clienti="HHB",impo*$E$2,"")</f>
        <v/>
      </c>
      <c r="H331" s="7" t="str">
        <f t="shared" si="11"/>
        <v>VERO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0"/>
        <v/>
      </c>
      <c r="E332" s="27" t="str">
        <f>IF(clienti="HHB",impo*$E$2,"")</f>
        <v/>
      </c>
      <c r="H332" s="7" t="str">
        <f t="shared" si="11"/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0"/>
        <v/>
      </c>
      <c r="E333" s="27" t="str">
        <f>IF(clienti="HHB",impo*$E$2,"")</f>
        <v/>
      </c>
      <c r="H333" s="7" t="str">
        <f t="shared" si="11"/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0"/>
        <v/>
      </c>
      <c r="E334" s="27" t="str">
        <f>IF(clienti="HHB",impo*$E$2,"")</f>
        <v/>
      </c>
      <c r="H334" s="7" t="str">
        <f t="shared" si="11"/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0"/>
        <v/>
      </c>
      <c r="E335" s="27" t="str">
        <f>IF(clienti="HHB",impo*$E$2,"")</f>
        <v/>
      </c>
      <c r="H335" s="7" t="str">
        <f t="shared" si="11"/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0"/>
        <v/>
      </c>
      <c r="E336" s="27" t="str">
        <f>IF(clienti="HHB",impo*$E$2,"")</f>
        <v/>
      </c>
      <c r="H336" s="7" t="str">
        <f t="shared" si="11"/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0"/>
        <v/>
      </c>
      <c r="E337" s="27" t="str">
        <f>IF(clienti="HHB",impo*$E$2,"")</f>
        <v/>
      </c>
      <c r="H337" s="7" t="str">
        <f t="shared" si="11"/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27" t="str">
        <f>IF(clienti="HHB",impo*$E$2,"")</f>
        <v/>
      </c>
      <c r="H338" s="7" t="str">
        <f t="shared" si="11"/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0"/>
        <v/>
      </c>
      <c r="E339" s="27" t="str">
        <f>IF(clienti="HHB",impo*$E$2,"")</f>
        <v/>
      </c>
      <c r="H339" s="7" t="str">
        <f t="shared" si="11"/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0"/>
        <v/>
      </c>
      <c r="E340" s="27" t="str">
        <f>IF(clienti="HHB",impo*$E$2,"")</f>
        <v/>
      </c>
      <c r="H340" s="7" t="str">
        <f t="shared" si="11"/>
        <v/>
      </c>
    </row>
  </sheetData>
  <mergeCells count="2">
    <mergeCell ref="A1:C1"/>
    <mergeCell ref="A3:C3"/>
  </mergeCells>
  <phoneticPr fontId="7" type="noConversion"/>
  <conditionalFormatting sqref="B5:B340"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6" sqref="H6"/>
    </sheetView>
  </sheetViews>
  <sheetFormatPr defaultRowHeight="13.2" x14ac:dyDescent="0.25"/>
  <cols>
    <col min="1" max="1" width="9.88671875" bestFit="1" customWidth="1"/>
    <col min="2" max="2" width="28.332031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G110"/>
  <sheetViews>
    <sheetView zoomScale="150" zoomScaleNormal="150" workbookViewId="0">
      <selection activeCell="E7" sqref="E7"/>
    </sheetView>
  </sheetViews>
  <sheetFormatPr defaultRowHeight="13.2" x14ac:dyDescent="0.25"/>
  <cols>
    <col min="1" max="1" width="22.664062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7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7" ht="13.8" thickBot="1" x14ac:dyDescent="0.3">
      <c r="A2" s="26" t="s">
        <v>130</v>
      </c>
      <c r="B2" s="24">
        <v>125</v>
      </c>
      <c r="D2" s="23">
        <f>SUMIF(comuni,A2,abitanti)</f>
        <v>130</v>
      </c>
      <c r="E2" s="23">
        <f>VLOOKUP(A5,comuni:abitanti,2,FALSE)</f>
        <v>5</v>
      </c>
      <c r="G2" t="s">
        <v>207</v>
      </c>
    </row>
    <row r="3" spans="1:7" ht="13.8" thickBot="1" x14ac:dyDescent="0.3">
      <c r="A3" s="24" t="s">
        <v>91</v>
      </c>
      <c r="B3" s="24">
        <v>63</v>
      </c>
    </row>
    <row r="4" spans="1:7" x14ac:dyDescent="0.25">
      <c r="A4" s="24" t="s">
        <v>109</v>
      </c>
      <c r="B4" s="24">
        <v>221</v>
      </c>
      <c r="D4" s="12" t="s">
        <v>196</v>
      </c>
    </row>
    <row r="5" spans="1:7" ht="13.8" thickBot="1" x14ac:dyDescent="0.3">
      <c r="A5" s="24" t="s">
        <v>125</v>
      </c>
      <c r="B5" s="24">
        <v>5</v>
      </c>
      <c r="D5" s="33">
        <f>COUNTIF(abitanti,"&gt;100")</f>
        <v>11</v>
      </c>
    </row>
    <row r="6" spans="1:7" x14ac:dyDescent="0.25">
      <c r="A6" s="24" t="s">
        <v>146</v>
      </c>
      <c r="B6" s="24">
        <v>3</v>
      </c>
      <c r="D6" s="12" t="s">
        <v>197</v>
      </c>
    </row>
    <row r="7" spans="1:7" ht="13.8" thickBot="1" x14ac:dyDescent="0.3">
      <c r="A7" s="24" t="s">
        <v>84</v>
      </c>
      <c r="B7" s="24">
        <v>75</v>
      </c>
      <c r="D7">
        <f>COUNTIF(comuni,"C*")</f>
        <v>12</v>
      </c>
    </row>
    <row r="8" spans="1:7" ht="12.6" customHeight="1" x14ac:dyDescent="0.25">
      <c r="A8" s="24" t="s">
        <v>99</v>
      </c>
      <c r="B8" s="24">
        <v>35</v>
      </c>
      <c r="D8" s="12" t="s">
        <v>199</v>
      </c>
    </row>
    <row r="9" spans="1:7" ht="13.8" thickBot="1" x14ac:dyDescent="0.3">
      <c r="A9" s="24" t="s">
        <v>126</v>
      </c>
      <c r="B9" s="24">
        <v>5</v>
      </c>
      <c r="D9">
        <f>COUNTIFS(abitanti,"&lt;100",abitanti,"&gt;10")</f>
        <v>47</v>
      </c>
    </row>
    <row r="10" spans="1:7" x14ac:dyDescent="0.25">
      <c r="A10" s="24" t="s">
        <v>168</v>
      </c>
      <c r="B10" s="24">
        <v>48</v>
      </c>
      <c r="D10" s="12" t="s">
        <v>198</v>
      </c>
    </row>
    <row r="11" spans="1:7" x14ac:dyDescent="0.25">
      <c r="A11" s="24" t="s">
        <v>87</v>
      </c>
      <c r="B11" s="24">
        <v>29</v>
      </c>
      <c r="D11">
        <f>SUM(abitanti)</f>
        <v>12564</v>
      </c>
    </row>
    <row r="12" spans="1:7" x14ac:dyDescent="0.25">
      <c r="A12" s="24" t="s">
        <v>119</v>
      </c>
      <c r="B12" s="24">
        <v>10</v>
      </c>
    </row>
    <row r="13" spans="1:7" x14ac:dyDescent="0.25">
      <c r="A13" s="24" t="s">
        <v>114</v>
      </c>
      <c r="B13" s="24">
        <v>30</v>
      </c>
    </row>
    <row r="14" spans="1:7" x14ac:dyDescent="0.25">
      <c r="A14" s="24" t="s">
        <v>83</v>
      </c>
      <c r="B14" s="24">
        <v>50</v>
      </c>
    </row>
    <row r="15" spans="1:7" x14ac:dyDescent="0.25">
      <c r="A15" s="24" t="s">
        <v>165</v>
      </c>
      <c r="B15" s="24">
        <v>30</v>
      </c>
    </row>
    <row r="16" spans="1:7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Marco Costantini</cp:lastModifiedBy>
  <cp:revision>1</cp:revision>
  <cp:lastPrinted>2021-07-07T07:22:11Z</cp:lastPrinted>
  <dcterms:created xsi:type="dcterms:W3CDTF">2005-04-12T12:35:30Z</dcterms:created>
  <dcterms:modified xsi:type="dcterms:W3CDTF">2023-12-13T19:21:13Z</dcterms:modified>
  <cp:category>Excel;Corsi Excel</cp:category>
</cp:coreProperties>
</file>