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C:\Users\pokem\OneDrive\Documents\"/>
    </mc:Choice>
  </mc:AlternateContent>
  <xr:revisionPtr revIDLastSave="0" documentId="13_ncr:1_{FCAE2FD5-0C1C-42E5-86BB-482D61BB5632}" xr6:coauthVersionLast="47" xr6:coauthVersionMax="47" xr10:uidLastSave="{00000000-0000-0000-0000-000000000000}"/>
  <bookViews>
    <workbookView xWindow="-120" yWindow="-120" windowWidth="29040" windowHeight="15720" xr2:uid="{00000000-000D-0000-FFFF-FFFF00000000}"/>
  </bookViews>
  <sheets>
    <sheet name="Power Budge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4" i="1" l="1"/>
  <c r="G25" i="1"/>
  <c r="G9" i="1"/>
  <c r="G10" i="1"/>
  <c r="G11" i="1"/>
  <c r="G12" i="1"/>
  <c r="G73" i="1"/>
  <c r="G58" i="1"/>
  <c r="G43" i="1"/>
  <c r="G31" i="1"/>
  <c r="G26" i="1"/>
  <c r="G27" i="1" s="1"/>
  <c r="G35" i="1" l="1"/>
  <c r="G37" i="1" s="1"/>
  <c r="G40" i="1" s="1"/>
  <c r="G17" i="1"/>
  <c r="G19" i="1" s="1"/>
  <c r="G22" i="1" s="1"/>
  <c r="G60" i="1"/>
  <c r="G44" i="1"/>
  <c r="G46" i="1" s="1"/>
  <c r="G49" i="1" s="1"/>
  <c r="G29" i="1"/>
  <c r="G32" i="1" s="1"/>
  <c r="G6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8" authorId="0" shapeId="0" xr:uid="{00000000-0006-0000-0000-000001000000}">
      <text>
        <r>
          <rPr>
            <sz val="12"/>
            <color rgb="FF000000"/>
            <rFont val="Calibri"/>
          </rPr>
          <t>For inductive loads (e.g., motors, solenoids) this is often called "stall current" on the data sheet</t>
        </r>
      </text>
    </comment>
  </commentList>
</comments>
</file>

<file path=xl/sharedStrings.xml><?xml version="1.0" encoding="utf-8"?>
<sst xmlns="http://schemas.openxmlformats.org/spreadsheetml/2006/main" count="238" uniqueCount="79">
  <si>
    <t>Team Number:</t>
  </si>
  <si>
    <t>Project Name:</t>
  </si>
  <si>
    <t>Team Member Names:</t>
  </si>
  <si>
    <t>Version:</t>
  </si>
  <si>
    <t>A. List ALL major components (active devices, integrated circuits, etc.) except for power sources, voltage regulators, resistors, capacitors, or passive elements</t>
  </si>
  <si>
    <t>All Major Components</t>
  </si>
  <si>
    <t>Component Name</t>
  </si>
  <si>
    <t>Part Number</t>
  </si>
  <si>
    <t>Supply
Voltage
Range</t>
  </si>
  <si>
    <t>Absolute
Maximum
Current (mA)</t>
  </si>
  <si>
    <t>Total
Current
(mA)</t>
  </si>
  <si>
    <t>Unit</t>
  </si>
  <si>
    <t>mA</t>
  </si>
  <si>
    <t>B. Assign each major component above to ONE power rail below. Try to minimize the number of different power rails in the design. 
Add additional power rails or change the power rail voltages if needed.</t>
  </si>
  <si>
    <t xml:space="preserve"> +12V Power Rail</t>
  </si>
  <si>
    <t xml:space="preserve">Subtotal </t>
  </si>
  <si>
    <t>Safety Margin</t>
  </si>
  <si>
    <t>Total Current Required on +12V Rail</t>
  </si>
  <si>
    <t>c1. Regulator or Source Choice</t>
  </si>
  <si>
    <t xml:space="preserve"> +12V regulator</t>
  </si>
  <si>
    <t>Total Remaining Current Available on +12V Rail</t>
  </si>
  <si>
    <t xml:space="preserve"> +5V Power Rail</t>
  </si>
  <si>
    <t>Total Current Required on +5V Rail</t>
  </si>
  <si>
    <t>c2. Regulator or Source Choice</t>
  </si>
  <si>
    <t xml:space="preserve"> +5V Regulator</t>
  </si>
  <si>
    <t>Total Remaining Current Available on +5V Rail</t>
  </si>
  <si>
    <t>-5V Power Rail</t>
  </si>
  <si>
    <t>Total Current Required on -5V Rail</t>
  </si>
  <si>
    <t>c3. Regulator or Source Choice</t>
  </si>
  <si>
    <t xml:space="preserve"> -5V Regulator</t>
  </si>
  <si>
    <t>Total Remaining Current Available on -5V Rail</t>
  </si>
  <si>
    <t xml:space="preserve"> +3.3V Power Rail</t>
  </si>
  <si>
    <t>Total Current Required on +3.3V Rail</t>
  </si>
  <si>
    <t>c4. Regulator or Source Choice</t>
  </si>
  <si>
    <t xml:space="preserve"> +3.3V low-dropout regulator</t>
  </si>
  <si>
    <t>Total Remaining Current Available on 3.3V Rail</t>
  </si>
  <si>
    <t>C. For each power rail above, select a specific voltage regulator using the same process as for major component selection. Confirm that the Total Remaining Current Available on each rail above is not negative.</t>
  </si>
  <si>
    <t>D. Select a specific external power source (wall supply or battery) for your system, and confirm that it can supply all of the regulators for all of the power rails simultaneously. If you need multiple power sources, list each separately below and indicate which regulators will be connected to each supply. Confirm that the Total Remaining Current Available on each power source below is not negative.</t>
  </si>
  <si>
    <t>External Power Source 1</t>
  </si>
  <si>
    <t>Output Voltage</t>
  </si>
  <si>
    <t>Power Source 1 Selection</t>
  </si>
  <si>
    <t>Plug-in Wall Supply</t>
  </si>
  <si>
    <t>Power Rails Connected to External Power Source 1</t>
  </si>
  <si>
    <t>Total Remaining Current Available on External Power Source 1</t>
  </si>
  <si>
    <t>External Power Source 2</t>
  </si>
  <si>
    <t>Power Source 2 Selection</t>
  </si>
  <si>
    <t>Battery</t>
  </si>
  <si>
    <t>Power Rails Connected to External Power Source 2</t>
  </si>
  <si>
    <t>Total Remaining Current Available on External Power Source 2</t>
  </si>
  <si>
    <t>E. Calculate Battery Life (if applicable).  For each battery, also check the worst-case lifetime of the battery by indicating the capacity in mAh.</t>
  </si>
  <si>
    <t>Capacity
(mAh)</t>
  </si>
  <si>
    <t>Required
By
Regulators</t>
  </si>
  <si>
    <t>Battery Life</t>
  </si>
  <si>
    <t>hours</t>
  </si>
  <si>
    <t>Notes</t>
  </si>
  <si>
    <t>External Supply Voltage should be determined by the dropout voltage for highest-voltage regulator (e.g., +14V for a +12V regulator).</t>
  </si>
  <si>
    <t>If you have multiple units in your design (e.g., a base unit and remote unit) then you need a separate power budget for each unit</t>
  </si>
  <si>
    <t>Bryce, Mathew, Andrew, Dylan</t>
  </si>
  <si>
    <t>Smart Door Sensor</t>
  </si>
  <si>
    <t>Team 209</t>
  </si>
  <si>
    <t>Ultrasonic Sensor</t>
  </si>
  <si>
    <t>Op-Amp</t>
  </si>
  <si>
    <t>+1.8V - 6V</t>
  </si>
  <si>
    <t>+5V - 18V</t>
  </si>
  <si>
    <t>N/A</t>
  </si>
  <si>
    <t>MCP6004-I/P</t>
  </si>
  <si>
    <t xml:space="preserve"> +5V Voltage Regulator</t>
  </si>
  <si>
    <t>Power Budget</t>
  </si>
  <si>
    <t>264VAC</t>
  </si>
  <si>
    <t>L6R36-090</t>
  </si>
  <si>
    <t>+9V - 36V</t>
  </si>
  <si>
    <t>Qty.</t>
  </si>
  <si>
    <t>PIC18F57Q43 Curiosity Nano</t>
  </si>
  <si>
    <t>DM164150</t>
  </si>
  <si>
    <t>+1.8V - 5.1V</t>
  </si>
  <si>
    <t>01</t>
  </si>
  <si>
    <t>URM37</t>
  </si>
  <si>
    <t>+3.3V - 5.5V</t>
  </si>
  <si>
    <t>L7805CV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</si>
</sst>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rgb="FF000000"/>
      <name val="Calibri"/>
    </font>
    <font>
      <sz val="12"/>
      <name val="Calibri"/>
      <family val="2"/>
    </font>
    <font>
      <b/>
      <sz val="12"/>
      <color rgb="FF000000"/>
      <name val="Calibri"/>
      <family val="2"/>
    </font>
    <font>
      <sz val="12"/>
      <color rgb="FF000000"/>
      <name val="Calibri"/>
      <family val="2"/>
    </font>
    <font>
      <b/>
      <sz val="24"/>
      <color rgb="FF000000"/>
      <name val="Calibri"/>
      <family val="2"/>
    </font>
    <font>
      <b/>
      <i/>
      <sz val="12"/>
      <color rgb="FF000000"/>
      <name val="Calibri"/>
      <family val="2"/>
    </font>
  </fonts>
  <fills count="6">
    <fill>
      <patternFill patternType="none"/>
    </fill>
    <fill>
      <patternFill patternType="gray125"/>
    </fill>
    <fill>
      <patternFill patternType="solid">
        <fgColor rgb="FFFFFF00"/>
        <bgColor rgb="FFFFFF00"/>
      </patternFill>
    </fill>
    <fill>
      <patternFill patternType="solid">
        <fgColor rgb="FFEEECE1"/>
        <bgColor rgb="FFEEECE1"/>
      </patternFill>
    </fill>
    <fill>
      <patternFill patternType="solid">
        <fgColor rgb="FFFFFFFF"/>
        <bgColor rgb="FFFFFFFF"/>
      </patternFill>
    </fill>
    <fill>
      <patternFill patternType="solid">
        <fgColor rgb="FFEB96F4"/>
        <bgColor indexed="64"/>
      </patternFill>
    </fill>
  </fills>
  <borders count="19">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right/>
      <top style="thin">
        <color rgb="FF000000"/>
      </top>
      <bottom style="thin">
        <color rgb="FF000000"/>
      </bottom>
      <diagonal/>
    </border>
    <border>
      <left/>
      <right/>
      <top/>
      <bottom/>
      <diagonal/>
    </border>
    <border>
      <left/>
      <right/>
      <top style="thin">
        <color rgb="FF000000"/>
      </top>
      <bottom/>
      <diagonal/>
    </border>
    <border>
      <left/>
      <right/>
      <top style="thin">
        <color rgb="FF000000"/>
      </top>
      <bottom/>
      <diagonal/>
    </border>
  </borders>
  <cellStyleXfs count="1">
    <xf numFmtId="0" fontId="0" fillId="0" borderId="0"/>
  </cellStyleXfs>
  <cellXfs count="68">
    <xf numFmtId="0" fontId="0" fillId="0" borderId="0" xfId="0"/>
    <xf numFmtId="0" fontId="1" fillId="0" borderId="1" xfId="0" applyFont="1" applyBorder="1"/>
    <xf numFmtId="0" fontId="2" fillId="0" borderId="1" xfId="0" applyFont="1" applyBorder="1"/>
    <xf numFmtId="0" fontId="3" fillId="0" borderId="0" xfId="0" applyFont="1"/>
    <xf numFmtId="0" fontId="2" fillId="0" borderId="0" xfId="0" applyFont="1"/>
    <xf numFmtId="0" fontId="3" fillId="0" borderId="0" xfId="0" quotePrefix="1" applyFont="1"/>
    <xf numFmtId="0" fontId="2" fillId="0" borderId="0" xfId="0" applyFont="1" applyAlignment="1">
      <alignment horizontal="center"/>
    </xf>
    <xf numFmtId="0" fontId="2" fillId="3" borderId="2" xfId="0" applyFont="1" applyFill="1" applyBorder="1" applyAlignment="1">
      <alignment horizontal="center"/>
    </xf>
    <xf numFmtId="0" fontId="2" fillId="3" borderId="5" xfId="0" applyFont="1" applyFill="1" applyBorder="1" applyAlignment="1">
      <alignment horizontal="center"/>
    </xf>
    <xf numFmtId="0" fontId="2" fillId="3" borderId="6" xfId="0" applyFont="1" applyFill="1" applyBorder="1" applyAlignment="1">
      <alignment horizontal="center"/>
    </xf>
    <xf numFmtId="0" fontId="2" fillId="3" borderId="7" xfId="0" applyFont="1" applyFill="1" applyBorder="1" applyAlignment="1">
      <alignment horizontal="center"/>
    </xf>
    <xf numFmtId="0" fontId="3" fillId="0" borderId="8" xfId="0" applyFont="1" applyBorder="1"/>
    <xf numFmtId="0" fontId="3" fillId="0" borderId="0" xfId="0" quotePrefix="1" applyFont="1" applyAlignment="1">
      <alignment horizontal="center"/>
    </xf>
    <xf numFmtId="0" fontId="3" fillId="0" borderId="0" xfId="0" applyFont="1" applyAlignment="1">
      <alignment horizontal="center"/>
    </xf>
    <xf numFmtId="0" fontId="3" fillId="0" borderId="9" xfId="0" applyFont="1" applyBorder="1"/>
    <xf numFmtId="0" fontId="2" fillId="0" borderId="9" xfId="0" applyFont="1" applyBorder="1"/>
    <xf numFmtId="0" fontId="5" fillId="3" borderId="10" xfId="0" applyFont="1" applyFill="1" applyBorder="1"/>
    <xf numFmtId="0" fontId="5" fillId="0" borderId="0" xfId="0" applyFont="1" applyAlignment="1">
      <alignment horizontal="right"/>
    </xf>
    <xf numFmtId="9" fontId="3" fillId="0" borderId="9" xfId="0" applyNumberFormat="1" applyFont="1" applyBorder="1"/>
    <xf numFmtId="0" fontId="5" fillId="0" borderId="8" xfId="0" applyFont="1" applyBorder="1"/>
    <xf numFmtId="0" fontId="5" fillId="0" borderId="8" xfId="0" applyFont="1" applyBorder="1" applyAlignment="1">
      <alignment horizontal="left"/>
    </xf>
    <xf numFmtId="0" fontId="3" fillId="0" borderId="0" xfId="0" applyFont="1" applyAlignment="1">
      <alignment horizontal="left"/>
    </xf>
    <xf numFmtId="0" fontId="3" fillId="0" borderId="0" xfId="0" applyFont="1" applyAlignment="1">
      <alignment horizontal="right"/>
    </xf>
    <xf numFmtId="0" fontId="3" fillId="0" borderId="9" xfId="0" applyFont="1" applyBorder="1" applyAlignment="1">
      <alignment horizontal="right"/>
    </xf>
    <xf numFmtId="0" fontId="5" fillId="0" borderId="11" xfId="0" applyFont="1" applyBorder="1" applyAlignment="1">
      <alignment horizontal="left"/>
    </xf>
    <xf numFmtId="0" fontId="2" fillId="3" borderId="1" xfId="0" applyFont="1" applyFill="1" applyBorder="1" applyAlignment="1">
      <alignment horizontal="center"/>
    </xf>
    <xf numFmtId="0" fontId="5" fillId="0" borderId="8" xfId="0" applyFont="1" applyBorder="1" applyAlignment="1">
      <alignment wrapText="1"/>
    </xf>
    <xf numFmtId="0" fontId="5" fillId="0" borderId="0" xfId="0" applyFont="1" applyAlignment="1">
      <alignment wrapText="1"/>
    </xf>
    <xf numFmtId="0" fontId="5" fillId="0" borderId="9" xfId="0" applyFont="1" applyBorder="1"/>
    <xf numFmtId="0" fontId="2" fillId="3" borderId="5" xfId="0" applyFont="1" applyFill="1" applyBorder="1" applyAlignment="1">
      <alignment horizontal="center" wrapText="1"/>
    </xf>
    <xf numFmtId="0" fontId="2" fillId="0" borderId="8" xfId="0" applyFont="1" applyBorder="1" applyAlignment="1">
      <alignment horizontal="left"/>
    </xf>
    <xf numFmtId="0" fontId="3" fillId="0" borderId="14" xfId="0" applyFont="1" applyBorder="1" applyAlignment="1">
      <alignment horizontal="left"/>
    </xf>
    <xf numFmtId="0" fontId="2" fillId="0" borderId="8" xfId="0" applyFont="1" applyBorder="1" applyAlignment="1">
      <alignment horizontal="center"/>
    </xf>
    <xf numFmtId="0" fontId="3" fillId="0" borderId="14" xfId="0" applyFont="1" applyBorder="1"/>
    <xf numFmtId="0" fontId="2" fillId="0" borderId="9" xfId="0" applyFont="1" applyBorder="1" applyAlignment="1">
      <alignment horizontal="center"/>
    </xf>
    <xf numFmtId="0" fontId="2" fillId="0" borderId="14" xfId="0" applyFont="1" applyBorder="1" applyAlignment="1">
      <alignment horizontal="center"/>
    </xf>
    <xf numFmtId="0" fontId="1" fillId="0" borderId="0" xfId="0" applyFont="1"/>
    <xf numFmtId="0" fontId="3" fillId="0" borderId="9" xfId="0" applyFont="1" applyBorder="1" applyAlignment="1">
      <alignment horizontal="center"/>
    </xf>
    <xf numFmtId="0" fontId="5" fillId="2" borderId="1" xfId="0" applyFont="1" applyFill="1" applyBorder="1"/>
    <xf numFmtId="0" fontId="2" fillId="3" borderId="8" xfId="0" applyFont="1" applyFill="1" applyBorder="1"/>
    <xf numFmtId="0" fontId="2" fillId="3" borderId="16" xfId="0" applyFont="1" applyFill="1" applyBorder="1"/>
    <xf numFmtId="0" fontId="2" fillId="3" borderId="17" xfId="0" applyFont="1" applyFill="1" applyBorder="1" applyAlignment="1">
      <alignment horizontal="center"/>
    </xf>
    <xf numFmtId="0" fontId="2" fillId="3" borderId="18" xfId="0" applyFont="1" applyFill="1" applyBorder="1" applyAlignment="1">
      <alignment horizontal="center"/>
    </xf>
    <xf numFmtId="0" fontId="2" fillId="3" borderId="9" xfId="0" applyFont="1" applyFill="1" applyBorder="1" applyAlignment="1">
      <alignment horizontal="center"/>
    </xf>
    <xf numFmtId="0" fontId="2" fillId="3" borderId="9" xfId="0" applyFont="1" applyFill="1" applyBorder="1"/>
    <xf numFmtId="0" fontId="3" fillId="2" borderId="0" xfId="0" applyFont="1" applyFill="1"/>
    <xf numFmtId="0" fontId="2" fillId="0" borderId="1" xfId="0" quotePrefix="1" applyFont="1" applyBorder="1"/>
    <xf numFmtId="0" fontId="0" fillId="0" borderId="0" xfId="0" quotePrefix="1" applyAlignment="1">
      <alignment horizontal="center"/>
    </xf>
    <xf numFmtId="0" fontId="0" fillId="0" borderId="0" xfId="0" applyAlignment="1">
      <alignment horizontal="center"/>
    </xf>
    <xf numFmtId="0" fontId="0" fillId="0" borderId="0" xfId="0" applyAlignment="1">
      <alignment horizontal="right"/>
    </xf>
    <xf numFmtId="0" fontId="4" fillId="5" borderId="0" xfId="0" applyFont="1" applyFill="1" applyAlignment="1">
      <alignment horizontal="center"/>
    </xf>
    <xf numFmtId="0" fontId="3" fillId="5" borderId="0" xfId="0" applyFont="1" applyFill="1"/>
    <xf numFmtId="0" fontId="5" fillId="2" borderId="2" xfId="0" applyFont="1" applyFill="1" applyBorder="1" applyAlignment="1">
      <alignment wrapText="1"/>
    </xf>
    <xf numFmtId="0" fontId="1" fillId="0" borderId="3" xfId="0" applyFont="1" applyBorder="1"/>
    <xf numFmtId="0" fontId="1" fillId="0" borderId="4" xfId="0" applyFont="1" applyBorder="1"/>
    <xf numFmtId="0" fontId="5" fillId="0" borderId="0" xfId="0" applyFont="1" applyAlignment="1">
      <alignment horizontal="right"/>
    </xf>
    <xf numFmtId="0" fontId="3" fillId="0" borderId="0" xfId="0" applyFont="1"/>
    <xf numFmtId="49" fontId="5" fillId="0" borderId="12" xfId="0" applyNumberFormat="1" applyFont="1" applyBorder="1" applyAlignment="1">
      <alignment horizontal="right"/>
    </xf>
    <xf numFmtId="0" fontId="1" fillId="0" borderId="12" xfId="0" applyFont="1" applyBorder="1"/>
    <xf numFmtId="49" fontId="5" fillId="0" borderId="0" xfId="0" applyNumberFormat="1" applyFont="1" applyAlignment="1">
      <alignment horizontal="right"/>
    </xf>
    <xf numFmtId="0" fontId="5" fillId="0" borderId="11" xfId="0" applyFont="1" applyBorder="1" applyAlignment="1">
      <alignment wrapText="1"/>
    </xf>
    <xf numFmtId="0" fontId="1" fillId="0" borderId="13" xfId="0" applyFont="1" applyBorder="1"/>
    <xf numFmtId="0" fontId="3" fillId="0" borderId="0" xfId="0" applyFont="1" applyAlignment="1">
      <alignment wrapText="1"/>
    </xf>
    <xf numFmtId="0" fontId="3" fillId="4" borderId="0" xfId="0" applyFont="1" applyFill="1" applyAlignment="1">
      <alignment horizontal="left" wrapText="1"/>
    </xf>
    <xf numFmtId="0" fontId="2" fillId="0" borderId="8" xfId="0" applyFont="1" applyBorder="1" applyAlignment="1">
      <alignment horizontal="left" vertical="center" wrapText="1"/>
    </xf>
    <xf numFmtId="0" fontId="1" fillId="0" borderId="8" xfId="0" applyFont="1" applyBorder="1"/>
    <xf numFmtId="0" fontId="1" fillId="0" borderId="15" xfId="0" applyFont="1" applyBorder="1"/>
    <xf numFmtId="0" fontId="5" fillId="2" borderId="0" xfId="0" applyFont="1" applyFill="1"/>
  </cellXfs>
  <cellStyles count="1">
    <cellStyle name="Normal" xfId="0" builtinId="0"/>
  </cellStyles>
  <dxfs count="1">
    <dxf>
      <font>
        <color rgb="FF000000"/>
      </font>
      <fill>
        <patternFill patternType="solid">
          <fgColor rgb="FFF4CCCC"/>
          <bgColor rgb="FFF4CCCC"/>
        </patternFill>
      </fill>
    </dxf>
  </dxfs>
  <tableStyles count="0" defaultTableStyle="TableStyleMedium2" defaultPivotStyle="PivotStyleLight16"/>
  <colors>
    <mruColors>
      <color rgb="FFEB96F4"/>
      <color rgb="FFCC66FF"/>
      <color rgb="FFCC99FF"/>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H78"/>
  <sheetViews>
    <sheetView tabSelected="1" workbookViewId="0">
      <selection activeCell="C3" sqref="C3"/>
    </sheetView>
  </sheetViews>
  <sheetFormatPr defaultColWidth="13.5" defaultRowHeight="15.75" customHeight="1" x14ac:dyDescent="0.25"/>
  <cols>
    <col min="1" max="1" width="22.25" customWidth="1"/>
    <col min="2" max="2" width="27.375" customWidth="1"/>
    <col min="3" max="3" width="18.875" customWidth="1"/>
    <col min="4" max="4" width="28.5" customWidth="1"/>
    <col min="5" max="5" width="10.625" customWidth="1"/>
    <col min="6" max="6" width="36.875" customWidth="1"/>
    <col min="7" max="7" width="23.5" customWidth="1"/>
    <col min="8" max="8" width="9" customWidth="1"/>
  </cols>
  <sheetData>
    <row r="1" spans="1:8" ht="30" customHeight="1" x14ac:dyDescent="0.5">
      <c r="A1" s="50" t="s">
        <v>67</v>
      </c>
      <c r="B1" s="51"/>
      <c r="C1" s="51"/>
      <c r="D1" s="51"/>
      <c r="E1" s="51"/>
      <c r="F1" s="51"/>
      <c r="G1" s="51"/>
      <c r="H1" s="51"/>
    </row>
    <row r="2" spans="1:8" ht="15" customHeight="1" x14ac:dyDescent="0.25">
      <c r="A2" s="2" t="s">
        <v>0</v>
      </c>
      <c r="B2" s="1" t="s">
        <v>59</v>
      </c>
      <c r="C2" s="3"/>
      <c r="D2" s="6"/>
      <c r="E2" s="6"/>
      <c r="F2" s="3"/>
      <c r="G2" s="3"/>
      <c r="H2" s="3"/>
    </row>
    <row r="3" spans="1:8" ht="15" customHeight="1" x14ac:dyDescent="0.25">
      <c r="A3" s="2" t="s">
        <v>1</v>
      </c>
      <c r="B3" s="2" t="s">
        <v>58</v>
      </c>
      <c r="C3" s="4"/>
      <c r="D3" s="6"/>
      <c r="E3" s="6"/>
      <c r="F3" s="4"/>
      <c r="G3" s="4"/>
      <c r="H3" s="4"/>
    </row>
    <row r="4" spans="1:8" ht="15" customHeight="1" x14ac:dyDescent="0.25">
      <c r="A4" s="2" t="s">
        <v>2</v>
      </c>
      <c r="B4" s="2" t="s">
        <v>57</v>
      </c>
      <c r="C4" s="4"/>
      <c r="D4" s="6"/>
      <c r="E4" s="6"/>
      <c r="F4" s="4"/>
      <c r="G4" s="4"/>
      <c r="H4" s="4"/>
    </row>
    <row r="5" spans="1:8" ht="15" customHeight="1" x14ac:dyDescent="0.25">
      <c r="A5" s="2" t="s">
        <v>3</v>
      </c>
      <c r="B5" s="46" t="s">
        <v>75</v>
      </c>
      <c r="C5" s="4"/>
      <c r="D5" s="6"/>
      <c r="E5" s="6"/>
      <c r="F5" s="4"/>
      <c r="G5" s="4"/>
      <c r="H5" s="4"/>
    </row>
    <row r="6" spans="1:8" ht="15" customHeight="1" x14ac:dyDescent="0.25">
      <c r="A6" s="4"/>
      <c r="B6" s="4"/>
      <c r="C6" s="4"/>
      <c r="D6" s="6"/>
      <c r="E6" s="6"/>
      <c r="F6" s="4"/>
      <c r="G6" s="4"/>
      <c r="H6" s="4"/>
    </row>
    <row r="7" spans="1:8" ht="15" customHeight="1" x14ac:dyDescent="0.25">
      <c r="A7" s="52" t="s">
        <v>4</v>
      </c>
      <c r="B7" s="53"/>
      <c r="C7" s="53"/>
      <c r="D7" s="53"/>
      <c r="E7" s="53"/>
      <c r="F7" s="53"/>
      <c r="G7" s="53"/>
      <c r="H7" s="54"/>
    </row>
    <row r="8" spans="1:8" ht="33.75" customHeight="1" x14ac:dyDescent="0.25">
      <c r="A8" s="7" t="s">
        <v>5</v>
      </c>
      <c r="B8" s="8" t="s">
        <v>6</v>
      </c>
      <c r="C8" s="8" t="s">
        <v>7</v>
      </c>
      <c r="D8" s="8" t="s">
        <v>8</v>
      </c>
      <c r="E8" s="8" t="s">
        <v>71</v>
      </c>
      <c r="F8" s="9" t="s">
        <v>9</v>
      </c>
      <c r="G8" s="10" t="s">
        <v>10</v>
      </c>
      <c r="H8" s="10" t="s">
        <v>11</v>
      </c>
    </row>
    <row r="9" spans="1:8" ht="15" customHeight="1" x14ac:dyDescent="0.25">
      <c r="A9" s="11"/>
      <c r="B9" t="s">
        <v>72</v>
      </c>
      <c r="C9" t="s">
        <v>73</v>
      </c>
      <c r="D9" s="47" t="s">
        <v>74</v>
      </c>
      <c r="E9" s="48">
        <v>1</v>
      </c>
      <c r="F9" s="49">
        <v>100</v>
      </c>
      <c r="G9" s="14">
        <f t="shared" ref="G9:G12" si="0">E9*F9</f>
        <v>100</v>
      </c>
      <c r="H9" s="14" t="s">
        <v>12</v>
      </c>
    </row>
    <row r="10" spans="1:8" ht="15" customHeight="1" x14ac:dyDescent="0.25">
      <c r="A10" s="11"/>
      <c r="B10" s="3" t="s">
        <v>60</v>
      </c>
      <c r="C10" t="s">
        <v>76</v>
      </c>
      <c r="D10" s="12" t="s">
        <v>77</v>
      </c>
      <c r="E10" s="13">
        <v>1</v>
      </c>
      <c r="F10" s="3">
        <v>20</v>
      </c>
      <c r="G10" s="14">
        <f t="shared" si="0"/>
        <v>20</v>
      </c>
      <c r="H10" s="14" t="s">
        <v>12</v>
      </c>
    </row>
    <row r="11" spans="1:8" ht="15" customHeight="1" x14ac:dyDescent="0.25">
      <c r="A11" s="11"/>
      <c r="B11" s="3" t="s">
        <v>61</v>
      </c>
      <c r="C11" s="3" t="s">
        <v>65</v>
      </c>
      <c r="D11" s="12" t="s">
        <v>62</v>
      </c>
      <c r="E11" s="13">
        <v>1</v>
      </c>
      <c r="F11" s="3">
        <v>0.1</v>
      </c>
      <c r="G11" s="14">
        <f t="shared" si="0"/>
        <v>0.1</v>
      </c>
      <c r="H11" s="14" t="s">
        <v>12</v>
      </c>
    </row>
    <row r="12" spans="1:8" ht="15" customHeight="1" x14ac:dyDescent="0.25">
      <c r="A12" s="11"/>
      <c r="B12" s="5" t="s">
        <v>66</v>
      </c>
      <c r="C12" s="3" t="s">
        <v>78</v>
      </c>
      <c r="D12" s="12" t="s">
        <v>63</v>
      </c>
      <c r="E12" s="13">
        <v>1</v>
      </c>
      <c r="F12" s="3">
        <v>1500</v>
      </c>
      <c r="G12" s="14">
        <f t="shared" si="0"/>
        <v>1500</v>
      </c>
      <c r="H12" s="14" t="s">
        <v>12</v>
      </c>
    </row>
    <row r="13" spans="1:8" ht="15" customHeight="1" x14ac:dyDescent="0.25">
      <c r="A13" s="11"/>
      <c r="B13" s="3"/>
      <c r="C13" s="3"/>
      <c r="D13" s="13"/>
      <c r="E13" s="13"/>
      <c r="F13" s="3"/>
      <c r="G13" s="14"/>
      <c r="H13" s="14"/>
    </row>
    <row r="14" spans="1:8" ht="15" customHeight="1" x14ac:dyDescent="0.25">
      <c r="A14" s="52" t="s">
        <v>13</v>
      </c>
      <c r="B14" s="53"/>
      <c r="C14" s="53"/>
      <c r="D14" s="53"/>
      <c r="E14" s="53"/>
      <c r="F14" s="53"/>
      <c r="G14" s="53"/>
      <c r="H14" s="54"/>
    </row>
    <row r="15" spans="1:8" ht="29.25" customHeight="1" x14ac:dyDescent="0.25">
      <c r="A15" s="16" t="s">
        <v>14</v>
      </c>
      <c r="B15" s="8" t="s">
        <v>6</v>
      </c>
      <c r="C15" s="8" t="s">
        <v>7</v>
      </c>
      <c r="D15" s="8" t="s">
        <v>8</v>
      </c>
      <c r="E15" s="8" t="s">
        <v>71</v>
      </c>
      <c r="F15" s="9" t="s">
        <v>9</v>
      </c>
      <c r="G15" s="10" t="s">
        <v>10</v>
      </c>
      <c r="H15" s="10" t="s">
        <v>11</v>
      </c>
    </row>
    <row r="16" spans="1:8" ht="15" customHeight="1" x14ac:dyDescent="0.25">
      <c r="A16" s="11"/>
      <c r="B16" s="21" t="s">
        <v>64</v>
      </c>
      <c r="C16" s="21" t="s">
        <v>64</v>
      </c>
      <c r="D16" s="21" t="s">
        <v>64</v>
      </c>
      <c r="E16" s="21" t="s">
        <v>64</v>
      </c>
      <c r="F16" s="21" t="s">
        <v>64</v>
      </c>
      <c r="G16" s="21" t="s">
        <v>64</v>
      </c>
      <c r="H16" s="14" t="s">
        <v>12</v>
      </c>
    </row>
    <row r="17" spans="1:8" ht="15" customHeight="1" x14ac:dyDescent="0.25">
      <c r="A17" s="11"/>
      <c r="B17" s="55" t="s">
        <v>15</v>
      </c>
      <c r="C17" s="56"/>
      <c r="D17" s="56"/>
      <c r="E17" s="56"/>
      <c r="F17" s="56"/>
      <c r="G17" s="14">
        <f>SUM(G16:G16)</f>
        <v>0</v>
      </c>
      <c r="H17" s="14" t="s">
        <v>12</v>
      </c>
    </row>
    <row r="18" spans="1:8" ht="15" customHeight="1" x14ac:dyDescent="0.25">
      <c r="A18" s="11"/>
      <c r="B18" s="55" t="s">
        <v>16</v>
      </c>
      <c r="C18" s="56"/>
      <c r="D18" s="56"/>
      <c r="E18" s="56"/>
      <c r="F18" s="56"/>
      <c r="G18" s="18">
        <v>0.25</v>
      </c>
      <c r="H18" s="18"/>
    </row>
    <row r="19" spans="1:8" ht="15" customHeight="1" x14ac:dyDescent="0.25">
      <c r="A19" s="19"/>
      <c r="B19" s="55" t="s">
        <v>17</v>
      </c>
      <c r="C19" s="56"/>
      <c r="D19" s="56"/>
      <c r="E19" s="56"/>
      <c r="F19" s="56"/>
      <c r="G19" s="14">
        <f>G17*(1+G18)</f>
        <v>0</v>
      </c>
      <c r="H19" s="14" t="s">
        <v>12</v>
      </c>
    </row>
    <row r="20" spans="1:8" ht="15" customHeight="1" x14ac:dyDescent="0.25">
      <c r="A20" s="20"/>
      <c r="B20" s="21"/>
      <c r="C20" s="21"/>
      <c r="D20" s="13"/>
      <c r="E20" s="13"/>
      <c r="F20" s="22"/>
      <c r="G20" s="23"/>
      <c r="H20" s="14"/>
    </row>
    <row r="21" spans="1:8" ht="15" customHeight="1" x14ac:dyDescent="0.25">
      <c r="A21" s="20" t="s">
        <v>18</v>
      </c>
      <c r="B21" s="21" t="s">
        <v>19</v>
      </c>
      <c r="C21" s="21" t="s">
        <v>64</v>
      </c>
      <c r="D21" s="21" t="s">
        <v>64</v>
      </c>
      <c r="E21" s="21" t="s">
        <v>64</v>
      </c>
      <c r="F21" s="21" t="s">
        <v>64</v>
      </c>
      <c r="G21" s="21" t="s">
        <v>64</v>
      </c>
      <c r="H21" s="14" t="s">
        <v>12</v>
      </c>
    </row>
    <row r="22" spans="1:8" ht="15" customHeight="1" x14ac:dyDescent="0.25">
      <c r="A22" s="24"/>
      <c r="B22" s="57" t="s">
        <v>20</v>
      </c>
      <c r="C22" s="58"/>
      <c r="D22" s="58"/>
      <c r="E22" s="58"/>
      <c r="F22" s="58"/>
      <c r="G22" s="23" t="e">
        <f>G21-G19</f>
        <v>#VALUE!</v>
      </c>
      <c r="H22" s="14" t="s">
        <v>12</v>
      </c>
    </row>
    <row r="23" spans="1:8" ht="30.75" customHeight="1" x14ac:dyDescent="0.25">
      <c r="A23" s="16" t="s">
        <v>21</v>
      </c>
      <c r="B23" s="8" t="s">
        <v>6</v>
      </c>
      <c r="C23" s="8" t="s">
        <v>7</v>
      </c>
      <c r="D23" s="8" t="s">
        <v>8</v>
      </c>
      <c r="E23" s="8" t="s">
        <v>71</v>
      </c>
      <c r="F23" s="9" t="s">
        <v>9</v>
      </c>
      <c r="G23" s="25" t="s">
        <v>10</v>
      </c>
      <c r="H23" s="25" t="s">
        <v>11</v>
      </c>
    </row>
    <row r="24" spans="1:8" ht="15" customHeight="1" x14ac:dyDescent="0.25">
      <c r="A24" s="11"/>
      <c r="B24" t="s">
        <v>72</v>
      </c>
      <c r="C24" t="s">
        <v>73</v>
      </c>
      <c r="D24" s="47" t="s">
        <v>74</v>
      </c>
      <c r="E24" s="13">
        <v>1</v>
      </c>
      <c r="F24" s="49">
        <v>100</v>
      </c>
      <c r="G24" s="14">
        <f t="shared" ref="G24:G26" si="1">E24*F24</f>
        <v>100</v>
      </c>
      <c r="H24" s="14" t="s">
        <v>12</v>
      </c>
    </row>
    <row r="25" spans="1:8" ht="15" customHeight="1" x14ac:dyDescent="0.25">
      <c r="A25" s="11"/>
      <c r="B25" s="3" t="s">
        <v>60</v>
      </c>
      <c r="C25" t="s">
        <v>76</v>
      </c>
      <c r="D25" s="12" t="s">
        <v>77</v>
      </c>
      <c r="E25" s="13">
        <v>1</v>
      </c>
      <c r="F25" s="3">
        <v>20</v>
      </c>
      <c r="G25" s="14">
        <f t="shared" si="1"/>
        <v>20</v>
      </c>
      <c r="H25" s="14" t="s">
        <v>12</v>
      </c>
    </row>
    <row r="26" spans="1:8" ht="15" customHeight="1" x14ac:dyDescent="0.25">
      <c r="A26" s="11"/>
      <c r="B26" s="3" t="s">
        <v>61</v>
      </c>
      <c r="C26" s="3" t="s">
        <v>65</v>
      </c>
      <c r="D26" s="12" t="s">
        <v>62</v>
      </c>
      <c r="E26" s="13">
        <v>1</v>
      </c>
      <c r="F26" s="3">
        <v>0.1</v>
      </c>
      <c r="G26" s="14">
        <f t="shared" si="1"/>
        <v>0.1</v>
      </c>
      <c r="H26" s="14" t="s">
        <v>12</v>
      </c>
    </row>
    <row r="27" spans="1:8" ht="15" customHeight="1" x14ac:dyDescent="0.25">
      <c r="A27" s="11"/>
      <c r="B27" s="55" t="s">
        <v>15</v>
      </c>
      <c r="C27" s="56"/>
      <c r="D27" s="56"/>
      <c r="E27" s="56"/>
      <c r="F27" s="56"/>
      <c r="G27" s="14">
        <f>SUM(G24:G26)</f>
        <v>120.1</v>
      </c>
      <c r="H27" s="14" t="s">
        <v>12</v>
      </c>
    </row>
    <row r="28" spans="1:8" ht="15" customHeight="1" x14ac:dyDescent="0.25">
      <c r="A28" s="11"/>
      <c r="B28" s="55" t="s">
        <v>16</v>
      </c>
      <c r="C28" s="56"/>
      <c r="D28" s="56"/>
      <c r="E28" s="56"/>
      <c r="F28" s="56"/>
      <c r="G28" s="18">
        <v>0.25</v>
      </c>
      <c r="H28" s="18"/>
    </row>
    <row r="29" spans="1:8" ht="15" customHeight="1" x14ac:dyDescent="0.25">
      <c r="A29" s="19"/>
      <c r="B29" s="55" t="s">
        <v>22</v>
      </c>
      <c r="C29" s="56"/>
      <c r="D29" s="56"/>
      <c r="E29" s="56"/>
      <c r="F29" s="56"/>
      <c r="G29" s="14">
        <f>G27*(1+G28)</f>
        <v>150.125</v>
      </c>
      <c r="H29" s="14" t="s">
        <v>12</v>
      </c>
    </row>
    <row r="30" spans="1:8" ht="15" customHeight="1" x14ac:dyDescent="0.25">
      <c r="A30" s="20"/>
      <c r="B30" s="21"/>
      <c r="C30" s="21"/>
      <c r="D30" s="13"/>
      <c r="E30" s="13"/>
      <c r="F30" s="22"/>
      <c r="G30" s="23"/>
      <c r="H30" s="14"/>
    </row>
    <row r="31" spans="1:8" ht="15" customHeight="1" x14ac:dyDescent="0.25">
      <c r="A31" s="20" t="s">
        <v>23</v>
      </c>
      <c r="B31" s="21" t="s">
        <v>24</v>
      </c>
      <c r="C31" s="3" t="s">
        <v>78</v>
      </c>
      <c r="D31" s="12" t="s">
        <v>63</v>
      </c>
      <c r="E31" s="13">
        <v>1</v>
      </c>
      <c r="F31" s="22">
        <v>1500</v>
      </c>
      <c r="G31" s="23">
        <f>E31*F31</f>
        <v>1500</v>
      </c>
      <c r="H31" s="14" t="s">
        <v>12</v>
      </c>
    </row>
    <row r="32" spans="1:8" ht="15" customHeight="1" x14ac:dyDescent="0.25">
      <c r="A32" s="24"/>
      <c r="B32" s="57" t="s">
        <v>25</v>
      </c>
      <c r="C32" s="58"/>
      <c r="D32" s="58"/>
      <c r="E32" s="58"/>
      <c r="F32" s="58"/>
      <c r="G32" s="23">
        <f>G31-G29</f>
        <v>1349.875</v>
      </c>
      <c r="H32" s="14" t="s">
        <v>12</v>
      </c>
    </row>
    <row r="33" spans="1:8" ht="29.25" customHeight="1" x14ac:dyDescent="0.25">
      <c r="A33" s="16" t="s">
        <v>26</v>
      </c>
      <c r="B33" s="8" t="s">
        <v>6</v>
      </c>
      <c r="C33" s="8" t="s">
        <v>7</v>
      </c>
      <c r="D33" s="8" t="s">
        <v>8</v>
      </c>
      <c r="E33" s="8" t="s">
        <v>71</v>
      </c>
      <c r="F33" s="9" t="s">
        <v>9</v>
      </c>
      <c r="G33" s="25" t="s">
        <v>10</v>
      </c>
      <c r="H33" s="25" t="s">
        <v>11</v>
      </c>
    </row>
    <row r="34" spans="1:8" ht="15" customHeight="1" x14ac:dyDescent="0.25">
      <c r="A34" s="11"/>
      <c r="B34" s="3" t="s">
        <v>64</v>
      </c>
      <c r="C34" s="21" t="s">
        <v>64</v>
      </c>
      <c r="D34" s="21" t="s">
        <v>64</v>
      </c>
      <c r="E34" s="21" t="s">
        <v>64</v>
      </c>
      <c r="F34" s="21" t="s">
        <v>64</v>
      </c>
      <c r="G34" s="21" t="s">
        <v>64</v>
      </c>
      <c r="H34" s="14" t="s">
        <v>12</v>
      </c>
    </row>
    <row r="35" spans="1:8" ht="15" customHeight="1" x14ac:dyDescent="0.25">
      <c r="A35" s="11"/>
      <c r="B35" s="55" t="s">
        <v>15</v>
      </c>
      <c r="C35" s="56"/>
      <c r="D35" s="56"/>
      <c r="E35" s="56"/>
      <c r="F35" s="56"/>
      <c r="G35" s="14">
        <f>SUM(G33:G34)</f>
        <v>0</v>
      </c>
      <c r="H35" s="14" t="s">
        <v>12</v>
      </c>
    </row>
    <row r="36" spans="1:8" ht="15" customHeight="1" x14ac:dyDescent="0.25">
      <c r="A36" s="11"/>
      <c r="B36" s="55" t="s">
        <v>16</v>
      </c>
      <c r="C36" s="56"/>
      <c r="D36" s="56"/>
      <c r="E36" s="56"/>
      <c r="F36" s="56"/>
      <c r="G36" s="18">
        <v>0.25</v>
      </c>
      <c r="H36" s="18"/>
    </row>
    <row r="37" spans="1:8" ht="15" customHeight="1" x14ac:dyDescent="0.25">
      <c r="A37" s="11"/>
      <c r="B37" s="55" t="s">
        <v>27</v>
      </c>
      <c r="C37" s="56"/>
      <c r="D37" s="56"/>
      <c r="E37" s="56"/>
      <c r="F37" s="56"/>
      <c r="G37" s="14">
        <f>G35*(1+G36)</f>
        <v>0</v>
      </c>
      <c r="H37" s="14" t="s">
        <v>12</v>
      </c>
    </row>
    <row r="38" spans="1:8" ht="15" customHeight="1" x14ac:dyDescent="0.25">
      <c r="A38" s="20"/>
      <c r="B38" s="21"/>
      <c r="C38" s="21"/>
      <c r="D38" s="13"/>
      <c r="E38" s="13"/>
      <c r="F38" s="22"/>
      <c r="G38" s="23"/>
      <c r="H38" s="14"/>
    </row>
    <row r="39" spans="1:8" ht="15" customHeight="1" x14ac:dyDescent="0.25">
      <c r="A39" s="20" t="s">
        <v>28</v>
      </c>
      <c r="B39" s="21" t="s">
        <v>29</v>
      </c>
      <c r="C39" s="21" t="s">
        <v>64</v>
      </c>
      <c r="D39" s="3" t="s">
        <v>64</v>
      </c>
      <c r="E39" s="3" t="s">
        <v>64</v>
      </c>
      <c r="F39" s="3" t="s">
        <v>64</v>
      </c>
      <c r="G39" s="3" t="s">
        <v>64</v>
      </c>
      <c r="H39" s="14" t="s">
        <v>12</v>
      </c>
    </row>
    <row r="40" spans="1:8" ht="15" customHeight="1" x14ac:dyDescent="0.25">
      <c r="A40" s="24"/>
      <c r="B40" s="57" t="s">
        <v>30</v>
      </c>
      <c r="C40" s="58"/>
      <c r="D40" s="58"/>
      <c r="E40" s="58"/>
      <c r="F40" s="58"/>
      <c r="G40" s="23" t="e">
        <f>G39-G37</f>
        <v>#VALUE!</v>
      </c>
      <c r="H40" s="14" t="s">
        <v>12</v>
      </c>
    </row>
    <row r="41" spans="1:8" ht="30.75" customHeight="1" x14ac:dyDescent="0.25">
      <c r="A41" s="16" t="s">
        <v>31</v>
      </c>
      <c r="B41" s="8" t="s">
        <v>6</v>
      </c>
      <c r="C41" s="8" t="s">
        <v>7</v>
      </c>
      <c r="D41" s="8" t="s">
        <v>8</v>
      </c>
      <c r="E41" s="8" t="s">
        <v>71</v>
      </c>
      <c r="F41" s="9" t="s">
        <v>9</v>
      </c>
      <c r="G41" s="25" t="s">
        <v>10</v>
      </c>
      <c r="H41" s="25" t="s">
        <v>11</v>
      </c>
    </row>
    <row r="42" spans="1:8" ht="15" customHeight="1" x14ac:dyDescent="0.25">
      <c r="A42" s="11"/>
      <c r="B42" s="3" t="s">
        <v>64</v>
      </c>
      <c r="C42" s="3" t="s">
        <v>64</v>
      </c>
      <c r="D42" s="3" t="s">
        <v>64</v>
      </c>
      <c r="E42" s="3" t="s">
        <v>64</v>
      </c>
      <c r="F42" s="3" t="s">
        <v>64</v>
      </c>
      <c r="G42" s="3" t="s">
        <v>64</v>
      </c>
      <c r="H42" s="14" t="s">
        <v>12</v>
      </c>
    </row>
    <row r="43" spans="1:8" ht="15" customHeight="1" x14ac:dyDescent="0.25">
      <c r="A43" s="11"/>
      <c r="B43" s="3"/>
      <c r="C43" s="3"/>
      <c r="D43" s="13"/>
      <c r="E43" s="13"/>
      <c r="F43" s="3"/>
      <c r="G43" s="14">
        <f t="shared" ref="G43" si="2">E43*F43</f>
        <v>0</v>
      </c>
      <c r="H43" s="14" t="s">
        <v>12</v>
      </c>
    </row>
    <row r="44" spans="1:8" ht="15" customHeight="1" x14ac:dyDescent="0.25">
      <c r="A44" s="11"/>
      <c r="B44" s="55" t="s">
        <v>15</v>
      </c>
      <c r="C44" s="56"/>
      <c r="D44" s="56"/>
      <c r="E44" s="56"/>
      <c r="F44" s="56"/>
      <c r="G44" s="14">
        <f>SUM(G41:G43)</f>
        <v>0</v>
      </c>
      <c r="H44" s="14" t="s">
        <v>12</v>
      </c>
    </row>
    <row r="45" spans="1:8" ht="15" customHeight="1" x14ac:dyDescent="0.25">
      <c r="A45" s="11"/>
      <c r="B45" s="55" t="s">
        <v>16</v>
      </c>
      <c r="C45" s="56"/>
      <c r="D45" s="56"/>
      <c r="E45" s="56"/>
      <c r="F45" s="56"/>
      <c r="G45" s="18">
        <v>0.25</v>
      </c>
      <c r="H45" s="18"/>
    </row>
    <row r="46" spans="1:8" ht="15" customHeight="1" x14ac:dyDescent="0.25">
      <c r="A46" s="11"/>
      <c r="B46" s="55" t="s">
        <v>32</v>
      </c>
      <c r="C46" s="56"/>
      <c r="D46" s="56"/>
      <c r="E46" s="56"/>
      <c r="F46" s="56"/>
      <c r="G46" s="14">
        <f>G44*(1+G45)</f>
        <v>0</v>
      </c>
      <c r="H46" s="14" t="s">
        <v>12</v>
      </c>
    </row>
    <row r="47" spans="1:8" ht="15" customHeight="1" x14ac:dyDescent="0.25">
      <c r="A47" s="20"/>
      <c r="B47" s="3"/>
      <c r="C47" s="3"/>
      <c r="D47" s="13"/>
      <c r="E47" s="13"/>
      <c r="F47" s="3"/>
      <c r="G47" s="14"/>
      <c r="H47" s="15"/>
    </row>
    <row r="48" spans="1:8" ht="15" customHeight="1" x14ac:dyDescent="0.25">
      <c r="A48" s="20" t="s">
        <v>33</v>
      </c>
      <c r="B48" s="3" t="s">
        <v>34</v>
      </c>
      <c r="C48" s="3" t="s">
        <v>64</v>
      </c>
      <c r="D48" s="3" t="s">
        <v>64</v>
      </c>
      <c r="E48" s="3" t="s">
        <v>64</v>
      </c>
      <c r="F48" s="3" t="s">
        <v>64</v>
      </c>
      <c r="G48" s="3" t="s">
        <v>64</v>
      </c>
      <c r="H48" s="14" t="s">
        <v>12</v>
      </c>
    </row>
    <row r="49" spans="1:8" ht="15" customHeight="1" x14ac:dyDescent="0.25">
      <c r="A49" s="11"/>
      <c r="B49" s="59" t="s">
        <v>35</v>
      </c>
      <c r="C49" s="56"/>
      <c r="D49" s="56"/>
      <c r="E49" s="56"/>
      <c r="F49" s="56"/>
      <c r="G49" s="23" t="e">
        <f>G48-G46</f>
        <v>#VALUE!</v>
      </c>
      <c r="H49" s="14" t="s">
        <v>12</v>
      </c>
    </row>
    <row r="50" spans="1:8" ht="15" customHeight="1" x14ac:dyDescent="0.25">
      <c r="A50" s="26"/>
      <c r="B50" s="27"/>
      <c r="C50" s="27"/>
      <c r="D50" s="27"/>
      <c r="E50" s="27"/>
      <c r="F50" s="27"/>
      <c r="G50" s="19"/>
      <c r="H50" s="28"/>
    </row>
    <row r="51" spans="1:8" ht="15" customHeight="1" x14ac:dyDescent="0.25">
      <c r="A51" s="52" t="s">
        <v>36</v>
      </c>
      <c r="B51" s="53"/>
      <c r="C51" s="53"/>
      <c r="D51" s="53"/>
      <c r="E51" s="53"/>
      <c r="F51" s="53"/>
      <c r="G51" s="53"/>
      <c r="H51" s="54"/>
    </row>
    <row r="52" spans="1:8" ht="15" customHeight="1" x14ac:dyDescent="0.25">
      <c r="A52" s="60"/>
      <c r="B52" s="58"/>
      <c r="C52" s="58"/>
      <c r="D52" s="58"/>
      <c r="E52" s="58"/>
      <c r="F52" s="58"/>
      <c r="G52" s="58"/>
      <c r="H52" s="61"/>
    </row>
    <row r="53" spans="1:8" ht="15" customHeight="1" x14ac:dyDescent="0.25">
      <c r="A53" s="52" t="s">
        <v>37</v>
      </c>
      <c r="B53" s="53"/>
      <c r="C53" s="53"/>
      <c r="D53" s="53"/>
      <c r="E53" s="53"/>
      <c r="F53" s="53"/>
      <c r="G53" s="53"/>
      <c r="H53" s="54"/>
    </row>
    <row r="54" spans="1:8" ht="30" customHeight="1" x14ac:dyDescent="0.25">
      <c r="A54" s="16" t="s">
        <v>38</v>
      </c>
      <c r="B54" s="8" t="s">
        <v>6</v>
      </c>
      <c r="C54" s="8" t="s">
        <v>7</v>
      </c>
      <c r="D54" s="8" t="s">
        <v>8</v>
      </c>
      <c r="E54" s="29" t="s">
        <v>39</v>
      </c>
      <c r="F54" s="9" t="s">
        <v>9</v>
      </c>
      <c r="G54" s="25" t="s">
        <v>10</v>
      </c>
      <c r="H54" s="25" t="s">
        <v>11</v>
      </c>
    </row>
    <row r="55" spans="1:8" ht="15" customHeight="1" x14ac:dyDescent="0.25">
      <c r="A55" s="30" t="s">
        <v>40</v>
      </c>
      <c r="B55" s="21" t="s">
        <v>41</v>
      </c>
      <c r="C55" s="13" t="s">
        <v>69</v>
      </c>
      <c r="D55" s="13" t="s">
        <v>68</v>
      </c>
      <c r="E55" s="12" t="s">
        <v>70</v>
      </c>
      <c r="F55" s="22">
        <v>5000</v>
      </c>
      <c r="G55" s="23">
        <v>5000</v>
      </c>
      <c r="H55" s="31" t="s">
        <v>12</v>
      </c>
    </row>
    <row r="56" spans="1:8" ht="15" customHeight="1" x14ac:dyDescent="0.25">
      <c r="A56" s="32"/>
      <c r="B56" s="21"/>
      <c r="C56" s="21"/>
      <c r="D56" s="13"/>
      <c r="E56" s="13"/>
      <c r="F56" s="22"/>
      <c r="G56" s="23"/>
      <c r="H56" s="33"/>
    </row>
    <row r="57" spans="1:8" ht="15" customHeight="1" x14ac:dyDescent="0.25">
      <c r="A57" s="64" t="s">
        <v>42</v>
      </c>
      <c r="B57" s="21" t="s">
        <v>19</v>
      </c>
      <c r="C57" s="21" t="s">
        <v>64</v>
      </c>
      <c r="D57" s="3" t="s">
        <v>64</v>
      </c>
      <c r="E57" s="3" t="s">
        <v>64</v>
      </c>
      <c r="F57" s="3" t="s">
        <v>64</v>
      </c>
      <c r="G57" s="3" t="s">
        <v>64</v>
      </c>
      <c r="H57" s="14" t="s">
        <v>12</v>
      </c>
    </row>
    <row r="58" spans="1:8" ht="15" customHeight="1" x14ac:dyDescent="0.25">
      <c r="A58" s="65"/>
      <c r="B58" s="21" t="s">
        <v>24</v>
      </c>
      <c r="C58" s="3" t="s">
        <v>78</v>
      </c>
      <c r="D58" s="12" t="s">
        <v>63</v>
      </c>
      <c r="E58" s="13">
        <v>1</v>
      </c>
      <c r="F58" s="22">
        <v>1500</v>
      </c>
      <c r="G58" s="23">
        <f t="shared" ref="G58" si="3">E58*F58</f>
        <v>1500</v>
      </c>
      <c r="H58" s="14" t="s">
        <v>12</v>
      </c>
    </row>
    <row r="59" spans="1:8" ht="15" customHeight="1" x14ac:dyDescent="0.25">
      <c r="A59" s="65"/>
      <c r="B59" s="3" t="s">
        <v>34</v>
      </c>
      <c r="C59" s="21" t="s">
        <v>64</v>
      </c>
      <c r="D59" s="3" t="s">
        <v>64</v>
      </c>
      <c r="E59" s="3" t="s">
        <v>64</v>
      </c>
      <c r="F59" s="3" t="s">
        <v>64</v>
      </c>
      <c r="G59" s="3" t="s">
        <v>64</v>
      </c>
      <c r="H59" s="14" t="s">
        <v>12</v>
      </c>
    </row>
    <row r="60" spans="1:8" ht="15" customHeight="1" x14ac:dyDescent="0.25">
      <c r="A60" s="32"/>
      <c r="B60" s="59" t="s">
        <v>43</v>
      </c>
      <c r="C60" s="56"/>
      <c r="D60" s="56"/>
      <c r="E60" s="56"/>
      <c r="F60" s="56"/>
      <c r="G60" s="23">
        <f>G55-SUM(G57:G59)</f>
        <v>3500</v>
      </c>
      <c r="H60" s="31" t="s">
        <v>12</v>
      </c>
    </row>
    <row r="61" spans="1:8" ht="15" customHeight="1" x14ac:dyDescent="0.25">
      <c r="A61" s="32"/>
      <c r="B61" s="6"/>
      <c r="C61" s="6"/>
      <c r="D61" s="6"/>
      <c r="E61" s="6"/>
      <c r="F61" s="6"/>
      <c r="G61" s="34"/>
      <c r="H61" s="35"/>
    </row>
    <row r="62" spans="1:8" ht="30.75" customHeight="1" x14ac:dyDescent="0.25">
      <c r="A62" s="16" t="s">
        <v>44</v>
      </c>
      <c r="B62" s="8" t="s">
        <v>6</v>
      </c>
      <c r="C62" s="8" t="s">
        <v>7</v>
      </c>
      <c r="D62" s="8" t="s">
        <v>8</v>
      </c>
      <c r="E62" s="29" t="s">
        <v>39</v>
      </c>
      <c r="F62" s="9" t="s">
        <v>9</v>
      </c>
      <c r="G62" s="25" t="s">
        <v>10</v>
      </c>
      <c r="H62" s="25" t="s">
        <v>11</v>
      </c>
    </row>
    <row r="63" spans="1:8" ht="15" customHeight="1" x14ac:dyDescent="0.25">
      <c r="A63" s="30" t="s">
        <v>45</v>
      </c>
      <c r="B63" s="21" t="s">
        <v>64</v>
      </c>
      <c r="C63" s="3" t="s">
        <v>64</v>
      </c>
      <c r="D63" s="3" t="s">
        <v>64</v>
      </c>
      <c r="E63" s="3" t="s">
        <v>64</v>
      </c>
      <c r="F63" s="3" t="s">
        <v>64</v>
      </c>
      <c r="G63" s="3" t="s">
        <v>64</v>
      </c>
      <c r="H63" s="31" t="s">
        <v>12</v>
      </c>
    </row>
    <row r="64" spans="1:8" ht="15" customHeight="1" x14ac:dyDescent="0.25">
      <c r="A64" s="32"/>
      <c r="B64" s="21"/>
      <c r="C64" s="21"/>
      <c r="D64" s="13"/>
      <c r="E64" s="13"/>
      <c r="F64" s="22"/>
      <c r="G64" s="23"/>
      <c r="H64" s="33"/>
    </row>
    <row r="65" spans="1:8" ht="15" customHeight="1" x14ac:dyDescent="0.25">
      <c r="A65" s="64" t="s">
        <v>47</v>
      </c>
      <c r="B65" s="21" t="s">
        <v>29</v>
      </c>
      <c r="C65" s="21" t="s">
        <v>64</v>
      </c>
      <c r="D65" s="3" t="s">
        <v>64</v>
      </c>
      <c r="E65" s="3" t="s">
        <v>64</v>
      </c>
      <c r="F65" s="3" t="s">
        <v>64</v>
      </c>
      <c r="G65" s="3" t="s">
        <v>64</v>
      </c>
      <c r="H65" s="14" t="s">
        <v>12</v>
      </c>
    </row>
    <row r="66" spans="1:8" ht="15" customHeight="1" x14ac:dyDescent="0.25">
      <c r="A66" s="65"/>
      <c r="B66" s="21"/>
      <c r="C66" s="21"/>
      <c r="D66" s="13"/>
      <c r="E66" s="13"/>
      <c r="F66" s="22"/>
      <c r="G66" s="23"/>
      <c r="H66" s="14"/>
    </row>
    <row r="67" spans="1:8" ht="15" customHeight="1" x14ac:dyDescent="0.25">
      <c r="A67" s="65"/>
      <c r="B67" s="3"/>
      <c r="C67" s="3"/>
      <c r="D67" s="13"/>
      <c r="E67" s="13"/>
      <c r="F67" s="3"/>
      <c r="G67" s="14"/>
      <c r="H67" s="14"/>
    </row>
    <row r="68" spans="1:8" ht="15" customHeight="1" x14ac:dyDescent="0.25">
      <c r="A68" s="32"/>
      <c r="B68" s="59" t="s">
        <v>48</v>
      </c>
      <c r="C68" s="56"/>
      <c r="D68" s="56"/>
      <c r="E68" s="56"/>
      <c r="F68" s="56"/>
      <c r="G68" s="23" t="e">
        <f>G63-SUM(G65:G67)</f>
        <v>#VALUE!</v>
      </c>
      <c r="H68" s="31" t="s">
        <v>12</v>
      </c>
    </row>
    <row r="69" spans="1:8" ht="15" customHeight="1" x14ac:dyDescent="0.25">
      <c r="A69" s="19"/>
      <c r="B69" s="3"/>
      <c r="C69" s="3"/>
      <c r="D69" s="36"/>
      <c r="E69" s="13"/>
      <c r="F69" s="3"/>
      <c r="G69" s="14"/>
      <c r="H69" s="37"/>
    </row>
    <row r="70" spans="1:8" ht="15" customHeight="1" x14ac:dyDescent="0.25">
      <c r="A70" s="52" t="s">
        <v>49</v>
      </c>
      <c r="B70" s="53"/>
      <c r="C70" s="53"/>
      <c r="D70" s="53"/>
      <c r="E70" s="53"/>
      <c r="F70" s="66"/>
      <c r="G70" s="38"/>
      <c r="H70" s="38"/>
    </row>
    <row r="71" spans="1:8" ht="29.25" customHeight="1" x14ac:dyDescent="0.25">
      <c r="A71" s="39"/>
      <c r="B71" s="40" t="s">
        <v>6</v>
      </c>
      <c r="C71" s="40" t="s">
        <v>7</v>
      </c>
      <c r="D71" s="41" t="s">
        <v>8</v>
      </c>
      <c r="E71" s="41"/>
      <c r="F71" s="42" t="s">
        <v>50</v>
      </c>
      <c r="G71" s="43" t="s">
        <v>51</v>
      </c>
      <c r="H71" s="44"/>
    </row>
    <row r="72" spans="1:8" ht="15" customHeight="1" x14ac:dyDescent="0.25">
      <c r="A72" s="11"/>
      <c r="B72" s="3" t="s">
        <v>46</v>
      </c>
      <c r="C72" s="3" t="s">
        <v>64</v>
      </c>
      <c r="D72" s="3" t="s">
        <v>64</v>
      </c>
      <c r="E72" s="3" t="s">
        <v>64</v>
      </c>
      <c r="F72" s="3" t="s">
        <v>64</v>
      </c>
      <c r="G72" s="3" t="s">
        <v>64</v>
      </c>
      <c r="H72" s="14"/>
    </row>
    <row r="73" spans="1:8" ht="15" customHeight="1" x14ac:dyDescent="0.25">
      <c r="A73" s="11"/>
      <c r="B73" s="3"/>
      <c r="C73" s="3"/>
      <c r="D73" s="13"/>
      <c r="E73" s="13"/>
      <c r="F73" s="17" t="s">
        <v>52</v>
      </c>
      <c r="G73" s="14" t="e">
        <f>F72/G72</f>
        <v>#VALUE!</v>
      </c>
      <c r="H73" s="14" t="s">
        <v>53</v>
      </c>
    </row>
    <row r="74" spans="1:8" ht="15" customHeight="1" x14ac:dyDescent="0.25">
      <c r="A74" s="67" t="s">
        <v>54</v>
      </c>
      <c r="B74" s="56"/>
      <c r="C74" s="56"/>
      <c r="D74" s="56"/>
      <c r="E74" s="56"/>
      <c r="F74" s="56"/>
      <c r="G74" s="45"/>
      <c r="H74" s="45"/>
    </row>
    <row r="75" spans="1:8" ht="15" customHeight="1" x14ac:dyDescent="0.25">
      <c r="A75" s="62" t="s">
        <v>55</v>
      </c>
      <c r="B75" s="56"/>
      <c r="C75" s="56"/>
      <c r="D75" s="56"/>
      <c r="E75" s="56"/>
      <c r="F75" s="56"/>
      <c r="G75" s="56"/>
      <c r="H75" s="56"/>
    </row>
    <row r="76" spans="1:8" ht="15" customHeight="1" x14ac:dyDescent="0.25">
      <c r="A76" s="63" t="s">
        <v>56</v>
      </c>
      <c r="B76" s="56"/>
      <c r="C76" s="56"/>
      <c r="D76" s="56"/>
      <c r="E76" s="56"/>
      <c r="F76" s="56"/>
      <c r="G76" s="56"/>
      <c r="H76" s="56"/>
    </row>
    <row r="77" spans="1:8" ht="15.75" customHeight="1" x14ac:dyDescent="0.25">
      <c r="A77" s="3"/>
      <c r="B77" s="3"/>
      <c r="C77" s="3"/>
      <c r="D77" s="3"/>
      <c r="E77" s="3"/>
      <c r="F77" s="3"/>
      <c r="G77" s="3"/>
      <c r="H77" s="3"/>
    </row>
    <row r="78" spans="1:8" ht="15.75" customHeight="1" x14ac:dyDescent="0.25">
      <c r="A78" s="3"/>
      <c r="B78" s="3"/>
      <c r="C78" s="3"/>
      <c r="D78" s="3"/>
      <c r="E78" s="3"/>
      <c r="F78" s="3"/>
      <c r="G78" s="3"/>
      <c r="H78" s="3"/>
    </row>
  </sheetData>
  <mergeCells count="30">
    <mergeCell ref="A52:H52"/>
    <mergeCell ref="A75:H75"/>
    <mergeCell ref="A76:H76"/>
    <mergeCell ref="A53:H53"/>
    <mergeCell ref="A57:A59"/>
    <mergeCell ref="B60:F60"/>
    <mergeCell ref="A65:A67"/>
    <mergeCell ref="B68:F68"/>
    <mergeCell ref="A70:F70"/>
    <mergeCell ref="A74:F74"/>
    <mergeCell ref="B44:F44"/>
    <mergeCell ref="B45:F45"/>
    <mergeCell ref="B46:F46"/>
    <mergeCell ref="B49:F49"/>
    <mergeCell ref="A51:H51"/>
    <mergeCell ref="B32:F32"/>
    <mergeCell ref="B35:F35"/>
    <mergeCell ref="B36:F36"/>
    <mergeCell ref="B37:F37"/>
    <mergeCell ref="B40:F40"/>
    <mergeCell ref="B19:F19"/>
    <mergeCell ref="B22:F22"/>
    <mergeCell ref="B27:F27"/>
    <mergeCell ref="B28:F28"/>
    <mergeCell ref="B29:F29"/>
    <mergeCell ref="A1:H1"/>
    <mergeCell ref="A7:H7"/>
    <mergeCell ref="A14:H14"/>
    <mergeCell ref="B17:F17"/>
    <mergeCell ref="B18:F18"/>
  </mergeCells>
  <conditionalFormatting sqref="G22 G32 G40 G49">
    <cfRule type="cellIs" dxfId="0" priority="1" operator="lessThan">
      <formula>0</formula>
    </cfRule>
  </conditionalFormatting>
  <pageMargins left="0.7" right="0.7" top="0.75" bottom="0.75" header="0.3" footer="0.3"/>
  <pageSetup scale="63" fitToHeight="0" orientation="landscape" horizontalDpi="360" verticalDpi="36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Power Budget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Bryce Weber</cp:lastModifiedBy>
  <cp:lastPrinted>2025-10-31T01:03:34Z</cp:lastPrinted>
  <dcterms:modified xsi:type="dcterms:W3CDTF">2025-10-31T01:03:41Z</dcterms:modified>
</cp:coreProperties>
</file>