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"/>
    </mc:Choice>
  </mc:AlternateContent>
  <bookViews>
    <workbookView xWindow="0" yWindow="0" windowWidth="20490" windowHeight="7530" activeTab="3" xr2:uid="{42A108CB-A0BE-49ED-8B7A-3FB1AB856735}"/>
  </bookViews>
  <sheets>
    <sheet name="Notes" sheetId="1" r:id="rId1"/>
    <sheet name="Carts" sheetId="3" r:id="rId2"/>
    <sheet name="Power" sheetId="2" r:id="rId3"/>
    <sheet name="Umbilical" sheetId="6" r:id="rId4"/>
    <sheet name="Equipmen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 s="1"/>
  <c r="E2" i="5" l="1"/>
  <c r="G6" i="2"/>
  <c r="E2" i="2"/>
  <c r="E3" i="2" s="1"/>
</calcChain>
</file>

<file path=xl/sharedStrings.xml><?xml version="1.0" encoding="utf-8"?>
<sst xmlns="http://schemas.openxmlformats.org/spreadsheetml/2006/main" count="451" uniqueCount="353">
  <si>
    <t>Common Acronyms</t>
  </si>
  <si>
    <t>Meaning</t>
  </si>
  <si>
    <t>ADCS</t>
  </si>
  <si>
    <t>Attitude and Determination Control System</t>
  </si>
  <si>
    <t>IHU</t>
  </si>
  <si>
    <t>Internal Housekeeping Unit</t>
  </si>
  <si>
    <t>RCS</t>
  </si>
  <si>
    <t>Radio Communication System</t>
  </si>
  <si>
    <t>RBF Pin</t>
  </si>
  <si>
    <t>Remove Before Flight Pin</t>
  </si>
  <si>
    <t>CougSat-1 Board Bill of Materials</t>
  </si>
  <si>
    <t>This sheet lists all of the components required to build 1 satellite</t>
  </si>
  <si>
    <t>Vendors have been selected by high reputability and lowest price</t>
  </si>
  <si>
    <t>Power Board</t>
  </si>
  <si>
    <t>Current Revision</t>
  </si>
  <si>
    <t>A</t>
  </si>
  <si>
    <t>Quantity per Sat</t>
  </si>
  <si>
    <t>Part Value</t>
  </si>
  <si>
    <t>Vendor</t>
  </si>
  <si>
    <t>Quantity</t>
  </si>
  <si>
    <t>Package</t>
  </si>
  <si>
    <t>Part Names</t>
  </si>
  <si>
    <t>100k</t>
  </si>
  <si>
    <t>100nF</t>
  </si>
  <si>
    <t>102k</t>
  </si>
  <si>
    <t>10k</t>
  </si>
  <si>
    <t>10m</t>
  </si>
  <si>
    <t>10nF</t>
  </si>
  <si>
    <t>10µF</t>
  </si>
  <si>
    <t>10µH</t>
  </si>
  <si>
    <t>1k</t>
  </si>
  <si>
    <t>1nF</t>
  </si>
  <si>
    <t>1µF</t>
  </si>
  <si>
    <t>2.2M</t>
  </si>
  <si>
    <t>200k</t>
  </si>
  <si>
    <t>220µF</t>
  </si>
  <si>
    <t>22pF</t>
  </si>
  <si>
    <t>3.3k</t>
  </si>
  <si>
    <t>3.3µH</t>
  </si>
  <si>
    <t>316k</t>
  </si>
  <si>
    <t>39.2k</t>
  </si>
  <si>
    <t>4.7µF</t>
  </si>
  <si>
    <t>4.7µH</t>
  </si>
  <si>
    <t>47k</t>
  </si>
  <si>
    <t>47µF</t>
  </si>
  <si>
    <t>50m</t>
  </si>
  <si>
    <t>536k</t>
  </si>
  <si>
    <t>560pF</t>
  </si>
  <si>
    <t>820k</t>
  </si>
  <si>
    <t>BLM18HE152SN1</t>
  </si>
  <si>
    <t>COUGSATBUSCARD</t>
  </si>
  <si>
    <t>CSD25402Q3A</t>
  </si>
  <si>
    <t>DMN53D0LQ</t>
  </si>
  <si>
    <t>L6924D</t>
  </si>
  <si>
    <t>LTC3119</t>
  </si>
  <si>
    <t>LTC4358</t>
  </si>
  <si>
    <t>MCP1501-10</t>
  </si>
  <si>
    <t>NC7SZ126</t>
  </si>
  <si>
    <t>NTCLE203E3302SB0</t>
  </si>
  <si>
    <t>SMM4F5.0A</t>
  </si>
  <si>
    <t>SPV1040</t>
  </si>
  <si>
    <t>SS1FH10</t>
  </si>
  <si>
    <t>STM32L432</t>
  </si>
  <si>
    <t>4028-POL</t>
  </si>
  <si>
    <t>INDUCTOR-LPS6235</t>
  </si>
  <si>
    <t>TO220-2</t>
  </si>
  <si>
    <t>BAT-18650SOLDER</t>
  </si>
  <si>
    <t>7132-POL</t>
  </si>
  <si>
    <t>QFN38-5X7</t>
  </si>
  <si>
    <t>INDUCTOR-XAL7030</t>
  </si>
  <si>
    <t>QFN20-3.5X4.5</t>
  </si>
  <si>
    <t>COUGSATBUS_MALE</t>
  </si>
  <si>
    <t>SON-3.3X3.3MM</t>
  </si>
  <si>
    <t>SOT23-3</t>
  </si>
  <si>
    <t>1608-POL</t>
  </si>
  <si>
    <t>QFN16-3X3</t>
  </si>
  <si>
    <t>QFN28-4X5</t>
  </si>
  <si>
    <t>DFN14-3X4MM</t>
  </si>
  <si>
    <t>WDFN8-2X2</t>
  </si>
  <si>
    <t>MICROPAK-6</t>
  </si>
  <si>
    <t>1X02_THERMISTOR</t>
  </si>
  <si>
    <t>1X04_PICOLOCK1.5MM</t>
  </si>
  <si>
    <t>STMITE</t>
  </si>
  <si>
    <t>TSSOP8</t>
  </si>
  <si>
    <t>DO-219AB</t>
  </si>
  <si>
    <t>QFN32-5X5</t>
  </si>
  <si>
    <t>R10; R15; R30; R40; R55; R59; R74; R77; R111</t>
  </si>
  <si>
    <t>C45; C46; C47; C48; C49; C50; C51; C54; C55; C56</t>
  </si>
  <si>
    <t>C2; C3; C17; C18; C30; C31; C39; C40</t>
  </si>
  <si>
    <t>R33; R76</t>
  </si>
  <si>
    <t>R113; R114; R115; R116; R117; R118; R119</t>
  </si>
  <si>
    <t>R8; R9; R13; R28; R29; R42; R49; R50; R72; R73</t>
  </si>
  <si>
    <t>C10; C28; C57</t>
  </si>
  <si>
    <t>C5; C15; C23; C33</t>
  </si>
  <si>
    <t>L2; L3; L5; L7</t>
  </si>
  <si>
    <t>R16; R45; R98</t>
  </si>
  <si>
    <t>R87; R88</t>
  </si>
  <si>
    <t>R43; R78</t>
  </si>
  <si>
    <t>BT1; BT2</t>
  </si>
  <si>
    <t>R1; R4; R5; R6; R14; R22; R23; R24; R26; R32; R36; R37; R38; R44; R51; R52; R53; R57; R85; R86; R90; R91; R92; R93; R94; R95; R96; R97; R99; R100; R101; R102; R103; R104; R105; R106; R107; R108; R109; R110; R112</t>
  </si>
  <si>
    <t>C1; C19</t>
  </si>
  <si>
    <t>C6; C16; C24; C34</t>
  </si>
  <si>
    <t>R7; R25; R39; R54</t>
  </si>
  <si>
    <t>R19; R61</t>
  </si>
  <si>
    <t>C7; C20; C35; C41</t>
  </si>
  <si>
    <t>C8; C21; C36; C42</t>
  </si>
  <si>
    <t>U13; U14; U15; U16; U17; U19; U20</t>
  </si>
  <si>
    <t>R17; R46</t>
  </si>
  <si>
    <t>L1; L6</t>
  </si>
  <si>
    <t>C52</t>
  </si>
  <si>
    <t>R11; R56</t>
  </si>
  <si>
    <t>R18; R60</t>
  </si>
  <si>
    <t>C11; C12; C25; C29; C37; C43; C53</t>
  </si>
  <si>
    <t>L4; L8</t>
  </si>
  <si>
    <t>R89</t>
  </si>
  <si>
    <t>C4; C9; C14; C22; C27; C32</t>
  </si>
  <si>
    <t>R2; R3; R20; R21; R34; R35; R47; R48; R62; R63; R64; R65; R66; R67; R68; R69; R70; R71; R79; R80; R81; R82; R83; R84</t>
  </si>
  <si>
    <t>R31; R75</t>
  </si>
  <si>
    <t>C13; C26; C38; C44</t>
  </si>
  <si>
    <t>U21</t>
  </si>
  <si>
    <t>R12; R27; R41; R58</t>
  </si>
  <si>
    <t>L9</t>
  </si>
  <si>
    <t>Q1; Q3; Q5; Q6; Q7; Q8; Q9; Q10; Q11; Q12; Q13; Q14; Q15; Q16; Q17; Q18; Q19; Q20</t>
  </si>
  <si>
    <t>Q2; Q4</t>
  </si>
  <si>
    <t>D19</t>
  </si>
  <si>
    <t>U2; U8</t>
  </si>
  <si>
    <t>U3; U6; U11; U12</t>
  </si>
  <si>
    <t>D1; D3; D5; D7; D9; D10; D11; D12; D13; D14; D15; D16</t>
  </si>
  <si>
    <t>U18</t>
  </si>
  <si>
    <t>U5; U10</t>
  </si>
  <si>
    <t>RT1; RT2; RT3; RT4; RT5; RT6; RT7; RT8; RT9</t>
  </si>
  <si>
    <t>D2; D4; D6; D8</t>
  </si>
  <si>
    <t>U1; U4; U7; U9</t>
  </si>
  <si>
    <t>D17; D18</t>
  </si>
  <si>
    <t>U22</t>
  </si>
  <si>
    <t>Total Cost</t>
  </si>
  <si>
    <t>Price per Unit</t>
  </si>
  <si>
    <t>Cost Per Board</t>
  </si>
  <si>
    <t>Shopping Carts</t>
  </si>
  <si>
    <t>Board</t>
  </si>
  <si>
    <t>Link</t>
  </si>
  <si>
    <t>Mouser</t>
  </si>
  <si>
    <t>Digikey</t>
  </si>
  <si>
    <t>Power</t>
  </si>
  <si>
    <t>Revision</t>
  </si>
  <si>
    <t>NCR18650B</t>
  </si>
  <si>
    <t>Amazon</t>
  </si>
  <si>
    <t>B00DHXY72O</t>
  </si>
  <si>
    <t>VJ0603Y102KXAAC31</t>
  </si>
  <si>
    <t>VJ0603Y103KXAAC31</t>
  </si>
  <si>
    <t>77-VJ0603Y102KXAAC31</t>
  </si>
  <si>
    <t>77-VJ0603Y103KXAAC31</t>
  </si>
  <si>
    <t>GCM188R71H104KA57D</t>
  </si>
  <si>
    <t>81-GCM188R71H104KA7D</t>
  </si>
  <si>
    <t>GC332QD72E104KX01L</t>
  </si>
  <si>
    <t>81-GC332QD72E104KX1L</t>
  </si>
  <si>
    <t>GCM1885C2A561FA16D</t>
  </si>
  <si>
    <t>81-GCM1885C2A561FA6D</t>
  </si>
  <si>
    <t>270pF</t>
  </si>
  <si>
    <t>GCM1885C2A271FA16D</t>
  </si>
  <si>
    <t>81-GCM1885C2A271FA6D</t>
  </si>
  <si>
    <t>VJ0603G105KXYCW1BC</t>
  </si>
  <si>
    <t>DigiKey</t>
  </si>
  <si>
    <t>720-1386-1-ND</t>
  </si>
  <si>
    <t>GCM1885C1H220JA16J</t>
  </si>
  <si>
    <t>81-GCM1885C1H220JA6J</t>
  </si>
  <si>
    <t>594D475X9020B2T</t>
  </si>
  <si>
    <t>74-594D475X9020B2T</t>
  </si>
  <si>
    <t>74-594D106X9020B2T</t>
  </si>
  <si>
    <t>594D106X9020B2T</t>
  </si>
  <si>
    <t>594D476X9010B2T</t>
  </si>
  <si>
    <t>74-594D476X9010B2T</t>
  </si>
  <si>
    <t>594D227X96R3C2T</t>
  </si>
  <si>
    <t>74-594D227X96R3C2T</t>
  </si>
  <si>
    <t>LTC4358IDE#PBF</t>
  </si>
  <si>
    <t>LTC4358IDE#PBF-ND</t>
  </si>
  <si>
    <t>SS1FH10HM3/H</t>
  </si>
  <si>
    <t>SS1FH10HM3/HGICT-ND</t>
  </si>
  <si>
    <t>RED</t>
  </si>
  <si>
    <t>APT1608EC</t>
  </si>
  <si>
    <t>604-APT1608EC</t>
  </si>
  <si>
    <t>SMM4F5.0A-TR</t>
  </si>
  <si>
    <t>511-SMM4F5.0A-TR</t>
  </si>
  <si>
    <t>504050-0491</t>
  </si>
  <si>
    <t>538-504050-0491</t>
  </si>
  <si>
    <t>J5-1</t>
  </si>
  <si>
    <t>PV</t>
  </si>
  <si>
    <t>504051-0401</t>
  </si>
  <si>
    <t>538-504051-0401</t>
  </si>
  <si>
    <t>PICOLOCK Crimp Pin 24-28G</t>
  </si>
  <si>
    <t>504052-0098</t>
  </si>
  <si>
    <t>538-504052-0098-CT</t>
  </si>
  <si>
    <t>9-103326-0</t>
  </si>
  <si>
    <t>A32706-40-ND</t>
  </si>
  <si>
    <t>J1; J2; J3; J4; J6; J7</t>
  </si>
  <si>
    <t>J1; J2; J3; J4; J6; J7 Plugs</t>
  </si>
  <si>
    <t>J1; J2; J3; J4; J6; J7 Pins</t>
  </si>
  <si>
    <t>XAL7030-332MEB</t>
  </si>
  <si>
    <t>994-XAL7030-332MEB</t>
  </si>
  <si>
    <t>XAL7030-472MEB</t>
  </si>
  <si>
    <t>994-XAL7030-472MEB</t>
  </si>
  <si>
    <t>LPS6235-103MRB</t>
  </si>
  <si>
    <t>994-LPS6235-103MRB</t>
  </si>
  <si>
    <t>BLM18HE152SN1D</t>
  </si>
  <si>
    <t>81-BLM18HE152SN1D</t>
  </si>
  <si>
    <t>Total Price</t>
  </si>
  <si>
    <t>296-38916-1-ND</t>
  </si>
  <si>
    <t>DMN53D0LQ-7</t>
  </si>
  <si>
    <t>621-DMN53D0LQ-7</t>
  </si>
  <si>
    <t>BC2730-ND</t>
  </si>
  <si>
    <t>SPV1040T</t>
  </si>
  <si>
    <t>511-SPV1040T</t>
  </si>
  <si>
    <t>LTC2499</t>
  </si>
  <si>
    <t>LTC2499IUHF#PBF</t>
  </si>
  <si>
    <t>LTC2499IUHF#PBF-ND</t>
  </si>
  <si>
    <t>MCP1501-10E/SN</t>
  </si>
  <si>
    <t>MCP1501-10E/SN-ND</t>
  </si>
  <si>
    <t>L6924D013TR</t>
  </si>
  <si>
    <t>511-L6924D013TR</t>
  </si>
  <si>
    <t>SN74LVC244ARGYR</t>
  </si>
  <si>
    <t>595-SN74LVC244ARGYR</t>
  </si>
  <si>
    <t>STM32L432KCU6</t>
  </si>
  <si>
    <t>511-STM32L432KCU6</t>
  </si>
  <si>
    <t>Arrow</t>
  </si>
  <si>
    <t>LTC3119EUFD#PBF</t>
  </si>
  <si>
    <t>NC7SZ126L6X</t>
  </si>
  <si>
    <t>512-NC7SZ126L6X</t>
  </si>
  <si>
    <t>15r 30W</t>
  </si>
  <si>
    <t>LTO030F15R00JTE3</t>
  </si>
  <si>
    <t>72-LTO030F15R00JTE3</t>
  </si>
  <si>
    <t>WSL1206R0100FEA18</t>
  </si>
  <si>
    <t>71-WSL1206R0100FEA18</t>
  </si>
  <si>
    <t>WSL0603R0500FEA18</t>
  </si>
  <si>
    <t>71-WSL0603R0500FEA18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</si>
  <si>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</si>
  <si>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</si>
  <si>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</si>
  <si>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</si>
  <si>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</si>
  <si>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</si>
  <si>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</si>
  <si>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</si>
  <si>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12.1k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</si>
  <si>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</si>
  <si>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</si>
  <si>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</si>
  <si>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</si>
  <si>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</si>
  <si>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</si>
  <si>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</si>
  <si>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</si>
  <si>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TNPW0603102KBEEA</t>
  </si>
  <si>
    <t>541-3162-1-ND</t>
  </si>
  <si>
    <t>TNPW0603158KBEEA</t>
  </si>
  <si>
    <t>158k</t>
  </si>
  <si>
    <t>71-TNPW0603158KBEEA</t>
  </si>
  <si>
    <t>TNPW060347K0BEEA</t>
  </si>
  <si>
    <t>541-2028-1-ND</t>
  </si>
  <si>
    <t>CRCW0603820KFKEA</t>
  </si>
  <si>
    <t>541-820KHCT-ND</t>
  </si>
  <si>
    <t>CRCW0603536KFKEA</t>
  </si>
  <si>
    <t>541-536KHCT-ND</t>
  </si>
  <si>
    <t>CRCW06032M20JNEA</t>
  </si>
  <si>
    <t>541-2.2MGCT-ND</t>
  </si>
  <si>
    <t>Ebay</t>
  </si>
  <si>
    <t>Ebay 2124480934</t>
  </si>
  <si>
    <t>71-RS0103R500FE12</t>
  </si>
  <si>
    <t>71-RS0105R000FE73</t>
  </si>
  <si>
    <t>71-CP001010R00JE66</t>
  </si>
  <si>
    <t>B00CBT8A14</t>
  </si>
  <si>
    <t>1kV 1A</t>
  </si>
  <si>
    <t>DO-41</t>
  </si>
  <si>
    <t>RGP10M-E3/54</t>
  </si>
  <si>
    <t>RGP10M-E3/54GICT-ND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</si>
  <si>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</si>
  <si>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</si>
  <si>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</si>
  <si>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</si>
  <si>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</si>
  <si>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</si>
  <si>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</si>
  <si>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</si>
  <si>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http://www.mouser.com/ProjectManager/ProjectDetail.aspx?AccessID=27a3179220</t>
  </si>
  <si>
    <t>http://www.digikey.com/short/q7n0p0</t>
  </si>
  <si>
    <t>http://a.co/dthIBKt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</si>
  <si>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</si>
  <si>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</si>
  <si>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</si>
  <si>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</si>
  <si>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</si>
  <si>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</si>
  <si>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</si>
  <si>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Power &amp; Equipment</t>
  </si>
  <si>
    <t>This sheet has the carts for each board for each vendor with sharable carts</t>
  </si>
  <si>
    <t>Quantity included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</si>
  <si>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</si>
  <si>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</si>
  <si>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</si>
  <si>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</si>
  <si>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</si>
  <si>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</si>
  <si>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</si>
  <si>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</si>
  <si>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</si>
  <si>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This sheet also has the associated carts for each vendor to purchase</t>
  </si>
  <si>
    <t>This sheet also has the equipment required to assemble CougSat-1</t>
  </si>
  <si>
    <t>Umbilical</t>
  </si>
  <si>
    <t>1.0.0</t>
  </si>
  <si>
    <t>HR10A-10R-10S(72)</t>
  </si>
  <si>
    <t>J1</t>
  </si>
  <si>
    <t>HR10A-10R-10S</t>
  </si>
  <si>
    <t>Umbilical Jack</t>
  </si>
  <si>
    <t>HR1638-ND</t>
  </si>
  <si>
    <t>Umbilical Plug</t>
  </si>
  <si>
    <t>HR10A-10P-10P</t>
  </si>
  <si>
    <t>HR10A-10P-10P(74)</t>
  </si>
  <si>
    <t>HR1634-ND</t>
  </si>
  <si>
    <t>J2</t>
  </si>
  <si>
    <t>External Power Jack</t>
  </si>
  <si>
    <t>EJ501C</t>
  </si>
  <si>
    <t>1.35 x 3.5 mm Barrel</t>
  </si>
  <si>
    <t>EJ501C-ND</t>
  </si>
  <si>
    <t>J3</t>
  </si>
  <si>
    <t>USB Out</t>
  </si>
  <si>
    <t>Panel mount USB Extension</t>
  </si>
  <si>
    <t>Adafruit 936</t>
  </si>
  <si>
    <t>1528-1573-ND</t>
  </si>
  <si>
    <t>On Override</t>
  </si>
  <si>
    <t>Charge</t>
  </si>
  <si>
    <t>Reset</t>
  </si>
  <si>
    <t>Panel Mount Switch Off-On</t>
  </si>
  <si>
    <t>Panel Mount Switch Off-Mom</t>
  </si>
  <si>
    <t>PR142C1411</t>
  </si>
  <si>
    <t>PR142C1411-ND</t>
  </si>
  <si>
    <t>S1</t>
  </si>
  <si>
    <t>S2</t>
  </si>
  <si>
    <t>S3</t>
  </si>
  <si>
    <t>PR141C1100</t>
  </si>
  <si>
    <t>EG4696-ND</t>
  </si>
  <si>
    <t>PR144C1900</t>
  </si>
  <si>
    <t>EG4699-ND</t>
  </si>
  <si>
    <t>U1</t>
  </si>
  <si>
    <t>W1</t>
  </si>
  <si>
    <t>87-409-126 GY</t>
  </si>
  <si>
    <t>ShowMeCables</t>
  </si>
  <si>
    <t>Umbilical Cable</t>
  </si>
  <si>
    <t>9 Conductor 26AWG per foot</t>
  </si>
  <si>
    <t>ST Link</t>
  </si>
  <si>
    <t>Nucleo Embedded</t>
  </si>
  <si>
    <t>ST Link V2</t>
  </si>
  <si>
    <t>ST</t>
  </si>
  <si>
    <t>STM32 Nucleo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</si>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</sst>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49" fontId="0" fillId="0" borderId="0" xfId="0" applyNumberFormat="1"/>
    <xf numFmtId="44" fontId="0" fillId="0" borderId="0" xfId="1" applyFont="1"/>
    <xf numFmtId="0" fontId="2" fillId="0" borderId="1" xfId="1" applyNumberFormat="1" applyFont="1" applyBorder="1"/>
    <xf numFmtId="0" fontId="0" fillId="0" borderId="0" xfId="0"/>
    <xf numFmtId="0" fontId="0" fillId="0" borderId="0" xfId="0" applyAlignment="1"/>
    <xf numFmtId="0" fontId="5" fillId="0" borderId="0" xfId="2"/>
    <xf numFmtId="0" fontId="0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.co/dthIBKt" TargetMode="External"/><Relationship Id="rId2" Type="http://schemas.openxmlformats.org/officeDocument/2006/relationships/hyperlink" Target="http://www.digikey.com/short/q7n0p0" TargetMode="External"/><Relationship Id="rId1" Type="http://schemas.openxmlformats.org/officeDocument/2006/relationships/hyperlink" Target="http://www.mouser.com/ProjectManager/ProjectDetail.aspx?AccessID=27a31792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1"/>
  <sheetViews>
    <sheetView workbookViewId="0">
      <selection activeCell="D8" sqref="D8"/>
    </sheetView>
  </sheetViews>
  <sheetFormatPr defaultRowHeight="15" x14ac:dyDescent="0.25"/>
  <cols>
    <col min="1" max="1" width="21.85546875" bestFit="1" customWidth="1"/>
    <col min="2" max="2" width="40.42578125" bestFit="1" customWidth="1"/>
  </cols>
  <sheetData>
    <row r="1" spans="1:10" ht="28.5" x14ac:dyDescent="0.45">
      <c r="A1" s="16" t="s">
        <v>10</v>
      </c>
      <c r="B1" s="16"/>
      <c r="C1" s="16"/>
      <c r="D1" s="16"/>
      <c r="E1" s="16"/>
      <c r="F1" s="1"/>
      <c r="G1" s="1"/>
      <c r="H1" s="1"/>
    </row>
    <row r="2" spans="1:10" x14ac:dyDescent="0.25">
      <c r="A2" s="17" t="s">
        <v>11</v>
      </c>
      <c r="B2" s="17"/>
      <c r="C2" s="17"/>
      <c r="D2" s="17"/>
      <c r="E2" s="17"/>
      <c r="F2" s="2"/>
      <c r="G2" s="2"/>
      <c r="H2" s="2"/>
      <c r="I2" s="2"/>
      <c r="J2" s="2"/>
    </row>
    <row r="3" spans="1:10" x14ac:dyDescent="0.25">
      <c r="A3" s="18" t="s">
        <v>304</v>
      </c>
      <c r="B3" s="18"/>
      <c r="C3" s="18"/>
      <c r="D3" s="18"/>
      <c r="E3" s="18"/>
    </row>
    <row r="4" spans="1:10" x14ac:dyDescent="0.25">
      <c r="A4" s="19" t="s">
        <v>305</v>
      </c>
      <c r="B4" s="19"/>
      <c r="C4" s="19"/>
      <c r="D4" s="19"/>
      <c r="E4" s="19"/>
    </row>
    <row r="5" spans="1:10" x14ac:dyDescent="0.25">
      <c r="A5" s="18" t="s">
        <v>12</v>
      </c>
      <c r="B5" s="18"/>
      <c r="C5" s="18"/>
      <c r="D5" s="18"/>
      <c r="E5" s="18"/>
    </row>
    <row r="7" spans="1:10" x14ac:dyDescent="0.25">
      <c r="A7" s="2" t="s">
        <v>0</v>
      </c>
      <c r="B7" s="2" t="s">
        <v>1</v>
      </c>
    </row>
    <row r="8" spans="1:10" x14ac:dyDescent="0.25">
      <c r="A8" t="s">
        <v>2</v>
      </c>
      <c r="B8" t="s">
        <v>3</v>
      </c>
    </row>
    <row r="9" spans="1:10" x14ac:dyDescent="0.25">
      <c r="A9" t="s">
        <v>4</v>
      </c>
      <c r="B9" t="s">
        <v>5</v>
      </c>
    </row>
    <row r="10" spans="1:10" x14ac:dyDescent="0.25">
      <c r="A10" t="s">
        <v>6</v>
      </c>
      <c r="B10" t="s">
        <v>7</v>
      </c>
    </row>
    <row r="11" spans="1:10" x14ac:dyDescent="0.25">
      <c r="A11" t="s">
        <v>8</v>
      </c>
      <c r="B11" t="s">
        <v>9</v>
      </c>
    </row>
  </sheetData>
  <mergeCells count="5">
    <mergeCell ref="A1:E1"/>
    <mergeCell ref="A2:E2"/>
    <mergeCell ref="A5:E5"/>
    <mergeCell ref="A4:E4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8CDC-60CC-41FE-AECC-B114E4B7A0E6}">
  <dimension ref="A1:F7"/>
  <sheetViews>
    <sheetView workbookViewId="0">
      <pane ySplit="4" topLeftCell="A5" activePane="bottomLeft" state="frozen"/>
      <selection pane="bottomLeft" activeCell="C23" sqref="C23"/>
    </sheetView>
  </sheetViews>
  <sheetFormatPr defaultRowHeight="15" x14ac:dyDescent="0.25"/>
  <cols>
    <col min="1" max="1" width="12.85546875" customWidth="1"/>
    <col min="2" max="2" width="19" bestFit="1" customWidth="1"/>
    <col min="3" max="3" width="8.5703125" bestFit="1" customWidth="1"/>
    <col min="4" max="4" width="17" bestFit="1" customWidth="1"/>
    <col min="5" max="5" width="11.7109375" style="9" bestFit="1" customWidth="1"/>
    <col min="6" max="6" width="77.140625" bestFit="1" customWidth="1"/>
  </cols>
  <sheetData>
    <row r="1" spans="1:6" ht="18.75" customHeight="1" x14ac:dyDescent="0.3">
      <c r="A1" s="20" t="s">
        <v>138</v>
      </c>
      <c r="B1" s="20"/>
      <c r="C1" s="20"/>
      <c r="D1" s="20"/>
      <c r="E1" s="20"/>
      <c r="F1" s="7"/>
    </row>
    <row r="2" spans="1:6" x14ac:dyDescent="0.25">
      <c r="A2" s="21" t="s">
        <v>293</v>
      </c>
      <c r="B2" s="21"/>
      <c r="C2" s="21"/>
      <c r="D2" s="21"/>
      <c r="E2" s="21"/>
      <c r="F2" s="12"/>
    </row>
    <row r="4" spans="1:6" x14ac:dyDescent="0.25">
      <c r="A4" s="2" t="s">
        <v>18</v>
      </c>
      <c r="B4" s="2" t="s">
        <v>139</v>
      </c>
      <c r="C4" s="2" t="s">
        <v>144</v>
      </c>
      <c r="D4" s="2" t="s">
        <v>294</v>
      </c>
      <c r="E4" s="15" t="s">
        <v>205</v>
      </c>
      <c r="F4" s="2" t="s">
        <v>140</v>
      </c>
    </row>
    <row r="5" spans="1:6" x14ac:dyDescent="0.25">
      <c r="A5" t="s">
        <v>141</v>
      </c>
      <c r="B5" t="s">
        <v>292</v>
      </c>
      <c r="C5" t="s">
        <v>15</v>
      </c>
      <c r="D5">
        <v>2</v>
      </c>
      <c r="E5" s="9">
        <v>368.88</v>
      </c>
      <c r="F5" s="13" t="s">
        <v>282</v>
      </c>
    </row>
    <row r="6" spans="1:6" x14ac:dyDescent="0.25">
      <c r="A6" t="s">
        <v>142</v>
      </c>
      <c r="B6" t="s">
        <v>143</v>
      </c>
      <c r="C6" t="s">
        <v>15</v>
      </c>
      <c r="D6">
        <v>2</v>
      </c>
      <c r="E6" s="9">
        <v>374.91</v>
      </c>
      <c r="F6" s="13" t="s">
        <v>283</v>
      </c>
    </row>
    <row r="7" spans="1:6" x14ac:dyDescent="0.25">
      <c r="A7" t="s">
        <v>146</v>
      </c>
      <c r="B7" t="s">
        <v>292</v>
      </c>
      <c r="C7" t="s">
        <v>15</v>
      </c>
      <c r="D7">
        <v>2</v>
      </c>
      <c r="E7" s="9">
        <v>80.28</v>
      </c>
      <c r="F7" s="13" t="s">
        <v>284</v>
      </c>
    </row>
  </sheetData>
  <mergeCells count="2">
    <mergeCell ref="A1:E1"/>
    <mergeCell ref="A2:E2"/>
  </mergeCells>
  <hyperlinks>
    <hyperlink ref="F5" r:id="rId1" xr:uid="{CC39E8EA-2406-492F-B181-44545249AB0E}"/>
    <hyperlink ref="F6" r:id="rId2" xr:uid="{4F84FC92-A941-4B94-BA57-577B3B90B3A9}"/>
    <hyperlink ref="F7" r:id="rId3" xr:uid="{E1A431F1-40E0-4267-BF9F-AEDC4F8174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6DE-4C89-46E0-B4AD-5034ACE24F0D}">
  <dimension ref="A1:H64"/>
  <sheetViews>
    <sheetView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15.85546875" bestFit="1" customWidth="1"/>
    <col min="2" max="2" width="18" bestFit="1" customWidth="1"/>
    <col min="3" max="3" width="25.85546875" bestFit="1" customWidth="1"/>
    <col min="4" max="4" width="25.28515625" bestFit="1" customWidth="1"/>
    <col min="5" max="5" width="9" bestFit="1" customWidth="1"/>
    <col min="6" max="6" width="23.42578125" bestFit="1" customWidth="1"/>
    <col min="7" max="7" width="13.28515625" style="9" bestFit="1" customWidth="1"/>
    <col min="8" max="8" width="183.85546875" bestFit="1" customWidth="1"/>
  </cols>
  <sheetData>
    <row r="1" spans="1:8" ht="18.75" x14ac:dyDescent="0.3">
      <c r="A1" s="20" t="s">
        <v>13</v>
      </c>
      <c r="B1" s="20"/>
      <c r="C1" s="20"/>
      <c r="D1" s="7"/>
    </row>
    <row r="2" spans="1:8" x14ac:dyDescent="0.25">
      <c r="A2" t="s">
        <v>14</v>
      </c>
      <c r="B2" s="5" t="s">
        <v>307</v>
      </c>
      <c r="C2" s="5"/>
      <c r="D2" t="s">
        <v>137</v>
      </c>
      <c r="E2" s="9">
        <f>SUMPRODUCT(A6:A296,G6:G296)</f>
        <v>365.65069999999997</v>
      </c>
    </row>
    <row r="3" spans="1:8" x14ac:dyDescent="0.25">
      <c r="A3" t="s">
        <v>16</v>
      </c>
      <c r="B3" s="5">
        <v>1</v>
      </c>
      <c r="C3" s="5"/>
      <c r="D3" t="s">
        <v>135</v>
      </c>
      <c r="E3" s="9">
        <f>E2*B3</f>
        <v>365.65069999999997</v>
      </c>
    </row>
    <row r="5" spans="1:8" x14ac:dyDescent="0.25">
      <c r="A5" s="3" t="s">
        <v>19</v>
      </c>
      <c r="B5" s="3" t="s">
        <v>17</v>
      </c>
      <c r="C5" s="3" t="s">
        <v>20</v>
      </c>
      <c r="D5" s="3" t="s">
        <v>302</v>
      </c>
      <c r="E5" s="3" t="s">
        <v>18</v>
      </c>
      <c r="F5" s="3" t="s">
        <v>288</v>
      </c>
      <c r="G5" s="10" t="s">
        <v>136</v>
      </c>
      <c r="H5" s="3" t="s">
        <v>21</v>
      </c>
    </row>
    <row r="6" spans="1:8" x14ac:dyDescent="0.25">
      <c r="A6">
        <v>2</v>
      </c>
      <c r="B6" s="8">
        <v>18650</v>
      </c>
      <c r="C6" s="8" t="s">
        <v>66</v>
      </c>
      <c r="D6" t="s">
        <v>145</v>
      </c>
      <c r="E6" t="s">
        <v>146</v>
      </c>
      <c r="F6" t="s">
        <v>147</v>
      </c>
      <c r="G6" s="9">
        <f>15.99/2</f>
        <v>7.9950000000000001</v>
      </c>
      <c r="H6" t="s">
        <v>98</v>
      </c>
    </row>
    <row r="7" spans="1:8" x14ac:dyDescent="0.25">
      <c r="A7">
        <v>2</v>
      </c>
      <c r="B7" s="8" t="s">
        <v>31</v>
      </c>
      <c r="C7" s="8">
        <v>1608</v>
      </c>
      <c r="D7" t="s">
        <v>148</v>
      </c>
      <c r="E7" t="s">
        <v>141</v>
      </c>
      <c r="F7" t="s">
        <v>150</v>
      </c>
      <c r="G7" s="9">
        <v>0.1</v>
      </c>
      <c r="H7" t="s">
        <v>100</v>
      </c>
    </row>
    <row r="8" spans="1:8" x14ac:dyDescent="0.25">
      <c r="A8">
        <v>3</v>
      </c>
      <c r="B8" s="8" t="s">
        <v>27</v>
      </c>
      <c r="C8" s="8">
        <v>1608</v>
      </c>
      <c r="D8" t="s">
        <v>149</v>
      </c>
      <c r="E8" t="s">
        <v>141</v>
      </c>
      <c r="F8" t="s">
        <v>151</v>
      </c>
      <c r="G8" s="9">
        <v>0.12</v>
      </c>
      <c r="H8" t="s">
        <v>92</v>
      </c>
    </row>
    <row r="9" spans="1:8" x14ac:dyDescent="0.25">
      <c r="A9">
        <v>7</v>
      </c>
      <c r="B9" s="8" t="s">
        <v>41</v>
      </c>
      <c r="C9" s="8" t="s">
        <v>63</v>
      </c>
      <c r="D9" t="s">
        <v>166</v>
      </c>
      <c r="E9" t="s">
        <v>141</v>
      </c>
      <c r="F9" t="s">
        <v>167</v>
      </c>
      <c r="G9" s="9">
        <v>1.54</v>
      </c>
      <c r="H9" t="s">
        <v>112</v>
      </c>
    </row>
    <row r="10" spans="1:8" x14ac:dyDescent="0.25">
      <c r="A10">
        <v>4</v>
      </c>
      <c r="B10" s="8" t="s">
        <v>47</v>
      </c>
      <c r="C10" s="8">
        <v>1608</v>
      </c>
      <c r="D10" t="s">
        <v>156</v>
      </c>
      <c r="E10" t="s">
        <v>141</v>
      </c>
      <c r="F10" t="s">
        <v>157</v>
      </c>
      <c r="G10" s="9">
        <v>0.105</v>
      </c>
      <c r="H10" t="s">
        <v>118</v>
      </c>
    </row>
    <row r="11" spans="1:8" x14ac:dyDescent="0.25">
      <c r="A11">
        <v>8</v>
      </c>
      <c r="B11" s="8" t="s">
        <v>23</v>
      </c>
      <c r="C11" s="8">
        <v>3225</v>
      </c>
      <c r="D11" t="s">
        <v>154</v>
      </c>
      <c r="E11" t="s">
        <v>141</v>
      </c>
      <c r="F11" t="s">
        <v>155</v>
      </c>
      <c r="G11" s="9">
        <v>0.42099999999999999</v>
      </c>
      <c r="H11" t="s">
        <v>88</v>
      </c>
    </row>
    <row r="12" spans="1:8" x14ac:dyDescent="0.25">
      <c r="A12">
        <v>6</v>
      </c>
      <c r="B12" s="8" t="s">
        <v>44</v>
      </c>
      <c r="C12" s="8" t="s">
        <v>63</v>
      </c>
      <c r="D12" t="s">
        <v>170</v>
      </c>
      <c r="E12" t="s">
        <v>141</v>
      </c>
      <c r="F12" t="s">
        <v>171</v>
      </c>
      <c r="G12" s="9">
        <v>1.76</v>
      </c>
      <c r="H12" t="s">
        <v>115</v>
      </c>
    </row>
    <row r="13" spans="1:8" x14ac:dyDescent="0.25">
      <c r="A13">
        <v>10</v>
      </c>
      <c r="B13" s="8" t="s">
        <v>23</v>
      </c>
      <c r="C13" s="8">
        <v>1608</v>
      </c>
      <c r="D13" t="s">
        <v>152</v>
      </c>
      <c r="E13" t="s">
        <v>141</v>
      </c>
      <c r="F13" t="s">
        <v>153</v>
      </c>
      <c r="G13" s="9">
        <v>3.9E-2</v>
      </c>
      <c r="H13" t="s">
        <v>87</v>
      </c>
    </row>
    <row r="14" spans="1:8" x14ac:dyDescent="0.25">
      <c r="A14">
        <v>4</v>
      </c>
      <c r="B14" s="8" t="s">
        <v>28</v>
      </c>
      <c r="C14" s="8" t="s">
        <v>63</v>
      </c>
      <c r="D14" t="s">
        <v>169</v>
      </c>
      <c r="E14" t="s">
        <v>141</v>
      </c>
      <c r="F14" t="s">
        <v>168</v>
      </c>
      <c r="G14" s="9">
        <v>1.76</v>
      </c>
      <c r="H14" t="s">
        <v>93</v>
      </c>
    </row>
    <row r="15" spans="1:8" x14ac:dyDescent="0.25">
      <c r="A15">
        <v>1</v>
      </c>
      <c r="B15" s="8" t="s">
        <v>158</v>
      </c>
      <c r="C15" s="8">
        <v>1608</v>
      </c>
      <c r="D15" t="s">
        <v>159</v>
      </c>
      <c r="E15" t="s">
        <v>141</v>
      </c>
      <c r="F15" t="s">
        <v>160</v>
      </c>
      <c r="G15" s="9">
        <v>7.6999999999999999E-2</v>
      </c>
      <c r="H15" t="s">
        <v>109</v>
      </c>
    </row>
    <row r="16" spans="1:8" x14ac:dyDescent="0.25">
      <c r="A16">
        <v>4</v>
      </c>
      <c r="B16" s="8" t="s">
        <v>32</v>
      </c>
      <c r="C16" s="8">
        <v>1608</v>
      </c>
      <c r="D16" t="s">
        <v>161</v>
      </c>
      <c r="E16" t="s">
        <v>162</v>
      </c>
      <c r="F16" t="s">
        <v>163</v>
      </c>
      <c r="G16" s="9">
        <v>0.14599999999999999</v>
      </c>
      <c r="H16" t="s">
        <v>101</v>
      </c>
    </row>
    <row r="17" spans="1:8" x14ac:dyDescent="0.25">
      <c r="A17">
        <v>4</v>
      </c>
      <c r="B17" s="8" t="s">
        <v>35</v>
      </c>
      <c r="C17" s="8" t="s">
        <v>67</v>
      </c>
      <c r="D17" t="s">
        <v>172</v>
      </c>
      <c r="E17" t="s">
        <v>141</v>
      </c>
      <c r="F17" t="s">
        <v>173</v>
      </c>
      <c r="G17" s="9">
        <v>2.62</v>
      </c>
      <c r="H17" t="s">
        <v>104</v>
      </c>
    </row>
    <row r="18" spans="1:8" x14ac:dyDescent="0.25">
      <c r="A18">
        <v>4</v>
      </c>
      <c r="B18" s="8" t="s">
        <v>36</v>
      </c>
      <c r="C18" s="8">
        <v>1608</v>
      </c>
      <c r="D18" t="s">
        <v>164</v>
      </c>
      <c r="E18" t="s">
        <v>141</v>
      </c>
      <c r="F18" t="s">
        <v>165</v>
      </c>
      <c r="G18" s="9">
        <v>0.04</v>
      </c>
      <c r="H18" t="s">
        <v>105</v>
      </c>
    </row>
    <row r="19" spans="1:8" x14ac:dyDescent="0.25">
      <c r="A19">
        <v>12</v>
      </c>
      <c r="B19" s="8" t="s">
        <v>55</v>
      </c>
      <c r="C19" s="8" t="s">
        <v>77</v>
      </c>
      <c r="D19" t="s">
        <v>174</v>
      </c>
      <c r="E19" t="s">
        <v>162</v>
      </c>
      <c r="F19" t="s">
        <v>175</v>
      </c>
      <c r="G19" s="9">
        <v>3.6</v>
      </c>
      <c r="H19" t="s">
        <v>127</v>
      </c>
    </row>
    <row r="20" spans="1:8" x14ac:dyDescent="0.25">
      <c r="A20">
        <v>2</v>
      </c>
      <c r="B20" s="8" t="s">
        <v>61</v>
      </c>
      <c r="C20" s="8" t="s">
        <v>84</v>
      </c>
      <c r="D20" t="s">
        <v>176</v>
      </c>
      <c r="E20" t="s">
        <v>162</v>
      </c>
      <c r="F20" t="s">
        <v>177</v>
      </c>
      <c r="G20" s="9">
        <v>0.41</v>
      </c>
      <c r="H20" t="s">
        <v>133</v>
      </c>
    </row>
    <row r="21" spans="1:8" x14ac:dyDescent="0.25">
      <c r="A21">
        <v>1</v>
      </c>
      <c r="B21" s="8" t="s">
        <v>178</v>
      </c>
      <c r="C21" s="8" t="s">
        <v>74</v>
      </c>
      <c r="D21" t="s">
        <v>179</v>
      </c>
      <c r="E21" t="s">
        <v>141</v>
      </c>
      <c r="F21" t="s">
        <v>180</v>
      </c>
      <c r="G21" s="9">
        <v>7.9000000000000001E-2</v>
      </c>
      <c r="H21" t="s">
        <v>124</v>
      </c>
    </row>
    <row r="22" spans="1:8" x14ac:dyDescent="0.25">
      <c r="A22">
        <v>4</v>
      </c>
      <c r="B22" s="8" t="s">
        <v>59</v>
      </c>
      <c r="C22" s="8" t="s">
        <v>82</v>
      </c>
      <c r="D22" t="s">
        <v>181</v>
      </c>
      <c r="E22" t="s">
        <v>141</v>
      </c>
      <c r="F22" t="s">
        <v>182</v>
      </c>
      <c r="G22" s="9">
        <v>0.45500000000000002</v>
      </c>
      <c r="H22" t="s">
        <v>131</v>
      </c>
    </row>
    <row r="23" spans="1:8" x14ac:dyDescent="0.25">
      <c r="A23">
        <v>6</v>
      </c>
      <c r="B23" s="8" t="s">
        <v>186</v>
      </c>
      <c r="C23" s="8" t="s">
        <v>81</v>
      </c>
      <c r="D23" t="s">
        <v>183</v>
      </c>
      <c r="E23" t="s">
        <v>141</v>
      </c>
      <c r="F23" t="s">
        <v>184</v>
      </c>
      <c r="G23" s="9">
        <v>0.98599999999999999</v>
      </c>
      <c r="H23" t="s">
        <v>194</v>
      </c>
    </row>
    <row r="24" spans="1:8" x14ac:dyDescent="0.25">
      <c r="A24">
        <v>24</v>
      </c>
      <c r="B24" s="8" t="s">
        <v>186</v>
      </c>
      <c r="C24" s="8" t="s">
        <v>189</v>
      </c>
      <c r="D24" t="s">
        <v>190</v>
      </c>
      <c r="E24" t="s">
        <v>141</v>
      </c>
      <c r="F24" t="s">
        <v>191</v>
      </c>
      <c r="G24" s="9">
        <v>0.105</v>
      </c>
      <c r="H24" t="s">
        <v>196</v>
      </c>
    </row>
    <row r="25" spans="1:8" x14ac:dyDescent="0.25">
      <c r="A25">
        <v>6</v>
      </c>
      <c r="B25" s="8" t="s">
        <v>186</v>
      </c>
      <c r="C25" s="8" t="s">
        <v>81</v>
      </c>
      <c r="D25" t="s">
        <v>187</v>
      </c>
      <c r="E25" t="s">
        <v>141</v>
      </c>
      <c r="F25" t="s">
        <v>188</v>
      </c>
      <c r="G25" s="9">
        <v>0.14299999999999999</v>
      </c>
      <c r="H25" t="s">
        <v>195</v>
      </c>
    </row>
    <row r="26" spans="1:8" x14ac:dyDescent="0.25">
      <c r="A26">
        <v>1</v>
      </c>
      <c r="B26" s="8" t="s">
        <v>50</v>
      </c>
      <c r="C26" s="8" t="s">
        <v>71</v>
      </c>
      <c r="D26" t="s">
        <v>192</v>
      </c>
      <c r="E26" t="s">
        <v>162</v>
      </c>
      <c r="F26" t="s">
        <v>193</v>
      </c>
      <c r="G26" s="9">
        <v>4.04</v>
      </c>
      <c r="H26" t="s">
        <v>185</v>
      </c>
    </row>
    <row r="27" spans="1:8" x14ac:dyDescent="0.25">
      <c r="A27">
        <v>2</v>
      </c>
      <c r="B27" s="8" t="s">
        <v>38</v>
      </c>
      <c r="C27" s="8" t="s">
        <v>69</v>
      </c>
      <c r="D27" t="s">
        <v>197</v>
      </c>
      <c r="E27" t="s">
        <v>141</v>
      </c>
      <c r="F27" t="s">
        <v>198</v>
      </c>
      <c r="G27" s="9">
        <v>2.77</v>
      </c>
      <c r="H27" t="s">
        <v>108</v>
      </c>
    </row>
    <row r="28" spans="1:8" x14ac:dyDescent="0.25">
      <c r="A28">
        <v>4</v>
      </c>
      <c r="B28" s="8" t="s">
        <v>29</v>
      </c>
      <c r="C28" s="8" t="s">
        <v>64</v>
      </c>
      <c r="D28" t="s">
        <v>201</v>
      </c>
      <c r="E28" t="s">
        <v>141</v>
      </c>
      <c r="F28" t="s">
        <v>202</v>
      </c>
      <c r="G28" s="9">
        <v>1.53</v>
      </c>
      <c r="H28" t="s">
        <v>94</v>
      </c>
    </row>
    <row r="29" spans="1:8" x14ac:dyDescent="0.25">
      <c r="A29">
        <v>2</v>
      </c>
      <c r="B29" s="8" t="s">
        <v>42</v>
      </c>
      <c r="C29" s="8" t="s">
        <v>69</v>
      </c>
      <c r="D29" t="s">
        <v>199</v>
      </c>
      <c r="E29" t="s">
        <v>141</v>
      </c>
      <c r="F29" t="s">
        <v>200</v>
      </c>
      <c r="G29" s="9">
        <v>2.77</v>
      </c>
      <c r="H29" t="s">
        <v>113</v>
      </c>
    </row>
    <row r="30" spans="1:8" x14ac:dyDescent="0.25">
      <c r="A30">
        <v>1</v>
      </c>
      <c r="B30" s="8" t="s">
        <v>49</v>
      </c>
      <c r="C30" s="8">
        <v>1608</v>
      </c>
      <c r="D30" s="8" t="s">
        <v>203</v>
      </c>
      <c r="E30" t="s">
        <v>141</v>
      </c>
      <c r="F30" t="s">
        <v>204</v>
      </c>
      <c r="G30" s="9">
        <v>0.21</v>
      </c>
      <c r="H30" t="s">
        <v>121</v>
      </c>
    </row>
    <row r="31" spans="1:8" x14ac:dyDescent="0.25">
      <c r="A31">
        <v>18</v>
      </c>
      <c r="B31" s="8" t="s">
        <v>51</v>
      </c>
      <c r="C31" s="8" t="s">
        <v>72</v>
      </c>
      <c r="D31" t="s">
        <v>51</v>
      </c>
      <c r="E31" t="s">
        <v>162</v>
      </c>
      <c r="F31" t="s">
        <v>206</v>
      </c>
      <c r="G31" s="9">
        <v>0.83899999999999997</v>
      </c>
      <c r="H31" t="s">
        <v>122</v>
      </c>
    </row>
    <row r="32" spans="1:8" x14ac:dyDescent="0.25">
      <c r="A32">
        <v>2</v>
      </c>
      <c r="B32" s="8" t="s">
        <v>52</v>
      </c>
      <c r="C32" s="8" t="s">
        <v>73</v>
      </c>
      <c r="D32" t="s">
        <v>207</v>
      </c>
      <c r="E32" t="s">
        <v>141</v>
      </c>
      <c r="F32" t="s">
        <v>208</v>
      </c>
      <c r="G32" s="9">
        <v>0.37</v>
      </c>
      <c r="H32" t="s">
        <v>123</v>
      </c>
    </row>
    <row r="33" spans="1:8" x14ac:dyDescent="0.25">
      <c r="A33">
        <v>41</v>
      </c>
      <c r="B33" s="8" t="s">
        <v>30</v>
      </c>
      <c r="C33" s="8">
        <v>1608</v>
      </c>
      <c r="D33" t="s">
        <v>234</v>
      </c>
      <c r="E33" t="s">
        <v>162</v>
      </c>
      <c r="F33" t="s">
        <v>235</v>
      </c>
      <c r="G33" s="9">
        <v>0.34549999999999997</v>
      </c>
      <c r="H33" t="s">
        <v>99</v>
      </c>
    </row>
    <row r="34" spans="1:8" x14ac:dyDescent="0.25">
      <c r="A34">
        <v>9</v>
      </c>
      <c r="B34" s="8" t="s">
        <v>22</v>
      </c>
      <c r="C34" s="8">
        <v>1608</v>
      </c>
      <c r="D34" t="s">
        <v>236</v>
      </c>
      <c r="E34" t="s">
        <v>141</v>
      </c>
      <c r="F34" t="s">
        <v>237</v>
      </c>
      <c r="G34" s="9">
        <v>0.75800000000000001</v>
      </c>
      <c r="H34" t="s">
        <v>86</v>
      </c>
    </row>
    <row r="35" spans="1:8" x14ac:dyDescent="0.25">
      <c r="A35">
        <v>2</v>
      </c>
      <c r="B35" s="8" t="s">
        <v>39</v>
      </c>
      <c r="C35" s="8">
        <v>1608</v>
      </c>
      <c r="D35" t="s">
        <v>238</v>
      </c>
      <c r="E35" t="s">
        <v>141</v>
      </c>
      <c r="F35" t="s">
        <v>239</v>
      </c>
      <c r="G35" s="9">
        <v>1.02</v>
      </c>
      <c r="H35" t="s">
        <v>110</v>
      </c>
    </row>
    <row r="36" spans="1:8" x14ac:dyDescent="0.25">
      <c r="A36">
        <v>7</v>
      </c>
      <c r="B36" s="8" t="s">
        <v>25</v>
      </c>
      <c r="C36" s="8">
        <v>1608</v>
      </c>
      <c r="D36" t="s">
        <v>240</v>
      </c>
      <c r="E36" t="s">
        <v>162</v>
      </c>
      <c r="F36" t="s">
        <v>241</v>
      </c>
      <c r="G36" s="9">
        <v>0.62</v>
      </c>
      <c r="H36" t="s">
        <v>90</v>
      </c>
    </row>
    <row r="37" spans="1:8" x14ac:dyDescent="0.25">
      <c r="A37">
        <v>4</v>
      </c>
      <c r="B37" s="8" t="s">
        <v>48</v>
      </c>
      <c r="C37" s="8">
        <v>1608</v>
      </c>
      <c r="D37" t="s">
        <v>258</v>
      </c>
      <c r="E37" t="s">
        <v>162</v>
      </c>
      <c r="F37" t="s">
        <v>259</v>
      </c>
      <c r="G37" s="9">
        <v>3.5000000000000003E-2</v>
      </c>
      <c r="H37" t="s">
        <v>120</v>
      </c>
    </row>
    <row r="38" spans="1:8" x14ac:dyDescent="0.25">
      <c r="A38">
        <v>3</v>
      </c>
      <c r="B38" s="8" t="s">
        <v>242</v>
      </c>
      <c r="C38" s="8">
        <v>1608</v>
      </c>
      <c r="D38" t="s">
        <v>243</v>
      </c>
      <c r="E38" t="s">
        <v>141</v>
      </c>
      <c r="F38" t="s">
        <v>244</v>
      </c>
      <c r="G38" s="9">
        <v>0.94</v>
      </c>
      <c r="H38" t="s">
        <v>95</v>
      </c>
    </row>
    <row r="39" spans="1:8" x14ac:dyDescent="0.25">
      <c r="A39">
        <v>2</v>
      </c>
      <c r="B39" s="8" t="s">
        <v>37</v>
      </c>
      <c r="C39" s="8">
        <v>1608</v>
      </c>
      <c r="D39" t="s">
        <v>245</v>
      </c>
      <c r="E39" t="s">
        <v>162</v>
      </c>
      <c r="F39" t="s">
        <v>246</v>
      </c>
      <c r="G39" s="9">
        <v>0.62</v>
      </c>
      <c r="H39" t="s">
        <v>107</v>
      </c>
    </row>
    <row r="40" spans="1:8" x14ac:dyDescent="0.25">
      <c r="A40">
        <v>2</v>
      </c>
      <c r="B40" s="8" t="s">
        <v>40</v>
      </c>
      <c r="C40" s="8">
        <v>1608</v>
      </c>
      <c r="D40" t="s">
        <v>247</v>
      </c>
      <c r="E40" t="s">
        <v>162</v>
      </c>
      <c r="F40" t="s">
        <v>248</v>
      </c>
      <c r="G40" s="9">
        <v>0.62</v>
      </c>
      <c r="H40" t="s">
        <v>111</v>
      </c>
    </row>
    <row r="41" spans="1:8" x14ac:dyDescent="0.25">
      <c r="A41">
        <v>2</v>
      </c>
      <c r="B41" s="8" t="s">
        <v>34</v>
      </c>
      <c r="C41" s="8">
        <v>1608</v>
      </c>
      <c r="D41" t="s">
        <v>249</v>
      </c>
      <c r="E41" t="s">
        <v>162</v>
      </c>
      <c r="F41" t="s">
        <v>250</v>
      </c>
      <c r="G41" s="9">
        <v>0.62</v>
      </c>
      <c r="H41" t="s">
        <v>103</v>
      </c>
    </row>
    <row r="42" spans="1:8" x14ac:dyDescent="0.25">
      <c r="A42">
        <v>24</v>
      </c>
      <c r="B42" s="8" t="s">
        <v>45</v>
      </c>
      <c r="C42" s="8">
        <v>1608</v>
      </c>
      <c r="D42" t="s">
        <v>232</v>
      </c>
      <c r="E42" t="s">
        <v>141</v>
      </c>
      <c r="F42" t="s">
        <v>233</v>
      </c>
      <c r="G42" s="9">
        <v>0.74399999999999999</v>
      </c>
      <c r="H42" t="s">
        <v>116</v>
      </c>
    </row>
    <row r="43" spans="1:8" x14ac:dyDescent="0.25">
      <c r="A43">
        <v>2</v>
      </c>
      <c r="B43" s="8" t="s">
        <v>46</v>
      </c>
      <c r="C43" s="8">
        <v>1608</v>
      </c>
      <c r="D43" t="s">
        <v>260</v>
      </c>
      <c r="E43" t="s">
        <v>162</v>
      </c>
      <c r="F43" t="s">
        <v>261</v>
      </c>
      <c r="G43" s="9">
        <v>3.5000000000000003E-2</v>
      </c>
      <c r="H43" t="s">
        <v>117</v>
      </c>
    </row>
    <row r="44" spans="1:8" x14ac:dyDescent="0.25">
      <c r="A44">
        <v>2</v>
      </c>
      <c r="B44" s="8" t="s">
        <v>24</v>
      </c>
      <c r="C44" s="8">
        <v>1608</v>
      </c>
      <c r="D44" t="s">
        <v>251</v>
      </c>
      <c r="E44" t="s">
        <v>162</v>
      </c>
      <c r="F44" t="s">
        <v>252</v>
      </c>
      <c r="G44" s="9">
        <v>0.62</v>
      </c>
      <c r="H44" t="s">
        <v>89</v>
      </c>
    </row>
    <row r="45" spans="1:8" x14ac:dyDescent="0.25">
      <c r="A45">
        <v>2</v>
      </c>
      <c r="B45" s="8" t="s">
        <v>254</v>
      </c>
      <c r="C45" s="8">
        <v>1608</v>
      </c>
      <c r="D45" t="s">
        <v>253</v>
      </c>
      <c r="E45" t="s">
        <v>141</v>
      </c>
      <c r="F45" t="s">
        <v>255</v>
      </c>
      <c r="G45" s="9">
        <v>0.63</v>
      </c>
      <c r="H45" t="s">
        <v>97</v>
      </c>
    </row>
    <row r="46" spans="1:8" x14ac:dyDescent="0.25">
      <c r="A46">
        <v>4</v>
      </c>
      <c r="B46" s="8" t="s">
        <v>33</v>
      </c>
      <c r="C46" s="8">
        <v>1608</v>
      </c>
      <c r="D46" t="s">
        <v>262</v>
      </c>
      <c r="E46" t="s">
        <v>162</v>
      </c>
      <c r="F46" t="s">
        <v>263</v>
      </c>
      <c r="G46" s="9">
        <v>0.26</v>
      </c>
      <c r="H46" t="s">
        <v>102</v>
      </c>
    </row>
    <row r="47" spans="1:8" x14ac:dyDescent="0.25">
      <c r="A47">
        <v>10</v>
      </c>
      <c r="B47" s="8" t="s">
        <v>26</v>
      </c>
      <c r="C47" s="8">
        <v>3216</v>
      </c>
      <c r="D47" t="s">
        <v>230</v>
      </c>
      <c r="E47" t="s">
        <v>141</v>
      </c>
      <c r="F47" t="s">
        <v>231</v>
      </c>
      <c r="G47" s="9">
        <v>1.05</v>
      </c>
      <c r="H47" t="s">
        <v>91</v>
      </c>
    </row>
    <row r="48" spans="1:8" x14ac:dyDescent="0.25">
      <c r="A48">
        <v>2</v>
      </c>
      <c r="B48" s="8" t="s">
        <v>227</v>
      </c>
      <c r="C48" s="8" t="s">
        <v>65</v>
      </c>
      <c r="D48" t="s">
        <v>228</v>
      </c>
      <c r="E48" t="s">
        <v>141</v>
      </c>
      <c r="F48" t="s">
        <v>229</v>
      </c>
      <c r="G48" s="9">
        <v>6.21</v>
      </c>
      <c r="H48" t="s">
        <v>96</v>
      </c>
    </row>
    <row r="49" spans="1:8" x14ac:dyDescent="0.25">
      <c r="A49">
        <v>1</v>
      </c>
      <c r="B49" s="8" t="s">
        <v>43</v>
      </c>
      <c r="C49" s="8">
        <v>1608</v>
      </c>
      <c r="D49" t="s">
        <v>256</v>
      </c>
      <c r="E49" t="s">
        <v>162</v>
      </c>
      <c r="F49" t="s">
        <v>257</v>
      </c>
      <c r="G49" s="9">
        <v>0.62</v>
      </c>
      <c r="H49" t="s">
        <v>114</v>
      </c>
    </row>
    <row r="50" spans="1:8" x14ac:dyDescent="0.25">
      <c r="A50">
        <v>9</v>
      </c>
      <c r="B50" s="8" t="s">
        <v>58</v>
      </c>
      <c r="C50" s="8" t="s">
        <v>80</v>
      </c>
      <c r="D50" s="8" t="s">
        <v>58</v>
      </c>
      <c r="E50" t="s">
        <v>142</v>
      </c>
      <c r="F50" t="s">
        <v>209</v>
      </c>
      <c r="G50" s="9">
        <v>1.1468</v>
      </c>
      <c r="H50" t="s">
        <v>130</v>
      </c>
    </row>
    <row r="51" spans="1:8" x14ac:dyDescent="0.25">
      <c r="A51">
        <v>4</v>
      </c>
      <c r="B51" s="8" t="s">
        <v>60</v>
      </c>
      <c r="C51" s="8" t="s">
        <v>83</v>
      </c>
      <c r="D51" t="s">
        <v>210</v>
      </c>
      <c r="E51" t="s">
        <v>141</v>
      </c>
      <c r="F51" t="s">
        <v>211</v>
      </c>
      <c r="G51" s="9">
        <v>2.69</v>
      </c>
      <c r="H51" t="s">
        <v>132</v>
      </c>
    </row>
    <row r="52" spans="1:8" x14ac:dyDescent="0.25">
      <c r="A52">
        <v>7</v>
      </c>
      <c r="B52" s="8" t="s">
        <v>212</v>
      </c>
      <c r="C52" s="8" t="s">
        <v>68</v>
      </c>
      <c r="D52" t="s">
        <v>213</v>
      </c>
      <c r="E52" t="s">
        <v>162</v>
      </c>
      <c r="F52" t="s">
        <v>214</v>
      </c>
      <c r="G52" s="9">
        <v>8.52</v>
      </c>
      <c r="H52" t="s">
        <v>106</v>
      </c>
    </row>
    <row r="53" spans="1:8" x14ac:dyDescent="0.25">
      <c r="A53">
        <v>1</v>
      </c>
      <c r="B53" s="8" t="s">
        <v>56</v>
      </c>
      <c r="C53" s="8" t="s">
        <v>78</v>
      </c>
      <c r="D53" t="s">
        <v>215</v>
      </c>
      <c r="E53" t="s">
        <v>162</v>
      </c>
      <c r="F53" t="s">
        <v>216</v>
      </c>
      <c r="G53" s="9">
        <v>0.82</v>
      </c>
      <c r="H53" t="s">
        <v>128</v>
      </c>
    </row>
    <row r="54" spans="1:8" x14ac:dyDescent="0.25">
      <c r="A54">
        <v>2</v>
      </c>
      <c r="B54" s="8" t="s">
        <v>53</v>
      </c>
      <c r="C54" s="8" t="s">
        <v>75</v>
      </c>
      <c r="D54" t="s">
        <v>217</v>
      </c>
      <c r="E54" t="s">
        <v>141</v>
      </c>
      <c r="F54" t="s">
        <v>218</v>
      </c>
      <c r="G54" s="9">
        <v>1.77</v>
      </c>
      <c r="H54" t="s">
        <v>125</v>
      </c>
    </row>
    <row r="55" spans="1:8" x14ac:dyDescent="0.25">
      <c r="A55">
        <v>1</v>
      </c>
      <c r="B55" s="8">
        <v>74244</v>
      </c>
      <c r="C55" s="8" t="s">
        <v>70</v>
      </c>
      <c r="D55" t="s">
        <v>219</v>
      </c>
      <c r="E55" t="s">
        <v>141</v>
      </c>
      <c r="F55" t="s">
        <v>220</v>
      </c>
      <c r="G55" s="9">
        <v>0.41199999999999998</v>
      </c>
      <c r="H55" t="s">
        <v>119</v>
      </c>
    </row>
    <row r="56" spans="1:8" x14ac:dyDescent="0.25">
      <c r="A56">
        <v>1</v>
      </c>
      <c r="B56" s="8" t="s">
        <v>62</v>
      </c>
      <c r="C56" s="8" t="s">
        <v>85</v>
      </c>
      <c r="D56" t="s">
        <v>221</v>
      </c>
      <c r="E56" t="s">
        <v>141</v>
      </c>
      <c r="F56" t="s">
        <v>222</v>
      </c>
      <c r="G56" s="9">
        <v>5.55</v>
      </c>
      <c r="H56" t="s">
        <v>134</v>
      </c>
    </row>
    <row r="57" spans="1:8" x14ac:dyDescent="0.25">
      <c r="A57">
        <v>4</v>
      </c>
      <c r="B57" s="8" t="s">
        <v>54</v>
      </c>
      <c r="C57" s="8" t="s">
        <v>76</v>
      </c>
      <c r="D57" t="s">
        <v>224</v>
      </c>
      <c r="E57" t="s">
        <v>223</v>
      </c>
      <c r="F57" t="s">
        <v>224</v>
      </c>
      <c r="G57" s="9">
        <v>10.220000000000001</v>
      </c>
      <c r="H57" t="s">
        <v>126</v>
      </c>
    </row>
    <row r="58" spans="1:8" x14ac:dyDescent="0.25">
      <c r="A58">
        <v>2</v>
      </c>
      <c r="B58" s="8" t="s">
        <v>57</v>
      </c>
      <c r="C58" s="8" t="s">
        <v>79</v>
      </c>
      <c r="D58" s="8" t="s">
        <v>225</v>
      </c>
      <c r="E58" s="8" t="s">
        <v>141</v>
      </c>
      <c r="F58" t="s">
        <v>226</v>
      </c>
      <c r="G58" s="9">
        <v>0.47</v>
      </c>
      <c r="H58" t="s">
        <v>129</v>
      </c>
    </row>
    <row r="59" spans="1:8" x14ac:dyDescent="0.25">
      <c r="A59">
        <v>2</v>
      </c>
      <c r="B59" s="8" t="s">
        <v>270</v>
      </c>
      <c r="C59" s="8" t="s">
        <v>271</v>
      </c>
      <c r="D59" t="s">
        <v>272</v>
      </c>
      <c r="E59" t="s">
        <v>162</v>
      </c>
      <c r="F59" t="s">
        <v>273</v>
      </c>
      <c r="G59" s="9">
        <v>0.41</v>
      </c>
    </row>
    <row r="60" spans="1:8" x14ac:dyDescent="0.25">
      <c r="B60" s="8"/>
      <c r="C60" s="8"/>
    </row>
    <row r="61" spans="1:8" x14ac:dyDescent="0.25">
      <c r="B61" s="8"/>
      <c r="C61" s="8"/>
    </row>
    <row r="62" spans="1:8" x14ac:dyDescent="0.25">
      <c r="B62" s="8"/>
      <c r="C62" s="8"/>
    </row>
    <row r="63" spans="1:8" x14ac:dyDescent="0.25">
      <c r="B63" s="8"/>
      <c r="C63" s="8"/>
    </row>
    <row r="64" spans="1:8" x14ac:dyDescent="0.25">
      <c r="B64" s="8"/>
      <c r="C64" s="8"/>
      <c r="F64" s="14"/>
    </row>
  </sheetData>
  <sortState ref="A6:H64">
    <sortCondition ref="H6:H64"/>
  </sortState>
  <mergeCells count="1">
    <mergeCell ref="A1:C1"/>
  </mergeCells>
  <conditionalFormatting sqref="G29:G1048576 G1:G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1B02-94C5-47C1-BCD8-6BC9BE6A7DFF}">
  <dimension ref="A1:H64"/>
  <sheetViews>
    <sheetView tabSelected="1" workbookViewId="0">
      <selection activeCell="F7" sqref="F7"/>
    </sheetView>
  </sheetViews>
  <sheetFormatPr defaultRowHeight="15" x14ac:dyDescent="0.25"/>
  <cols>
    <col min="1" max="1" width="15.85546875" style="11" bestFit="1" customWidth="1"/>
    <col min="2" max="2" width="18" style="11" bestFit="1" customWidth="1"/>
    <col min="3" max="3" width="27.7109375" style="11" bestFit="1" customWidth="1"/>
    <col min="4" max="4" width="25.28515625" style="11" bestFit="1" customWidth="1"/>
    <col min="5" max="5" width="14.7109375" style="11" bestFit="1" customWidth="1"/>
    <col min="6" max="6" width="23.42578125" style="11" bestFit="1" customWidth="1"/>
    <col min="7" max="7" width="13.28515625" style="9" bestFit="1" customWidth="1"/>
    <col min="8" max="8" width="11.140625" style="11" bestFit="1" customWidth="1"/>
    <col min="9" max="16384" width="9.140625" style="11"/>
  </cols>
  <sheetData>
    <row r="1" spans="1:8" ht="18.75" x14ac:dyDescent="0.3">
      <c r="A1" s="20" t="s">
        <v>306</v>
      </c>
      <c r="B1" s="20"/>
      <c r="C1" s="20"/>
      <c r="D1" s="7"/>
    </row>
    <row r="2" spans="1:8" x14ac:dyDescent="0.25">
      <c r="A2" s="11" t="s">
        <v>14</v>
      </c>
      <c r="B2" s="5" t="s">
        <v>307</v>
      </c>
      <c r="C2" s="5"/>
      <c r="D2" s="11" t="s">
        <v>137</v>
      </c>
      <c r="E2" s="9">
        <f>SUMPRODUCT(A6:A296,G6:G296)</f>
        <v>62.070000000000007</v>
      </c>
    </row>
    <row r="3" spans="1:8" x14ac:dyDescent="0.25">
      <c r="A3" s="11" t="s">
        <v>16</v>
      </c>
      <c r="B3" s="5">
        <v>1</v>
      </c>
      <c r="C3" s="5"/>
      <c r="D3" s="11" t="s">
        <v>135</v>
      </c>
      <c r="E3" s="9">
        <f>E2*B3</f>
        <v>62.070000000000007</v>
      </c>
    </row>
    <row r="5" spans="1:8" x14ac:dyDescent="0.25">
      <c r="A5" s="3" t="s">
        <v>19</v>
      </c>
      <c r="B5" s="3" t="s">
        <v>17</v>
      </c>
      <c r="C5" s="3" t="s">
        <v>20</v>
      </c>
      <c r="D5" s="3" t="s">
        <v>302</v>
      </c>
      <c r="E5" s="3" t="s">
        <v>18</v>
      </c>
      <c r="F5" s="3" t="s">
        <v>288</v>
      </c>
      <c r="G5" s="10" t="s">
        <v>136</v>
      </c>
      <c r="H5" s="3" t="s">
        <v>21</v>
      </c>
    </row>
    <row r="6" spans="1:8" x14ac:dyDescent="0.25">
      <c r="A6" s="11">
        <v>2</v>
      </c>
      <c r="B6" s="8" t="s">
        <v>311</v>
      </c>
      <c r="C6" s="8" t="s">
        <v>310</v>
      </c>
      <c r="D6" s="11" t="s">
        <v>308</v>
      </c>
      <c r="E6" s="11" t="s">
        <v>162</v>
      </c>
      <c r="F6" s="11" t="s">
        <v>312</v>
      </c>
      <c r="G6" s="9">
        <v>11.86</v>
      </c>
      <c r="H6" s="11" t="s">
        <v>309</v>
      </c>
    </row>
    <row r="7" spans="1:8" x14ac:dyDescent="0.25">
      <c r="A7" s="11">
        <v>1</v>
      </c>
      <c r="B7" s="8" t="s">
        <v>313</v>
      </c>
      <c r="C7" s="8" t="s">
        <v>314</v>
      </c>
      <c r="D7" s="11" t="s">
        <v>315</v>
      </c>
      <c r="E7" s="11" t="s">
        <v>162</v>
      </c>
      <c r="F7" s="11" t="s">
        <v>316</v>
      </c>
      <c r="G7" s="9">
        <v>20.48</v>
      </c>
      <c r="H7" s="11" t="s">
        <v>317</v>
      </c>
    </row>
    <row r="8" spans="1:8" x14ac:dyDescent="0.25">
      <c r="A8" s="11">
        <v>1</v>
      </c>
      <c r="B8" s="8" t="s">
        <v>318</v>
      </c>
      <c r="C8" s="8" t="s">
        <v>320</v>
      </c>
      <c r="D8" s="11" t="s">
        <v>319</v>
      </c>
      <c r="E8" s="11" t="s">
        <v>162</v>
      </c>
      <c r="F8" s="11" t="s">
        <v>321</v>
      </c>
      <c r="G8" s="9">
        <v>2.02</v>
      </c>
      <c r="H8" s="11" t="s">
        <v>322</v>
      </c>
    </row>
    <row r="9" spans="1:8" x14ac:dyDescent="0.25">
      <c r="A9" s="11">
        <v>1</v>
      </c>
      <c r="B9" s="8" t="s">
        <v>323</v>
      </c>
      <c r="C9" s="8" t="s">
        <v>324</v>
      </c>
      <c r="D9" s="11" t="s">
        <v>325</v>
      </c>
      <c r="E9" s="11" t="s">
        <v>162</v>
      </c>
      <c r="F9" s="11" t="s">
        <v>326</v>
      </c>
      <c r="G9" s="9">
        <v>3.95</v>
      </c>
      <c r="H9" s="11" t="s">
        <v>352</v>
      </c>
    </row>
    <row r="10" spans="1:8" x14ac:dyDescent="0.25">
      <c r="A10" s="11">
        <v>1</v>
      </c>
      <c r="B10" s="8" t="s">
        <v>327</v>
      </c>
      <c r="C10" s="8" t="s">
        <v>330</v>
      </c>
      <c r="D10" t="s">
        <v>332</v>
      </c>
      <c r="E10" s="11" t="s">
        <v>162</v>
      </c>
      <c r="F10" s="22" t="s">
        <v>333</v>
      </c>
      <c r="G10" s="9">
        <v>1.87</v>
      </c>
      <c r="H10" s="11" t="s">
        <v>334</v>
      </c>
    </row>
    <row r="11" spans="1:8" x14ac:dyDescent="0.25">
      <c r="A11" s="11">
        <v>1</v>
      </c>
      <c r="B11" s="8" t="s">
        <v>328</v>
      </c>
      <c r="C11" s="8" t="s">
        <v>330</v>
      </c>
      <c r="D11" t="s">
        <v>337</v>
      </c>
      <c r="E11" s="11" t="s">
        <v>162</v>
      </c>
      <c r="F11" s="11" t="s">
        <v>338</v>
      </c>
      <c r="G11" s="9">
        <v>1.47</v>
      </c>
      <c r="H11" s="11" t="s">
        <v>335</v>
      </c>
    </row>
    <row r="12" spans="1:8" x14ac:dyDescent="0.25">
      <c r="A12" s="11">
        <v>1</v>
      </c>
      <c r="B12" s="8" t="s">
        <v>329</v>
      </c>
      <c r="C12" s="8" t="s">
        <v>331</v>
      </c>
      <c r="D12" t="s">
        <v>339</v>
      </c>
      <c r="E12" s="11" t="s">
        <v>162</v>
      </c>
      <c r="F12" s="11" t="s">
        <v>340</v>
      </c>
      <c r="G12" s="9">
        <v>1.76</v>
      </c>
      <c r="H12" s="11" t="s">
        <v>336</v>
      </c>
    </row>
    <row r="13" spans="1:8" x14ac:dyDescent="0.25">
      <c r="A13" s="11">
        <v>1</v>
      </c>
      <c r="B13" s="8" t="s">
        <v>347</v>
      </c>
      <c r="C13" s="8" t="s">
        <v>348</v>
      </c>
      <c r="D13" s="11" t="s">
        <v>349</v>
      </c>
      <c r="E13" s="11" t="s">
        <v>350</v>
      </c>
      <c r="F13" s="11" t="s">
        <v>351</v>
      </c>
      <c r="G13" s="9">
        <v>0</v>
      </c>
      <c r="H13" s="11" t="s">
        <v>341</v>
      </c>
    </row>
    <row r="14" spans="1:8" x14ac:dyDescent="0.25">
      <c r="A14" s="11">
        <v>10</v>
      </c>
      <c r="B14" s="8" t="s">
        <v>345</v>
      </c>
      <c r="C14" s="8" t="s">
        <v>346</v>
      </c>
      <c r="D14" t="s">
        <v>343</v>
      </c>
      <c r="E14" s="11" t="s">
        <v>344</v>
      </c>
      <c r="F14" t="s">
        <v>343</v>
      </c>
      <c r="G14" s="9">
        <v>0.68</v>
      </c>
      <c r="H14" s="11" t="s">
        <v>342</v>
      </c>
    </row>
    <row r="16" spans="1:8" x14ac:dyDescent="0.25">
      <c r="B16" s="8"/>
      <c r="C16" s="8"/>
    </row>
    <row r="17" spans="2:4" x14ac:dyDescent="0.25">
      <c r="B17" s="8"/>
      <c r="C17" s="8"/>
    </row>
    <row r="18" spans="2:4" x14ac:dyDescent="0.25">
      <c r="B18" s="8"/>
      <c r="C18" s="8"/>
    </row>
    <row r="19" spans="2:4" x14ac:dyDescent="0.25">
      <c r="B19" s="8"/>
      <c r="C19" s="8"/>
    </row>
    <row r="20" spans="2:4" x14ac:dyDescent="0.25">
      <c r="B20" s="8"/>
      <c r="C20" s="8"/>
    </row>
    <row r="21" spans="2:4" x14ac:dyDescent="0.25">
      <c r="B21" s="8"/>
      <c r="C21" s="8"/>
    </row>
    <row r="22" spans="2:4" x14ac:dyDescent="0.25">
      <c r="B22" s="8"/>
      <c r="C22" s="8"/>
    </row>
    <row r="23" spans="2:4" x14ac:dyDescent="0.25">
      <c r="B23" s="8"/>
      <c r="C23" s="8"/>
    </row>
    <row r="24" spans="2:4" x14ac:dyDescent="0.25">
      <c r="B24" s="8"/>
      <c r="C24" s="8"/>
    </row>
    <row r="25" spans="2:4" x14ac:dyDescent="0.25">
      <c r="B25" s="8"/>
      <c r="C25" s="8"/>
    </row>
    <row r="26" spans="2:4" x14ac:dyDescent="0.25">
      <c r="B26" s="8"/>
      <c r="C26" s="8"/>
    </row>
    <row r="27" spans="2:4" x14ac:dyDescent="0.25">
      <c r="B27" s="8"/>
      <c r="C27" s="8"/>
    </row>
    <row r="28" spans="2:4" x14ac:dyDescent="0.25">
      <c r="B28" s="8"/>
      <c r="C28" s="8"/>
    </row>
    <row r="29" spans="2:4" x14ac:dyDescent="0.25">
      <c r="B29" s="8"/>
      <c r="C29" s="8"/>
    </row>
    <row r="30" spans="2:4" x14ac:dyDescent="0.25">
      <c r="B30" s="8"/>
      <c r="C30" s="8"/>
      <c r="D30" s="8"/>
    </row>
    <row r="31" spans="2:4" x14ac:dyDescent="0.25">
      <c r="B31" s="8"/>
      <c r="C31" s="8"/>
    </row>
    <row r="32" spans="2:4" x14ac:dyDescent="0.25">
      <c r="B32" s="8"/>
      <c r="C32" s="8"/>
    </row>
    <row r="33" spans="2:3" x14ac:dyDescent="0.25">
      <c r="B33" s="8"/>
      <c r="C33" s="8"/>
    </row>
    <row r="34" spans="2:3" x14ac:dyDescent="0.25">
      <c r="B34" s="8"/>
      <c r="C34" s="8"/>
    </row>
    <row r="35" spans="2:3" x14ac:dyDescent="0.25">
      <c r="B35" s="8"/>
      <c r="C35" s="8"/>
    </row>
    <row r="36" spans="2:3" x14ac:dyDescent="0.25">
      <c r="B36" s="8"/>
      <c r="C36" s="8"/>
    </row>
    <row r="37" spans="2:3" x14ac:dyDescent="0.25">
      <c r="B37" s="8"/>
      <c r="C37" s="8"/>
    </row>
    <row r="38" spans="2:3" x14ac:dyDescent="0.25">
      <c r="B38" s="8"/>
      <c r="C38" s="8"/>
    </row>
    <row r="39" spans="2:3" x14ac:dyDescent="0.25">
      <c r="B39" s="8"/>
      <c r="C39" s="8"/>
    </row>
    <row r="40" spans="2:3" x14ac:dyDescent="0.25">
      <c r="B40" s="8"/>
      <c r="C40" s="8"/>
    </row>
    <row r="41" spans="2:3" x14ac:dyDescent="0.25">
      <c r="B41" s="8"/>
      <c r="C41" s="8"/>
    </row>
    <row r="42" spans="2:3" x14ac:dyDescent="0.25">
      <c r="B42" s="8"/>
      <c r="C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6" x14ac:dyDescent="0.25">
      <c r="B49" s="8"/>
      <c r="C49" s="8"/>
    </row>
    <row r="50" spans="2:6" x14ac:dyDescent="0.25">
      <c r="B50" s="8"/>
      <c r="C50" s="8"/>
      <c r="D50" s="8"/>
    </row>
    <row r="51" spans="2:6" x14ac:dyDescent="0.25">
      <c r="B51" s="8"/>
      <c r="C51" s="8"/>
    </row>
    <row r="52" spans="2:6" x14ac:dyDescent="0.25">
      <c r="B52" s="8"/>
      <c r="C52" s="8"/>
    </row>
    <row r="53" spans="2:6" x14ac:dyDescent="0.25">
      <c r="B53" s="8"/>
      <c r="C53" s="8"/>
    </row>
    <row r="54" spans="2:6" x14ac:dyDescent="0.25">
      <c r="B54" s="8"/>
      <c r="C54" s="8"/>
    </row>
    <row r="55" spans="2:6" x14ac:dyDescent="0.25">
      <c r="B55" s="8"/>
      <c r="C55" s="8"/>
    </row>
    <row r="56" spans="2:6" x14ac:dyDescent="0.25">
      <c r="B56" s="8"/>
      <c r="C56" s="8"/>
    </row>
    <row r="57" spans="2:6" x14ac:dyDescent="0.25">
      <c r="B57" s="8"/>
      <c r="C57" s="8"/>
    </row>
    <row r="58" spans="2:6" x14ac:dyDescent="0.25">
      <c r="B58" s="8"/>
      <c r="C58" s="8"/>
      <c r="D58" s="8"/>
      <c r="E58" s="8"/>
    </row>
    <row r="59" spans="2:6" x14ac:dyDescent="0.25">
      <c r="B59" s="8"/>
      <c r="C59" s="8"/>
    </row>
    <row r="60" spans="2:6" x14ac:dyDescent="0.25">
      <c r="B60" s="8"/>
      <c r="C60" s="8"/>
    </row>
    <row r="61" spans="2:6" x14ac:dyDescent="0.25">
      <c r="B61" s="8"/>
      <c r="C61" s="8"/>
    </row>
    <row r="62" spans="2:6" x14ac:dyDescent="0.25">
      <c r="B62" s="8"/>
      <c r="C62" s="8"/>
    </row>
    <row r="63" spans="2:6" x14ac:dyDescent="0.25">
      <c r="B63" s="8"/>
      <c r="C63" s="8"/>
    </row>
    <row r="64" spans="2:6" x14ac:dyDescent="0.25">
      <c r="B64" s="8"/>
      <c r="C64" s="8"/>
      <c r="F64" s="14"/>
    </row>
  </sheetData>
  <mergeCells count="1">
    <mergeCell ref="A1:C1"/>
  </mergeCells>
  <conditionalFormatting sqref="G29:G1048576 G16:G27 G1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048576 G1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E14"/>
  <sheetViews>
    <sheetView workbookViewId="0">
      <pane ySplit="4" topLeftCell="A5" activePane="bottomLeft" state="frozen"/>
      <selection pane="bottomLeft" activeCell="D5" sqref="D5"/>
    </sheetView>
  </sheetViews>
  <sheetFormatPr defaultRowHeight="15" x14ac:dyDescent="0.25"/>
  <cols>
    <col min="1" max="1" width="8.7109375" bestFit="1" customWidth="1"/>
    <col min="2" max="2" width="31.140625" customWidth="1"/>
    <col min="3" max="3" width="10.5703125" customWidth="1"/>
    <col min="4" max="5" width="20.7109375" bestFit="1" customWidth="1"/>
  </cols>
  <sheetData>
    <row r="1" spans="1:5" ht="18.75" x14ac:dyDescent="0.3">
      <c r="A1" s="20" t="s">
        <v>285</v>
      </c>
      <c r="B1" s="20"/>
      <c r="C1" s="20"/>
      <c r="D1" s="7"/>
      <c r="E1" s="6"/>
    </row>
    <row r="2" spans="1:5" x14ac:dyDescent="0.25">
      <c r="A2" s="21" t="s">
        <v>296</v>
      </c>
      <c r="B2" s="21"/>
      <c r="C2" s="21"/>
      <c r="D2" s="4" t="s">
        <v>301</v>
      </c>
      <c r="E2">
        <f>SUMPRODUCT(A5:A200,E5:E200)</f>
        <v>93.570000000000022</v>
      </c>
    </row>
    <row r="4" spans="1:5" x14ac:dyDescent="0.25">
      <c r="A4" s="3" t="s">
        <v>19</v>
      </c>
      <c r="B4" s="3" t="s">
        <v>286</v>
      </c>
      <c r="C4" s="3" t="s">
        <v>287</v>
      </c>
      <c r="D4" s="3" t="s">
        <v>303</v>
      </c>
      <c r="E4" s="3" t="s">
        <v>289</v>
      </c>
    </row>
    <row r="5" spans="1:5" x14ac:dyDescent="0.25">
      <c r="A5">
        <v>2</v>
      </c>
      <c r="B5" s="8" t="s">
        <v>290</v>
      </c>
      <c r="C5" t="s">
        <v>146</v>
      </c>
      <c r="D5" t="s">
        <v>269</v>
      </c>
      <c r="E5" s="9">
        <v>7.99</v>
      </c>
    </row>
    <row r="6" spans="1:5" x14ac:dyDescent="0.25">
      <c r="A6">
        <v>1</v>
      </c>
      <c r="B6" s="8" t="s">
        <v>291</v>
      </c>
      <c r="C6" t="s">
        <v>146</v>
      </c>
      <c r="D6" t="s">
        <v>275</v>
      </c>
      <c r="E6" s="9">
        <v>12.88</v>
      </c>
    </row>
    <row r="7" spans="1:5" x14ac:dyDescent="0.25">
      <c r="A7">
        <v>1</v>
      </c>
      <c r="B7" s="8" t="s">
        <v>277</v>
      </c>
      <c r="C7" t="s">
        <v>146</v>
      </c>
      <c r="D7" t="s">
        <v>276</v>
      </c>
      <c r="E7" s="9">
        <v>6.81</v>
      </c>
    </row>
    <row r="8" spans="1:5" x14ac:dyDescent="0.25">
      <c r="A8">
        <v>1</v>
      </c>
      <c r="B8" s="8" t="s">
        <v>278</v>
      </c>
      <c r="C8" t="s">
        <v>146</v>
      </c>
      <c r="D8" t="s">
        <v>279</v>
      </c>
      <c r="E8" s="9">
        <v>5.99</v>
      </c>
    </row>
    <row r="9" spans="1:5" x14ac:dyDescent="0.25">
      <c r="A9">
        <v>1</v>
      </c>
      <c r="B9" s="8" t="s">
        <v>280</v>
      </c>
      <c r="C9" t="s">
        <v>146</v>
      </c>
      <c r="D9" s="14" t="s">
        <v>281</v>
      </c>
      <c r="E9" s="9">
        <v>9.65</v>
      </c>
    </row>
    <row r="10" spans="1:5" x14ac:dyDescent="0.25">
      <c r="A10">
        <v>1</v>
      </c>
      <c r="B10" s="8" t="s">
        <v>295</v>
      </c>
      <c r="C10" t="s">
        <v>146</v>
      </c>
      <c r="D10" t="s">
        <v>274</v>
      </c>
      <c r="E10" s="9">
        <v>12.98</v>
      </c>
    </row>
    <row r="11" spans="1:5" x14ac:dyDescent="0.25">
      <c r="A11">
        <v>1</v>
      </c>
      <c r="B11" t="s">
        <v>297</v>
      </c>
      <c r="C11" t="s">
        <v>264</v>
      </c>
      <c r="D11" t="s">
        <v>265</v>
      </c>
      <c r="E11" s="9">
        <v>9</v>
      </c>
    </row>
    <row r="12" spans="1:5" x14ac:dyDescent="0.25">
      <c r="A12">
        <v>10</v>
      </c>
      <c r="B12" s="8" t="s">
        <v>298</v>
      </c>
      <c r="C12" t="s">
        <v>141</v>
      </c>
      <c r="D12" t="s">
        <v>268</v>
      </c>
      <c r="E12" s="9">
        <v>1.29</v>
      </c>
    </row>
    <row r="13" spans="1:5" x14ac:dyDescent="0.25">
      <c r="A13">
        <v>1</v>
      </c>
      <c r="B13" s="8" t="s">
        <v>299</v>
      </c>
      <c r="C13" t="s">
        <v>141</v>
      </c>
      <c r="D13" t="s">
        <v>267</v>
      </c>
      <c r="E13" s="9">
        <v>3.45</v>
      </c>
    </row>
    <row r="14" spans="1:5" x14ac:dyDescent="0.25">
      <c r="A14">
        <v>1</v>
      </c>
      <c r="B14" s="8" t="s">
        <v>300</v>
      </c>
      <c r="C14" t="s">
        <v>141</v>
      </c>
      <c r="D14" t="s">
        <v>266</v>
      </c>
      <c r="E14" s="9">
        <v>3.93</v>
      </c>
    </row>
  </sheetData>
  <mergeCells count="2">
    <mergeCell ref="A2:C2"/>
    <mergeCell ref="A1:C1"/>
  </mergeCells>
  <conditionalFormatting sqref="E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Carts</vt:lpstr>
      <vt:lpstr>Power</vt:lpstr>
      <vt:lpstr>Umbilical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2017-11-16T08:04:46Z</dcterms:modified>
</cp:coreProperties>
</file>