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\Javier\Escritorio\Modelado_SQL\"/>
    </mc:Choice>
  </mc:AlternateContent>
  <xr:revisionPtr revIDLastSave="0" documentId="13_ncr:1_{4C23E0CE-DE5E-440A-90CC-ADCE11ACCB9F}" xr6:coauthVersionLast="47" xr6:coauthVersionMax="47" xr10:uidLastSave="{00000000-0000-0000-0000-000000000000}"/>
  <bookViews>
    <workbookView xWindow="-108" yWindow="-108" windowWidth="23256" windowHeight="12576" xr2:uid="{3D96CB94-B1B3-492F-9E67-137F5D941B3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3" i="1"/>
  <c r="AC4" i="1"/>
  <c r="AC5" i="1"/>
  <c r="AC6" i="1"/>
  <c r="AC7" i="1"/>
  <c r="AC8" i="1"/>
  <c r="AC9" i="1"/>
  <c r="AC10" i="1"/>
  <c r="AC11" i="1"/>
  <c r="AC12" i="1"/>
  <c r="AC13" i="1"/>
  <c r="AC3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09" i="1"/>
  <c r="T148" i="1"/>
  <c r="T126" i="1"/>
  <c r="T150" i="1"/>
  <c r="T151" i="1"/>
  <c r="T152" i="1"/>
  <c r="T153" i="1"/>
  <c r="T154" i="1"/>
  <c r="T155" i="1"/>
  <c r="T156" i="1"/>
  <c r="T157" i="1"/>
  <c r="T158" i="1"/>
  <c r="T149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27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09" i="1"/>
  <c r="D97" i="1"/>
  <c r="D98" i="1"/>
  <c r="D99" i="1"/>
  <c r="D100" i="1"/>
  <c r="D101" i="1"/>
  <c r="D102" i="1"/>
  <c r="D103" i="1"/>
  <c r="D104" i="1"/>
  <c r="D105" i="1"/>
  <c r="D96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74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57" i="1"/>
  <c r="D56" i="1"/>
  <c r="D73" i="1"/>
  <c r="D9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3" i="1"/>
  <c r="G107" i="1"/>
  <c r="G106" i="1"/>
  <c r="G105" i="1"/>
  <c r="G104" i="1"/>
  <c r="G103" i="1"/>
  <c r="G102" i="1"/>
  <c r="G101" i="1"/>
  <c r="G100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33" i="1"/>
  <c r="AB34" i="1"/>
  <c r="AB35" i="1"/>
  <c r="AB36" i="1"/>
  <c r="R89" i="1"/>
  <c r="R90" i="1"/>
  <c r="R91" i="1"/>
  <c r="R88" i="1"/>
  <c r="Y100" i="1"/>
  <c r="Y101" i="1"/>
  <c r="Y99" i="1"/>
  <c r="X89" i="1"/>
  <c r="X90" i="1"/>
  <c r="X88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3" i="1"/>
  <c r="AA4" i="1"/>
  <c r="AA5" i="1"/>
  <c r="AA6" i="1"/>
  <c r="AA7" i="1"/>
  <c r="AA8" i="1"/>
  <c r="AA9" i="1"/>
  <c r="AA10" i="1"/>
  <c r="AA11" i="1"/>
  <c r="AA12" i="1"/>
  <c r="AA13" i="1"/>
  <c r="AA3" i="1"/>
</calcChain>
</file>

<file path=xl/sharedStrings.xml><?xml version="1.0" encoding="utf-8"?>
<sst xmlns="http://schemas.openxmlformats.org/spreadsheetml/2006/main" count="1371" uniqueCount="523">
  <si>
    <t>Marca Coche</t>
  </si>
  <si>
    <t>Id</t>
  </si>
  <si>
    <t>Nombre</t>
  </si>
  <si>
    <t>001</t>
  </si>
  <si>
    <t>002</t>
  </si>
  <si>
    <t>Audi</t>
  </si>
  <si>
    <t>Grupo Empresarial</t>
  </si>
  <si>
    <t>Van</t>
  </si>
  <si>
    <t>01</t>
  </si>
  <si>
    <t>02</t>
  </si>
  <si>
    <t>Color</t>
  </si>
  <si>
    <t>Tipo</t>
  </si>
  <si>
    <t>Liso</t>
  </si>
  <si>
    <t>Mate</t>
  </si>
  <si>
    <t>MET</t>
  </si>
  <si>
    <t>LIS</t>
  </si>
  <si>
    <t>MAT</t>
  </si>
  <si>
    <t>Tipo-Color</t>
  </si>
  <si>
    <t>Modelo</t>
  </si>
  <si>
    <t>Matrícula</t>
  </si>
  <si>
    <t>NºPóliza</t>
  </si>
  <si>
    <t>Negro</t>
  </si>
  <si>
    <t>IdTipoColor</t>
  </si>
  <si>
    <t>Importe</t>
  </si>
  <si>
    <t>Euro</t>
  </si>
  <si>
    <t>Libra</t>
  </si>
  <si>
    <t>Poliza</t>
  </si>
  <si>
    <t>COCHE</t>
  </si>
  <si>
    <t>003</t>
  </si>
  <si>
    <t>004</t>
  </si>
  <si>
    <t>005</t>
  </si>
  <si>
    <t>006</t>
  </si>
  <si>
    <t>007</t>
  </si>
  <si>
    <t>008</t>
  </si>
  <si>
    <t>Aseguradora</t>
  </si>
  <si>
    <t>Ford</t>
  </si>
  <si>
    <t>BMW Group</t>
  </si>
  <si>
    <t>General Motors</t>
  </si>
  <si>
    <t>Honda</t>
  </si>
  <si>
    <t>Hyundai</t>
  </si>
  <si>
    <t>Suzuki</t>
  </si>
  <si>
    <t>Tata</t>
  </si>
  <si>
    <t>Toyota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</si>
  <si>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</si>
  <si>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</si>
  <si>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</si>
  <si>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</si>
  <si>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</si>
  <si>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</si>
  <si>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</si>
  <si>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</si>
  <si>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</si>
  <si>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Seat</t>
  </si>
  <si>
    <t>Skoda</t>
  </si>
  <si>
    <r>
      <t>Volkswagen</t>
    </r>
    <r>
      <rPr>
        <sz val="11"/>
        <color rgb="FF000000"/>
        <rFont val="Montserrat"/>
      </rPr>
      <t> </t>
    </r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</si>
  <si>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</si>
  <si>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</si>
  <si>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</si>
  <si>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</si>
  <si>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</si>
  <si>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</si>
  <si>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</si>
  <si>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</si>
  <si>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</si>
  <si>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</si>
  <si>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</si>
  <si>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</si>
  <si>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</si>
  <si>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</si>
  <si>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</si>
  <si>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Renault Nissan-Mitsubishi</t>
  </si>
  <si>
    <t>Alpine</t>
  </si>
  <si>
    <t>Dacia</t>
  </si>
  <si>
    <t>Renault</t>
  </si>
  <si>
    <t>Nissan</t>
  </si>
  <si>
    <t>Mitsubishi</t>
  </si>
  <si>
    <t>Stellantis</t>
  </si>
  <si>
    <t>Alfa Romeo</t>
  </si>
  <si>
    <t>Fiat</t>
  </si>
  <si>
    <t>Lancia</t>
  </si>
  <si>
    <t>Peugeot</t>
  </si>
  <si>
    <t>Citröen</t>
  </si>
  <si>
    <t>Opel</t>
  </si>
  <si>
    <t>024</t>
  </si>
  <si>
    <t>025</t>
  </si>
  <si>
    <t>026</t>
  </si>
  <si>
    <t>027</t>
  </si>
  <si>
    <t>BMW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</si>
  <si>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</si>
  <si>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</si>
  <si>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</si>
  <si>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</si>
  <si>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</si>
  <si>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</si>
  <si>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</si>
  <si>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</si>
  <si>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</si>
  <si>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</si>
  <si>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</si>
  <si>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</si>
  <si>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</si>
  <si>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</si>
  <si>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</si>
  <si>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</si>
  <si>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</si>
  <si>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</si>
  <si>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</si>
  <si>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</si>
  <si>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</si>
  <si>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</si>
  <si>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</si>
  <si>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Chevrolet</t>
  </si>
  <si>
    <t>Land Rover</t>
  </si>
  <si>
    <t>Lexus</t>
  </si>
  <si>
    <t>IdModelo</t>
  </si>
  <si>
    <t>Golf</t>
  </si>
  <si>
    <t>Jetta</t>
  </si>
  <si>
    <t>A1</t>
  </si>
  <si>
    <t>A2</t>
  </si>
  <si>
    <t>Leon</t>
  </si>
  <si>
    <t>Ibiza</t>
  </si>
  <si>
    <t>Panda</t>
  </si>
  <si>
    <t>Octavia</t>
  </si>
  <si>
    <t>Duster</t>
  </si>
  <si>
    <t>Sandero</t>
  </si>
  <si>
    <t>Scenic</t>
  </si>
  <si>
    <t>Megane</t>
  </si>
  <si>
    <t>100</t>
  </si>
  <si>
    <t>Patrol</t>
  </si>
  <si>
    <t>Almera</t>
  </si>
  <si>
    <t>Nativa</t>
  </si>
  <si>
    <t>Eclipse</t>
  </si>
  <si>
    <t>Giulietta</t>
  </si>
  <si>
    <t>156</t>
  </si>
  <si>
    <t>Uno</t>
  </si>
  <si>
    <t>Delta</t>
  </si>
  <si>
    <t>Ypsilon</t>
  </si>
  <si>
    <t>C1</t>
  </si>
  <si>
    <t>C2</t>
  </si>
  <si>
    <t>Vectra</t>
  </si>
  <si>
    <t>Astra</t>
  </si>
  <si>
    <t>M5</t>
  </si>
  <si>
    <t>M6</t>
  </si>
  <si>
    <t>Indigo</t>
  </si>
  <si>
    <t>Aria</t>
  </si>
  <si>
    <t>Defender</t>
  </si>
  <si>
    <t>VA-01</t>
  </si>
  <si>
    <t>VA-02</t>
  </si>
  <si>
    <t>VA-03</t>
  </si>
  <si>
    <t>VA-04</t>
  </si>
  <si>
    <t>ST-01</t>
  </si>
  <si>
    <t>RE-01</t>
  </si>
  <si>
    <t>RE-02</t>
  </si>
  <si>
    <t>RE-03</t>
  </si>
  <si>
    <t>TA-01</t>
  </si>
  <si>
    <t>RE-04</t>
  </si>
  <si>
    <t>RE-05</t>
  </si>
  <si>
    <t>ST-02</t>
  </si>
  <si>
    <t>ST-03</t>
  </si>
  <si>
    <t>ST-04</t>
  </si>
  <si>
    <t>ST-05</t>
  </si>
  <si>
    <t>ST-06</t>
  </si>
  <si>
    <t>TO-01</t>
  </si>
  <si>
    <t>TO-02</t>
  </si>
  <si>
    <t>BM-01</t>
  </si>
  <si>
    <t>GM-01</t>
  </si>
  <si>
    <t>HY-01</t>
  </si>
  <si>
    <t>FD-01</t>
  </si>
  <si>
    <t>HO-01</t>
  </si>
  <si>
    <t>Civic</t>
  </si>
  <si>
    <t>Legend</t>
  </si>
  <si>
    <t>Fiesta</t>
  </si>
  <si>
    <t>Focus</t>
  </si>
  <si>
    <t>Tucson</t>
  </si>
  <si>
    <t>Creta</t>
  </si>
  <si>
    <t>TA-02</t>
  </si>
  <si>
    <t>FK</t>
  </si>
  <si>
    <t>Silverado</t>
  </si>
  <si>
    <t>Astro</t>
  </si>
  <si>
    <t>Celica</t>
  </si>
  <si>
    <t>Corolla</t>
  </si>
  <si>
    <t>SC</t>
  </si>
  <si>
    <t>Is</t>
  </si>
  <si>
    <t>Swift</t>
  </si>
  <si>
    <t>SU-01</t>
  </si>
  <si>
    <t>Ignis</t>
  </si>
  <si>
    <t>306</t>
  </si>
  <si>
    <t>508</t>
  </si>
  <si>
    <t>A610</t>
  </si>
  <si>
    <t>A110</t>
  </si>
  <si>
    <t>RE-AL-01</t>
  </si>
  <si>
    <t>VA-VK-01</t>
  </si>
  <si>
    <t>VA-VK-02</t>
  </si>
  <si>
    <t>RE-DA-01</t>
  </si>
  <si>
    <t>RE-DA-02</t>
  </si>
  <si>
    <t>VA-SE-01</t>
  </si>
  <si>
    <t>VA-SE-02</t>
  </si>
  <si>
    <t>RE-RE-01</t>
  </si>
  <si>
    <t>SU-SU-01</t>
  </si>
  <si>
    <t>TA-TA-01</t>
  </si>
  <si>
    <t>RE-RE-02</t>
  </si>
  <si>
    <t>SU-SU-02</t>
  </si>
  <si>
    <t>TO-TO-02</t>
  </si>
  <si>
    <t>TA-TA-02</t>
  </si>
  <si>
    <t>Yetti</t>
  </si>
  <si>
    <t>VA-SK-01</t>
  </si>
  <si>
    <t>VA-SK-02</t>
  </si>
  <si>
    <t>VA-AU-01</t>
  </si>
  <si>
    <t>VA-AU-02</t>
  </si>
  <si>
    <t>ST-OP-01</t>
  </si>
  <si>
    <t>ST-OP-02</t>
  </si>
  <si>
    <t>RE-NI-01</t>
  </si>
  <si>
    <t>RE-NI-02</t>
  </si>
  <si>
    <t>RE-MI-01</t>
  </si>
  <si>
    <t>RE-MI-02</t>
  </si>
  <si>
    <t>Discovery</t>
  </si>
  <si>
    <t>TA-LR-01</t>
  </si>
  <si>
    <t>TA-LR-02</t>
  </si>
  <si>
    <t>ST-AR-01</t>
  </si>
  <si>
    <t>ST-AR-02</t>
  </si>
  <si>
    <t>ST-FI-01</t>
  </si>
  <si>
    <t>ST-FI-02</t>
  </si>
  <si>
    <t>ST-LA-01</t>
  </si>
  <si>
    <t>ST-LA-02</t>
  </si>
  <si>
    <t>ST-CI-01</t>
  </si>
  <si>
    <t>ST-CI-02</t>
  </si>
  <si>
    <t>RE-AL-02</t>
  </si>
  <si>
    <t>BM-BM-01</t>
  </si>
  <si>
    <t>HO-HO-01</t>
  </si>
  <si>
    <t>FD-FD-01</t>
  </si>
  <si>
    <t>HY-HY-01</t>
  </si>
  <si>
    <t>BM-BM-02</t>
  </si>
  <si>
    <t>HO-HO-02</t>
  </si>
  <si>
    <t>FD-FD-02</t>
  </si>
  <si>
    <t>HY-HY-02</t>
  </si>
  <si>
    <t>GM-CH-01</t>
  </si>
  <si>
    <t>GM-CH-02</t>
  </si>
  <si>
    <t>TO-TO-01</t>
  </si>
  <si>
    <t>TO-LE-01</t>
  </si>
  <si>
    <t>TO-LE-02</t>
  </si>
  <si>
    <t>ST-PE-01</t>
  </si>
  <si>
    <t>ST-PE-02</t>
  </si>
  <si>
    <t>Blanco</t>
  </si>
  <si>
    <t>Naranja</t>
  </si>
  <si>
    <t>Rojo</t>
  </si>
  <si>
    <t>EU</t>
  </si>
  <si>
    <t>DAM</t>
  </si>
  <si>
    <t>Li</t>
  </si>
  <si>
    <t>DOAU</t>
  </si>
  <si>
    <t>1</t>
  </si>
  <si>
    <t>Tasa cambio</t>
  </si>
  <si>
    <t>DEFAUTL: 1</t>
  </si>
  <si>
    <t>dt_alta</t>
  </si>
  <si>
    <t>dt_baja</t>
  </si>
  <si>
    <t>dt_Compra</t>
  </si>
  <si>
    <r>
      <t>insert</t>
    </r>
    <r>
      <rPr>
        <sz val="14"/>
        <color rgb="FF000000"/>
        <rFont val="Consolas"/>
        <family val="3"/>
      </rPr>
      <t xml:space="preserve"> </t>
    </r>
    <r>
      <rPr>
        <b/>
        <sz val="14"/>
        <color rgb="FF800000"/>
        <rFont val="Consolas"/>
        <family val="3"/>
      </rPr>
      <t>to</t>
    </r>
    <r>
      <rPr>
        <sz val="14"/>
        <color rgb="FF000000"/>
        <rFont val="Consolas"/>
        <family val="3"/>
      </rPr>
      <t xml:space="preserve"> jgl_sql.g_emp </t>
    </r>
    <r>
      <rPr>
        <b/>
        <sz val="14"/>
        <color rgb="FF800000"/>
        <rFont val="Consolas"/>
        <family val="3"/>
      </rPr>
      <t>values</t>
    </r>
    <r>
      <rPr>
        <sz val="14"/>
        <color rgb="FF000000"/>
        <rFont val="Consolas"/>
        <family val="3"/>
      </rPr>
      <t xml:space="preserve"> (</t>
    </r>
  </si>
  <si>
    <r>
      <t>insert</t>
    </r>
    <r>
      <rPr>
        <sz val="14"/>
        <color rgb="FF000000"/>
        <rFont val="Consolas"/>
        <family val="3"/>
      </rPr>
      <t xml:space="preserve"> </t>
    </r>
    <r>
      <rPr>
        <b/>
        <sz val="14"/>
        <color rgb="FF800000"/>
        <rFont val="Consolas"/>
        <family val="3"/>
      </rPr>
      <t>into</t>
    </r>
    <r>
      <rPr>
        <sz val="14"/>
        <color rgb="FF000000"/>
        <rFont val="Consolas"/>
        <family val="3"/>
      </rPr>
      <t xml:space="preserve"> jgl_sql.marca </t>
    </r>
    <r>
      <rPr>
        <b/>
        <sz val="14"/>
        <color rgb="FF800000"/>
        <rFont val="Consolas"/>
        <family val="3"/>
      </rPr>
      <t>values</t>
    </r>
    <r>
      <rPr>
        <sz val="14"/>
        <color rgb="FF000000"/>
        <rFont val="Consolas"/>
        <family val="3"/>
      </rPr>
      <t xml:space="preserve"> (</t>
    </r>
  </si>
  <si>
    <r>
      <t>insert</t>
    </r>
    <r>
      <rPr>
        <sz val="14"/>
        <color rgb="FF000000"/>
        <rFont val="Consolas"/>
        <family val="3"/>
      </rPr>
      <t xml:space="preserve"> </t>
    </r>
    <r>
      <rPr>
        <b/>
        <sz val="14"/>
        <color rgb="FF800000"/>
        <rFont val="Consolas"/>
        <family val="3"/>
      </rPr>
      <t>into</t>
    </r>
    <r>
      <rPr>
        <sz val="14"/>
        <color rgb="FF000000"/>
        <rFont val="Consolas"/>
        <family val="3"/>
      </rPr>
      <t xml:space="preserve"> jgl_sql.modelo </t>
    </r>
    <r>
      <rPr>
        <b/>
        <sz val="14"/>
        <color rgb="FF800000"/>
        <rFont val="Consolas"/>
        <family val="3"/>
      </rPr>
      <t>values</t>
    </r>
    <r>
      <rPr>
        <sz val="14"/>
        <color rgb="FF000000"/>
        <rFont val="Consolas"/>
        <family val="3"/>
      </rPr>
      <t xml:space="preserve"> (</t>
    </r>
  </si>
  <si>
    <r>
      <t>insert</t>
    </r>
    <r>
      <rPr>
        <sz val="14"/>
        <color rgb="FF000000"/>
        <rFont val="Consolas"/>
        <family val="3"/>
      </rPr>
      <t xml:space="preserve"> </t>
    </r>
    <r>
      <rPr>
        <b/>
        <sz val="14"/>
        <color rgb="FF800000"/>
        <rFont val="Consolas"/>
        <family val="3"/>
      </rPr>
      <t>into</t>
    </r>
    <r>
      <rPr>
        <sz val="14"/>
        <color rgb="FF000000"/>
        <rFont val="Consolas"/>
        <family val="3"/>
      </rPr>
      <t xml:space="preserve"> jgl_sql.color </t>
    </r>
    <r>
      <rPr>
        <b/>
        <sz val="14"/>
        <color rgb="FF800000"/>
        <rFont val="Consolas"/>
        <family val="3"/>
      </rPr>
      <t>values</t>
    </r>
    <r>
      <rPr>
        <sz val="14"/>
        <color rgb="FF000000"/>
        <rFont val="Consolas"/>
        <family val="3"/>
      </rPr>
      <t xml:space="preserve"> (</t>
    </r>
  </si>
  <si>
    <r>
      <t>insert</t>
    </r>
    <r>
      <rPr>
        <sz val="14"/>
        <color rgb="FF000000"/>
        <rFont val="Consolas"/>
        <family val="3"/>
      </rPr>
      <t xml:space="preserve"> </t>
    </r>
    <r>
      <rPr>
        <b/>
        <sz val="14"/>
        <color rgb="FF800000"/>
        <rFont val="Consolas"/>
        <family val="3"/>
      </rPr>
      <t>into</t>
    </r>
    <r>
      <rPr>
        <sz val="14"/>
        <color rgb="FF000000"/>
        <rFont val="Consolas"/>
        <family val="3"/>
      </rPr>
      <t xml:space="preserve"> jgl_sql.typecolor </t>
    </r>
    <r>
      <rPr>
        <b/>
        <sz val="14"/>
        <color rgb="FF800000"/>
        <rFont val="Consolas"/>
        <family val="3"/>
      </rPr>
      <t>values</t>
    </r>
    <r>
      <rPr>
        <sz val="14"/>
        <color rgb="FF000000"/>
        <rFont val="Consolas"/>
        <family val="3"/>
      </rPr>
      <t xml:space="preserve"> (</t>
    </r>
  </si>
  <si>
    <t>Metalizado</t>
  </si>
  <si>
    <t>AXA</t>
  </si>
  <si>
    <t>Line Directa</t>
  </si>
  <si>
    <t>Mutua Madrileña</t>
  </si>
  <si>
    <t>AX-01</t>
  </si>
  <si>
    <t>LD-01</t>
  </si>
  <si>
    <t>MM-01</t>
  </si>
  <si>
    <r>
      <t>insert</t>
    </r>
    <r>
      <rPr>
        <sz val="14"/>
        <color rgb="FF000000"/>
        <rFont val="Consolas"/>
        <family val="3"/>
      </rPr>
      <t xml:space="preserve"> </t>
    </r>
    <r>
      <rPr>
        <b/>
        <sz val="14"/>
        <color rgb="FF800000"/>
        <rFont val="Consolas"/>
        <family val="3"/>
      </rPr>
      <t>into</t>
    </r>
    <r>
      <rPr>
        <sz val="14"/>
        <color rgb="FF000000"/>
        <rFont val="Consolas"/>
        <family val="3"/>
      </rPr>
      <t xml:space="preserve"> jgl_sql.aseguradora </t>
    </r>
    <r>
      <rPr>
        <b/>
        <sz val="14"/>
        <color rgb="FF800000"/>
        <rFont val="Consolas"/>
        <family val="3"/>
      </rPr>
      <t>values</t>
    </r>
    <r>
      <rPr>
        <sz val="14"/>
        <color rgb="FF000000"/>
        <rFont val="Consolas"/>
        <family val="3"/>
      </rPr>
      <t xml:space="preserve"> (</t>
    </r>
  </si>
  <si>
    <t>120000</t>
  </si>
  <si>
    <t>120001</t>
  </si>
  <si>
    <t>120002</t>
  </si>
  <si>
    <t>120003</t>
  </si>
  <si>
    <t>120004</t>
  </si>
  <si>
    <t>120005</t>
  </si>
  <si>
    <t>120006</t>
  </si>
  <si>
    <t>120007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</si>
  <si>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</si>
  <si>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</si>
  <si>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</si>
  <si>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</si>
  <si>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</si>
  <si>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</si>
  <si>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</si>
  <si>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</si>
  <si>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</si>
  <si>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</si>
  <si>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120018</t>
  </si>
  <si>
    <t>120019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</si>
  <si>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</si>
  <si>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</si>
  <si>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</si>
  <si>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</si>
  <si>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</si>
  <si>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</si>
  <si>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</si>
  <si>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</si>
  <si>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</si>
  <si>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</si>
  <si>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</si>
  <si>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120031</t>
  </si>
  <si>
    <t>120032</t>
  </si>
  <si>
    <t>120033</t>
  </si>
  <si>
    <t>120034</t>
  </si>
  <si>
    <t>120035</t>
  </si>
  <si>
    <t>120036</t>
  </si>
  <si>
    <t>120037</t>
  </si>
  <si>
    <t>120038</t>
  </si>
  <si>
    <t>120039</t>
  </si>
  <si>
    <t>120040</t>
  </si>
  <si>
    <t>120041</t>
  </si>
  <si>
    <t>120042</t>
  </si>
  <si>
    <t>120043</t>
  </si>
  <si>
    <t>120044</t>
  </si>
  <si>
    <t>120045</t>
  </si>
  <si>
    <t>120046</t>
  </si>
  <si>
    <t>120047</t>
  </si>
  <si>
    <t>120048</t>
  </si>
  <si>
    <t>120049</t>
  </si>
  <si>
    <t>2535</t>
  </si>
  <si>
    <t>-ZZZ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</si>
  <si>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</si>
  <si>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</si>
  <si>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</si>
  <si>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</si>
  <si>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</si>
  <si>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</si>
  <si>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</si>
  <si>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</si>
  <si>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</si>
  <si>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</si>
  <si>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</si>
  <si>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</si>
  <si>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</si>
  <si>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</si>
  <si>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</si>
  <si>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</si>
  <si>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</si>
  <si>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</si>
  <si>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</si>
  <si>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</si>
  <si>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</si>
  <si>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</si>
  <si>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</si>
  <si>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</si>
  <si>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</si>
  <si>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</si>
  <si>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</si>
  <si>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</si>
  <si>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</si>
  <si>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</si>
  <si>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</si>
  <si>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</si>
  <si>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</si>
  <si>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</si>
  <si>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</si>
  <si>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</si>
  <si>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</si>
  <si>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</si>
  <si>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</si>
  <si>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</si>
  <si>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</si>
  <si>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</si>
  <si>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</si>
  <si>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</si>
  <si>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</si>
  <si>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</si>
  <si>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</si>
  <si>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</si>
  <si>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</si>
  <si>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dt_start</t>
  </si>
  <si>
    <t>2023-02-01</t>
  </si>
  <si>
    <t>coche-flota</t>
  </si>
  <si>
    <t>id_coche</t>
  </si>
  <si>
    <t>activo o no</t>
  </si>
  <si>
    <t>Id_coche</t>
  </si>
  <si>
    <t>AX-02</t>
  </si>
  <si>
    <t>AX-03</t>
  </si>
  <si>
    <t>AX-04</t>
  </si>
  <si>
    <t>AX-05</t>
  </si>
  <si>
    <t>AX-06</t>
  </si>
  <si>
    <t>AX-07</t>
  </si>
  <si>
    <t>AX-08</t>
  </si>
  <si>
    <t>AX-09</t>
  </si>
  <si>
    <t>AX-10</t>
  </si>
  <si>
    <t>AX-11</t>
  </si>
  <si>
    <t>AX-12</t>
  </si>
  <si>
    <t>AX-13</t>
  </si>
  <si>
    <t>AX-14</t>
  </si>
  <si>
    <t>AX-15</t>
  </si>
  <si>
    <t>LD-02</t>
  </si>
  <si>
    <t>LD-03</t>
  </si>
  <si>
    <t>LD-04</t>
  </si>
  <si>
    <t>LD-05</t>
  </si>
  <si>
    <t>LD-06</t>
  </si>
  <si>
    <t>LD-07</t>
  </si>
  <si>
    <t>LD-08</t>
  </si>
  <si>
    <t>LD-09</t>
  </si>
  <si>
    <t>LD-10</t>
  </si>
  <si>
    <t>LD-11</t>
  </si>
  <si>
    <t>LD-12</t>
  </si>
  <si>
    <t>LD-13</t>
  </si>
  <si>
    <t>LD-14</t>
  </si>
  <si>
    <t>LD-15</t>
  </si>
  <si>
    <t>LD-16</t>
  </si>
  <si>
    <t>LD-17</t>
  </si>
  <si>
    <t>LD-18</t>
  </si>
  <si>
    <t>LD-19</t>
  </si>
  <si>
    <t>LD-20</t>
  </si>
  <si>
    <t>LD-21</t>
  </si>
  <si>
    <t>LD-22</t>
  </si>
  <si>
    <t>LD-23</t>
  </si>
  <si>
    <t>LD-24</t>
  </si>
  <si>
    <t>LD-25</t>
  </si>
  <si>
    <t>LD-26</t>
  </si>
  <si>
    <t>LD-27</t>
  </si>
  <si>
    <t>LD-28</t>
  </si>
  <si>
    <t>MM-02</t>
  </si>
  <si>
    <t>MM-03</t>
  </si>
  <si>
    <t>MM-04</t>
  </si>
  <si>
    <t>MM-05</t>
  </si>
  <si>
    <t>MM-06</t>
  </si>
  <si>
    <t>MM-07</t>
  </si>
  <si>
    <t>id_coche FK1</t>
  </si>
  <si>
    <t>Modelo - FK</t>
  </si>
  <si>
    <t>Color - FK</t>
  </si>
  <si>
    <t>Id_aseguradora</t>
  </si>
  <si>
    <t>defautl: 4000-01-01</t>
  </si>
  <si>
    <t>2023-01-01</t>
  </si>
  <si>
    <t>CODIGO SQL</t>
  </si>
  <si>
    <t>Grupo Empresarial - fk</t>
  </si>
  <si>
    <t>Marca - fk</t>
  </si>
  <si>
    <t>idG_EMP</t>
  </si>
  <si>
    <t>N_revision</t>
  </si>
  <si>
    <t>dt_rev</t>
  </si>
  <si>
    <t>Km_rev</t>
  </si>
  <si>
    <t>type_coin</t>
  </si>
  <si>
    <t>23-001</t>
  </si>
  <si>
    <t>23-002</t>
  </si>
  <si>
    <t>23-003</t>
  </si>
  <si>
    <t>23-004</t>
  </si>
  <si>
    <t>23-005</t>
  </si>
  <si>
    <t>23-006</t>
  </si>
  <si>
    <t>23-007</t>
  </si>
  <si>
    <t>23-008</t>
  </si>
  <si>
    <t>23-009</t>
  </si>
  <si>
    <t>23-010</t>
  </si>
  <si>
    <t>23-011</t>
  </si>
  <si>
    <t>23-012</t>
  </si>
  <si>
    <t>23-013</t>
  </si>
  <si>
    <t>23-014</t>
  </si>
  <si>
    <t>23-015</t>
  </si>
  <si>
    <t>23-016</t>
  </si>
  <si>
    <t>23-017</t>
  </si>
  <si>
    <t>23-018</t>
  </si>
  <si>
    <t>23-019</t>
  </si>
  <si>
    <t>23-020</t>
  </si>
  <si>
    <t>23-021</t>
  </si>
  <si>
    <t>23-022</t>
  </si>
  <si>
    <t>23-023</t>
  </si>
  <si>
    <t>23-024</t>
  </si>
  <si>
    <t>23-025</t>
  </si>
  <si>
    <t>23-026</t>
  </si>
  <si>
    <t>23-027</t>
  </si>
  <si>
    <t>23-028</t>
  </si>
  <si>
    <t>23-029</t>
  </si>
  <si>
    <t>23-030</t>
  </si>
  <si>
    <t>23-031</t>
  </si>
  <si>
    <t>23-032</t>
  </si>
  <si>
    <t>23-033</t>
  </si>
  <si>
    <t>23-034</t>
  </si>
  <si>
    <t>23-035</t>
  </si>
  <si>
    <t>23-036</t>
  </si>
  <si>
    <t>23-037</t>
  </si>
  <si>
    <t>23-038</t>
  </si>
  <si>
    <t>23-039</t>
  </si>
  <si>
    <t>23-040</t>
  </si>
  <si>
    <t>23-041</t>
  </si>
  <si>
    <t>23-042</t>
  </si>
  <si>
    <t>23-043</t>
  </si>
  <si>
    <t>23-044</t>
  </si>
  <si>
    <t>23-045</t>
  </si>
  <si>
    <t>23-046</t>
  </si>
  <si>
    <t>23-047</t>
  </si>
  <si>
    <t>23-048</t>
  </si>
  <si>
    <t>default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</si>
  <si>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</si>
  <si>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</si>
  <si>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</si>
  <si>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</si>
  <si>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</si>
  <si>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</si>
  <si>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</si>
  <si>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</si>
  <si>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</si>
  <si>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</si>
  <si>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</si>
  <si>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Coche de la flota</t>
  </si>
  <si>
    <t>auto?</t>
  </si>
  <si>
    <t>Coin</t>
  </si>
  <si>
    <r>
      <t>insert</t>
    </r>
    <r>
      <rPr>
        <sz val="14"/>
        <color rgb="FF000000"/>
        <rFont val="Consolas"/>
        <family val="3"/>
      </rPr>
      <t xml:space="preserve"> </t>
    </r>
    <r>
      <rPr>
        <b/>
        <sz val="14"/>
        <color rgb="FF800000"/>
        <rFont val="Consolas"/>
        <family val="3"/>
      </rPr>
      <t>into</t>
    </r>
    <r>
      <rPr>
        <sz val="14"/>
        <color rgb="FF000000"/>
        <rFont val="Consolas"/>
        <family val="3"/>
      </rPr>
      <t xml:space="preserve"> jgl_sql.coin </t>
    </r>
    <r>
      <rPr>
        <b/>
        <sz val="14"/>
        <color rgb="FF800000"/>
        <rFont val="Consolas"/>
        <family val="3"/>
      </rPr>
      <t>values</t>
    </r>
    <r>
      <rPr>
        <sz val="14"/>
        <color rgb="FF000000"/>
        <rFont val="Consolas"/>
        <family val="3"/>
      </rPr>
      <t xml:space="preserve"> (</t>
    </r>
  </si>
  <si>
    <t>Dolar Americano</t>
  </si>
  <si>
    <t>Dolar Australiano</t>
  </si>
  <si>
    <r>
      <t>insert</t>
    </r>
    <r>
      <rPr>
        <sz val="14"/>
        <color rgb="FF000000"/>
        <rFont val="Consolas"/>
        <family val="3"/>
      </rPr>
      <t xml:space="preserve"> </t>
    </r>
    <r>
      <rPr>
        <b/>
        <sz val="14"/>
        <color rgb="FF800000"/>
        <rFont val="Consolas"/>
        <family val="3"/>
      </rPr>
      <t>into</t>
    </r>
    <r>
      <rPr>
        <sz val="14"/>
        <color rgb="FF000000"/>
        <rFont val="Consolas"/>
        <family val="3"/>
      </rPr>
      <t xml:space="preserve"> jgl_sql.poliza </t>
    </r>
    <r>
      <rPr>
        <b/>
        <sz val="14"/>
        <color rgb="FF800000"/>
        <rFont val="Consolas"/>
        <family val="3"/>
      </rPr>
      <t>values</t>
    </r>
    <r>
      <rPr>
        <sz val="14"/>
        <color rgb="FF000000"/>
        <rFont val="Consolas"/>
        <family val="3"/>
      </rPr>
      <t xml:space="preserve"> (</t>
    </r>
  </si>
  <si>
    <t>total_km</t>
  </si>
  <si>
    <r>
      <t>insert</t>
    </r>
    <r>
      <rPr>
        <sz val="14"/>
        <color rgb="FF000000"/>
        <rFont val="Consolas"/>
        <family val="3"/>
      </rPr>
      <t xml:space="preserve"> </t>
    </r>
    <r>
      <rPr>
        <b/>
        <sz val="14"/>
        <color rgb="FF800000"/>
        <rFont val="Consolas"/>
        <family val="3"/>
      </rPr>
      <t>into</t>
    </r>
    <r>
      <rPr>
        <sz val="14"/>
        <color rgb="FF000000"/>
        <rFont val="Consolas"/>
        <family val="3"/>
      </rPr>
      <t xml:space="preserve"> jgl_sql.car </t>
    </r>
    <r>
      <rPr>
        <b/>
        <sz val="14"/>
        <color rgb="FF800000"/>
        <rFont val="Consolas"/>
        <family val="3"/>
      </rPr>
      <t>values</t>
    </r>
    <r>
      <rPr>
        <sz val="14"/>
        <color rgb="FF000000"/>
        <rFont val="Consolas"/>
        <family val="3"/>
      </rPr>
      <t xml:space="preserve"> (</t>
    </r>
  </si>
  <si>
    <r>
      <t>insert</t>
    </r>
    <r>
      <rPr>
        <sz val="14"/>
        <color rgb="FF000000"/>
        <rFont val="Consolas"/>
        <family val="3"/>
      </rPr>
      <t xml:space="preserve"> </t>
    </r>
    <r>
      <rPr>
        <b/>
        <sz val="14"/>
        <color rgb="FF800000"/>
        <rFont val="Consolas"/>
        <family val="3"/>
      </rPr>
      <t>into</t>
    </r>
    <r>
      <rPr>
        <sz val="14"/>
        <color rgb="FF000000"/>
        <rFont val="Consolas"/>
        <family val="3"/>
      </rPr>
      <t xml:space="preserve"> jgl_sql.coche_flota </t>
    </r>
    <r>
      <rPr>
        <b/>
        <sz val="14"/>
        <color rgb="FF800000"/>
        <rFont val="Consolas"/>
        <family val="3"/>
      </rPr>
      <t>values</t>
    </r>
    <r>
      <rPr>
        <sz val="14"/>
        <color rgb="FF000000"/>
        <rFont val="Consolas"/>
        <family val="3"/>
      </rPr>
      <t xml:space="preserve"> (</t>
    </r>
  </si>
  <si>
    <t>id_car</t>
  </si>
  <si>
    <t>120050</t>
  </si>
  <si>
    <t>120051</t>
  </si>
  <si>
    <t>120052</t>
  </si>
  <si>
    <t>120053</t>
  </si>
  <si>
    <t>120054</t>
  </si>
  <si>
    <t>120055</t>
  </si>
  <si>
    <t>120056</t>
  </si>
  <si>
    <t>120057</t>
  </si>
  <si>
    <t>hist_revisiones_coche_flota</t>
  </si>
  <si>
    <r>
      <t>insert</t>
    </r>
    <r>
      <rPr>
        <sz val="14"/>
        <color rgb="FF000000"/>
        <rFont val="Consolas"/>
        <family val="3"/>
      </rPr>
      <t xml:space="preserve"> </t>
    </r>
    <r>
      <rPr>
        <b/>
        <sz val="14"/>
        <color rgb="FF800000"/>
        <rFont val="Consolas"/>
        <family val="3"/>
      </rPr>
      <t xml:space="preserve">into </t>
    </r>
    <r>
      <rPr>
        <sz val="14"/>
        <color rgb="FF000000"/>
        <rFont val="Consolas"/>
        <family val="3"/>
      </rPr>
      <t xml:space="preserve">jgl_sql.hist_revisiones_coche_flota </t>
    </r>
    <r>
      <rPr>
        <b/>
        <sz val="14"/>
        <color rgb="FF800000"/>
        <rFont val="Consolas"/>
        <family val="3"/>
      </rPr>
      <t>values</t>
    </r>
    <r>
      <rPr>
        <sz val="14"/>
        <color rgb="FF000000"/>
        <rFont val="Consolas"/>
        <family val="3"/>
      </rPr>
      <t xml:space="preserve"> (</t>
    </r>
  </si>
  <si>
    <t>UPDATE</t>
  </si>
  <si>
    <t>CODIGO UPDATE</t>
  </si>
  <si>
    <t xml:space="preserve">update jgl_sql.g_emp set id_g_emp = </t>
  </si>
  <si>
    <t xml:space="preserve"> where id_g_emp = </t>
  </si>
  <si>
    <t xml:space="preserve">update jgl_sql.modelo set id_marca = </t>
  </si>
  <si>
    <t xml:space="preserve"> where id_marca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</si>
</sst>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1"/>
      <name val="Lato"/>
      <family val="2"/>
    </font>
    <font>
      <sz val="11"/>
      <color rgb="FF000000"/>
      <name val="Montserrat"/>
    </font>
    <font>
      <b/>
      <u/>
      <sz val="11"/>
      <color theme="1"/>
      <name val="Calibri"/>
      <family val="2"/>
      <scheme val="minor"/>
    </font>
    <font>
      <sz val="14"/>
      <color rgb="FF000000"/>
      <name val="Consolas"/>
      <family val="3"/>
    </font>
    <font>
      <b/>
      <sz val="14"/>
      <color rgb="FF800000"/>
      <name val="Consolas"/>
      <family val="3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u/>
      <sz val="11"/>
      <color theme="0" tint="-0.14999847407452621"/>
      <name val="Calibri"/>
      <family val="2"/>
      <scheme val="minor"/>
    </font>
    <font>
      <u/>
      <sz val="11"/>
      <color theme="0" tint="-0.1499984740745262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FF3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49" fontId="1" fillId="2" borderId="0" xfId="0" applyNumberFormat="1" applyFont="1" applyFill="1"/>
    <xf numFmtId="49" fontId="1" fillId="0" borderId="0" xfId="0" applyNumberFormat="1" applyFont="1"/>
    <xf numFmtId="49" fontId="2" fillId="0" borderId="0" xfId="0" applyNumberFormat="1" applyFont="1"/>
    <xf numFmtId="49" fontId="2" fillId="2" borderId="0" xfId="0" applyNumberFormat="1" applyFont="1" applyFill="1"/>
    <xf numFmtId="0" fontId="4" fillId="0" borderId="0" xfId="0" applyFont="1" applyAlignment="1">
      <alignment horizontal="left" vertical="center" wrapText="1" indent="1"/>
    </xf>
    <xf numFmtId="49" fontId="6" fillId="2" borderId="0" xfId="0" applyNumberFormat="1" applyFont="1" applyFill="1"/>
    <xf numFmtId="49" fontId="1" fillId="4" borderId="0" xfId="0" applyNumberFormat="1" applyFont="1" applyFill="1"/>
    <xf numFmtId="49" fontId="1" fillId="0" borderId="1" xfId="0" applyNumberFormat="1" applyFont="1" applyBorder="1"/>
    <xf numFmtId="49" fontId="0" fillId="5" borderId="0" xfId="0" applyNumberFormat="1" applyFill="1"/>
    <xf numFmtId="49" fontId="0" fillId="6" borderId="0" xfId="0" applyNumberFormat="1" applyFill="1"/>
    <xf numFmtId="49" fontId="0" fillId="0" borderId="0" xfId="0" applyNumberFormat="1" applyAlignment="1">
      <alignment horizontal="center"/>
    </xf>
    <xf numFmtId="49" fontId="1" fillId="7" borderId="0" xfId="0" applyNumberFormat="1" applyFont="1" applyFill="1"/>
    <xf numFmtId="49" fontId="1" fillId="8" borderId="0" xfId="0" applyNumberFormat="1" applyFont="1" applyFill="1"/>
    <xf numFmtId="49" fontId="0" fillId="9" borderId="0" xfId="0" applyNumberFormat="1" applyFill="1"/>
    <xf numFmtId="0" fontId="8" fillId="0" borderId="0" xfId="0" applyFont="1" applyAlignment="1">
      <alignment vertical="center"/>
    </xf>
    <xf numFmtId="49" fontId="9" fillId="0" borderId="0" xfId="0" applyNumberFormat="1" applyFont="1"/>
    <xf numFmtId="49" fontId="9" fillId="5" borderId="0" xfId="0" applyNumberFormat="1" applyFont="1" applyFill="1"/>
    <xf numFmtId="49" fontId="10" fillId="0" borderId="1" xfId="0" applyNumberFormat="1" applyFont="1" applyBorder="1"/>
    <xf numFmtId="49" fontId="11" fillId="2" borderId="0" xfId="0" applyNumberFormat="1" applyFont="1" applyFill="1"/>
    <xf numFmtId="49" fontId="12" fillId="2" borderId="0" xfId="0" applyNumberFormat="1" applyFont="1" applyFill="1"/>
    <xf numFmtId="49" fontId="10" fillId="5" borderId="0" xfId="0" applyNumberFormat="1" applyFont="1" applyFill="1"/>
    <xf numFmtId="0" fontId="9" fillId="0" borderId="0" xfId="0" applyFont="1"/>
    <xf numFmtId="0" fontId="2" fillId="2" borderId="0" xfId="0" applyFont="1" applyFill="1"/>
    <xf numFmtId="0" fontId="1" fillId="0" borderId="0" xfId="0" applyFont="1"/>
    <xf numFmtId="0" fontId="2" fillId="0" borderId="0" xfId="0" applyFont="1"/>
    <xf numFmtId="0" fontId="6" fillId="2" borderId="0" xfId="0" applyFont="1" applyFill="1"/>
    <xf numFmtId="49" fontId="6" fillId="0" borderId="0" xfId="0" applyNumberFormat="1" applyFont="1"/>
    <xf numFmtId="0" fontId="1" fillId="10" borderId="0" xfId="0" applyFont="1" applyFill="1"/>
    <xf numFmtId="49" fontId="1" fillId="11" borderId="0" xfId="0" applyNumberFormat="1" applyFont="1" applyFill="1"/>
    <xf numFmtId="49" fontId="2" fillId="3" borderId="0" xfId="0" applyNumberFormat="1" applyFont="1" applyFill="1"/>
    <xf numFmtId="49" fontId="0" fillId="12" borderId="0" xfId="0" applyNumberFormat="1" applyFill="1"/>
    <xf numFmtId="49" fontId="1" fillId="11" borderId="0" xfId="0" applyNumberFormat="1" applyFont="1" applyFill="1" applyAlignment="1">
      <alignment horizontal="center"/>
    </xf>
    <xf numFmtId="49" fontId="1" fillId="13" borderId="0" xfId="0" applyNumberFormat="1" applyFont="1" applyFill="1"/>
    <xf numFmtId="49" fontId="0" fillId="0" borderId="0" xfId="0" quotePrefix="1" applyNumberFormat="1"/>
    <xf numFmtId="0" fontId="7" fillId="0" borderId="0" xfId="0" applyFont="1" applyAlignment="1">
      <alignment vertical="center"/>
    </xf>
    <xf numFmtId="49" fontId="1" fillId="13" borderId="0" xfId="0" applyNumberFormat="1" applyFont="1" applyFill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0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33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1104900</xdr:colOff>
      <xdr:row>96</xdr:row>
      <xdr:rowOff>123825</xdr:rowOff>
    </xdr:from>
    <xdr:to>
      <xdr:col>20</xdr:col>
      <xdr:colOff>2495550</xdr:colOff>
      <xdr:row>107</xdr:row>
      <xdr:rowOff>91440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1D018569-A121-66CE-79A3-C67258110833}"/>
            </a:ext>
          </a:extLst>
        </xdr:cNvPr>
        <xdr:cNvCxnSpPr/>
      </xdr:nvCxnSpPr>
      <xdr:spPr>
        <a:xfrm flipV="1">
          <a:off x="13706475" y="21155025"/>
          <a:ext cx="6724650" cy="209169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619125</xdr:colOff>
      <xdr:row>27</xdr:row>
      <xdr:rowOff>104775</xdr:rowOff>
    </xdr:from>
    <xdr:to>
      <xdr:col>17</xdr:col>
      <xdr:colOff>228600</xdr:colOff>
      <xdr:row>31</xdr:row>
      <xdr:rowOff>47625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9CADFFAD-7888-2F75-66E4-13F828A53863}"/>
            </a:ext>
          </a:extLst>
        </xdr:cNvPr>
        <xdr:cNvCxnSpPr/>
      </xdr:nvCxnSpPr>
      <xdr:spPr>
        <a:xfrm flipH="1" flipV="1">
          <a:off x="12068175" y="5219700"/>
          <a:ext cx="2028825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192405</xdr:colOff>
      <xdr:row>1</xdr:row>
      <xdr:rowOff>62865</xdr:rowOff>
    </xdr:from>
    <xdr:to>
      <xdr:col>23</xdr:col>
      <xdr:colOff>1447800</xdr:colOff>
      <xdr:row>1</xdr:row>
      <xdr:rowOff>95250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E6BC9B37-580C-4461-A7CA-4C639AD3D436}"/>
            </a:ext>
          </a:extLst>
        </xdr:cNvPr>
        <xdr:cNvCxnSpPr/>
      </xdr:nvCxnSpPr>
      <xdr:spPr>
        <a:xfrm flipH="1" flipV="1">
          <a:off x="15441930" y="253365"/>
          <a:ext cx="5836920" cy="323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472440</xdr:colOff>
      <xdr:row>51</xdr:row>
      <xdr:rowOff>175260</xdr:rowOff>
    </xdr:from>
    <xdr:to>
      <xdr:col>13</xdr:col>
      <xdr:colOff>754380</xdr:colOff>
      <xdr:row>87</xdr:row>
      <xdr:rowOff>66675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58916A7C-DACE-4DE4-B1E9-3F62ADD46F13}"/>
            </a:ext>
          </a:extLst>
        </xdr:cNvPr>
        <xdr:cNvCxnSpPr/>
      </xdr:nvCxnSpPr>
      <xdr:spPr>
        <a:xfrm flipH="1" flipV="1">
          <a:off x="3878580" y="11010900"/>
          <a:ext cx="7551420" cy="83191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33354-DA23-443D-9172-D4AF20B3CF84}">
  <dimension ref="A1:AD166"/>
  <sheetViews>
    <sheetView tabSelected="1" topLeftCell="A33" workbookViewId="0">
      <selection activeCell="G3" sqref="G3:G52"/>
    </sheetView>
  </sheetViews>
  <sheetFormatPr baseColWidth="10" defaultRowHeight="14.4" x14ac:dyDescent="0.3"/>
  <cols>
    <col min="1" max="1" width="15" style="1" bestFit="1" customWidth="1"/>
    <col min="2" max="3" width="11.5546875" style="1"/>
    <col min="5" max="6" width="11.5546875" style="1"/>
    <col min="7" max="7" width="11.5546875" style="4"/>
    <col min="8" max="8" width="15.21875" style="4" customWidth="1"/>
    <col min="9" max="9" width="11.5546875" style="1"/>
    <col min="11" max="13" width="12.21875" style="1" customWidth="1"/>
    <col min="14" max="14" width="11.5546875" style="1"/>
    <col min="15" max="15" width="16.77734375" style="1" bestFit="1" customWidth="1"/>
    <col min="16" max="16" width="18.44140625" style="1" bestFit="1" customWidth="1"/>
    <col min="17" max="17" width="20.109375" style="1" bestFit="1" customWidth="1"/>
    <col min="18" max="18" width="16.109375" style="1" customWidth="1"/>
    <col min="19" max="20" width="11.5546875" style="1"/>
    <col min="21" max="21" width="36.88671875" style="1" customWidth="1"/>
    <col min="22" max="22" width="64.109375" style="1" customWidth="1"/>
    <col min="23" max="23" width="22.109375" style="1" bestFit="1" customWidth="1"/>
    <col min="24" max="24" width="16.77734375" style="1" customWidth="1"/>
    <col min="25" max="27" width="11.5546875" style="1"/>
    <col min="28" max="28" width="11.44140625" style="1" customWidth="1"/>
    <col min="29" max="29" width="74.77734375" style="1" customWidth="1"/>
    <col min="30" max="30" width="16.44140625" style="1" bestFit="1" customWidth="1"/>
    <col min="31" max="16384" width="11.5546875" style="1"/>
  </cols>
  <sheetData>
    <row r="1" spans="1:29" ht="15" thickBot="1" x14ac:dyDescent="0.35">
      <c r="A1" s="10" t="s">
        <v>27</v>
      </c>
      <c r="D1" s="1"/>
      <c r="G1" s="1"/>
      <c r="I1" s="4"/>
      <c r="J1" s="1"/>
      <c r="K1"/>
      <c r="P1" s="10" t="s">
        <v>0</v>
      </c>
      <c r="Y1" s="1" t="s">
        <v>6</v>
      </c>
    </row>
    <row r="2" spans="1:29" x14ac:dyDescent="0.3">
      <c r="A2" s="8" t="s">
        <v>374</v>
      </c>
      <c r="B2" s="6" t="s">
        <v>423</v>
      </c>
      <c r="C2" s="25" t="s">
        <v>19</v>
      </c>
      <c r="D2" s="6" t="s">
        <v>503</v>
      </c>
      <c r="E2" s="6" t="s">
        <v>424</v>
      </c>
      <c r="F2" s="25"/>
      <c r="G2" s="32" t="s">
        <v>428</v>
      </c>
      <c r="H2" s="41" t="s">
        <v>518</v>
      </c>
      <c r="I2" s="4"/>
      <c r="J2" s="1"/>
      <c r="K2"/>
      <c r="N2" s="5"/>
      <c r="P2" s="8" t="s">
        <v>1</v>
      </c>
      <c r="Q2" s="6" t="s">
        <v>2</v>
      </c>
      <c r="R2" s="6" t="s">
        <v>429</v>
      </c>
      <c r="S2" s="2"/>
      <c r="U2" s="32" t="s">
        <v>428</v>
      </c>
      <c r="Y2" s="3" t="s">
        <v>431</v>
      </c>
      <c r="Z2" s="2" t="s">
        <v>2</v>
      </c>
      <c r="AA2" s="32" t="s">
        <v>428</v>
      </c>
      <c r="AC2" s="1" t="s">
        <v>517</v>
      </c>
    </row>
    <row r="3" spans="1:29" x14ac:dyDescent="0.3">
      <c r="A3" s="31" t="s">
        <v>3</v>
      </c>
      <c r="B3" s="14" t="s">
        <v>191</v>
      </c>
      <c r="C3" t="str">
        <f>CONCATENATE(M3,N3)</f>
        <v>2535-ZZZ</v>
      </c>
      <c r="D3" s="1" t="s">
        <v>268</v>
      </c>
      <c r="E3" s="15" t="s">
        <v>21</v>
      </c>
      <c r="F3" s="30"/>
      <c r="G3" t="str">
        <f>CONCATENATE($A$53,"'",A3,"','",B3,"','",E3,"','",C3,"','",D3,"');")</f>
        <v>insert into jgl_sql.car values ('001','VA-VK-01','Negro','2535-ZZZ','120000');</v>
      </c>
      <c r="I3" s="4"/>
      <c r="J3" s="1"/>
      <c r="K3"/>
      <c r="M3" s="1" t="s">
        <v>318</v>
      </c>
      <c r="N3" s="5" t="s">
        <v>319</v>
      </c>
      <c r="P3" s="9" t="s">
        <v>146</v>
      </c>
      <c r="Q3" s="1" t="s">
        <v>5</v>
      </c>
      <c r="R3" s="16" t="s">
        <v>50</v>
      </c>
      <c r="S3" s="4"/>
      <c r="U3" t="str">
        <f t="shared" ref="U3:U27" si="0">CONCATENATE($P$29,"'",P3,"'",",","'",Q3,"'",",","'",R3,"'",");")</f>
        <v>insert into jgl_sql.marca values ('VA-01','Audi','10');</v>
      </c>
      <c r="Y3" s="16" t="s">
        <v>8</v>
      </c>
      <c r="Z3" s="1" t="s">
        <v>36</v>
      </c>
      <c r="AA3" t="str">
        <f t="shared" ref="AA3:AA13" si="1">CONCATENATE($Y$16,"'",Y3,"'",",","'",Z3,"'",");")</f>
        <v>insert to jgl_sql.g_emp values ('01','BMW Group');</v>
      </c>
      <c r="AC3" s="42" t="str">
        <f>CONCATENATE($Y$18,"'",Y3,"'", $Y$19,"'",Z3,"';")</f>
        <v>update jgl_sql.g_emp set id_g_emp = '01' where id_g_emp = 'BMW Group';</v>
      </c>
    </row>
    <row r="4" spans="1:29" x14ac:dyDescent="0.3">
      <c r="A4" s="31" t="s">
        <v>4</v>
      </c>
      <c r="B4" s="14" t="s">
        <v>192</v>
      </c>
      <c r="C4" t="str">
        <f t="shared" ref="C4:C52" si="2">CONCATENATE(M4,N4)</f>
        <v>2536-ZZZ</v>
      </c>
      <c r="D4" s="1" t="s">
        <v>269</v>
      </c>
      <c r="E4" s="15" t="s">
        <v>242</v>
      </c>
      <c r="F4" s="30"/>
      <c r="G4" t="str">
        <f t="shared" ref="G4:G52" si="3">CONCATENATE($A$53,"'",A4,"','",B4,"','",E4,"','",C4,"','",D4,"');")</f>
        <v>insert into jgl_sql.car values ('002','VA-VK-02','Blanco','2536-ZZZ','120001');</v>
      </c>
      <c r="I4" s="4"/>
      <c r="J4" s="1"/>
      <c r="K4"/>
      <c r="M4" s="1" t="s">
        <v>320</v>
      </c>
      <c r="N4" s="5" t="s">
        <v>319</v>
      </c>
      <c r="P4" s="9" t="s">
        <v>147</v>
      </c>
      <c r="Q4" s="1" t="s">
        <v>52</v>
      </c>
      <c r="R4" s="16" t="s">
        <v>50</v>
      </c>
      <c r="S4" s="4"/>
      <c r="U4" t="str">
        <f t="shared" si="0"/>
        <v>insert into jgl_sql.marca values ('VA-02','Seat','10');</v>
      </c>
      <c r="Y4" s="16" t="s">
        <v>9</v>
      </c>
      <c r="Z4" s="1" t="s">
        <v>35</v>
      </c>
      <c r="AA4" t="str">
        <f t="shared" si="1"/>
        <v>insert to jgl_sql.g_emp values ('02','Ford');</v>
      </c>
      <c r="AC4" s="42" t="str">
        <f t="shared" ref="AC4:AC13" si="4">CONCATENATE($Y$18,"'",Y4,"'", $Y$19,"'",Z4,"';")</f>
        <v>update jgl_sql.g_emp set id_g_emp = '02' where id_g_emp = 'Ford';</v>
      </c>
    </row>
    <row r="5" spans="1:29" x14ac:dyDescent="0.3">
      <c r="A5" s="31" t="s">
        <v>28</v>
      </c>
      <c r="B5" s="14" t="s">
        <v>193</v>
      </c>
      <c r="C5" t="str">
        <f t="shared" si="2"/>
        <v>2537-ZZZ</v>
      </c>
      <c r="D5" s="1" t="s">
        <v>270</v>
      </c>
      <c r="E5" s="15" t="s">
        <v>243</v>
      </c>
      <c r="F5" s="30"/>
      <c r="G5" t="str">
        <f t="shared" si="3"/>
        <v>insert into jgl_sql.car values ('003','RE-DA-01','Naranja','2537-ZZZ','120002');</v>
      </c>
      <c r="I5" s="4"/>
      <c r="J5" s="1"/>
      <c r="K5"/>
      <c r="M5" s="1" t="s">
        <v>321</v>
      </c>
      <c r="N5" s="5" t="s">
        <v>319</v>
      </c>
      <c r="P5" s="9" t="s">
        <v>148</v>
      </c>
      <c r="Q5" s="1" t="s">
        <v>53</v>
      </c>
      <c r="R5" s="16" t="s">
        <v>50</v>
      </c>
      <c r="S5" s="4"/>
      <c r="U5" t="str">
        <f t="shared" si="0"/>
        <v>insert into jgl_sql.marca values ('VA-03','Skoda','10');</v>
      </c>
      <c r="Y5" s="16" t="s">
        <v>43</v>
      </c>
      <c r="Z5" s="1" t="s">
        <v>38</v>
      </c>
      <c r="AA5" t="str">
        <f t="shared" si="1"/>
        <v>insert to jgl_sql.g_emp values ('03','Honda');</v>
      </c>
      <c r="AC5" s="42" t="str">
        <f t="shared" si="4"/>
        <v>update jgl_sql.g_emp set id_g_emp = '03' where id_g_emp = 'Honda';</v>
      </c>
    </row>
    <row r="6" spans="1:29" x14ac:dyDescent="0.3">
      <c r="A6" s="31" t="s">
        <v>29</v>
      </c>
      <c r="B6" s="14" t="s">
        <v>194</v>
      </c>
      <c r="C6" t="str">
        <f t="shared" si="2"/>
        <v>2538-ZZZ</v>
      </c>
      <c r="D6" s="1" t="s">
        <v>271</v>
      </c>
      <c r="E6" s="15" t="s">
        <v>244</v>
      </c>
      <c r="F6" s="30"/>
      <c r="G6" t="str">
        <f t="shared" si="3"/>
        <v>insert into jgl_sql.car values ('004','RE-DA-02','Rojo','2538-ZZZ','120003');</v>
      </c>
      <c r="I6" s="4"/>
      <c r="J6" s="1"/>
      <c r="K6"/>
      <c r="M6" s="1" t="s">
        <v>322</v>
      </c>
      <c r="N6" s="5" t="s">
        <v>319</v>
      </c>
      <c r="P6" s="9" t="s">
        <v>150</v>
      </c>
      <c r="Q6" s="1" t="s">
        <v>82</v>
      </c>
      <c r="R6" s="16" t="s">
        <v>51</v>
      </c>
      <c r="S6" s="4"/>
      <c r="U6" t="str">
        <f t="shared" si="0"/>
        <v>insert into jgl_sql.marca values ('ST-01','Opel','11');</v>
      </c>
      <c r="Y6" s="16" t="s">
        <v>44</v>
      </c>
      <c r="Z6" s="1" t="s">
        <v>39</v>
      </c>
      <c r="AA6" t="str">
        <f t="shared" si="1"/>
        <v>insert to jgl_sql.g_emp values ('04','Hyundai');</v>
      </c>
      <c r="AC6" s="42" t="str">
        <f t="shared" si="4"/>
        <v>update jgl_sql.g_emp set id_g_emp = '04' where id_g_emp = 'Hyundai';</v>
      </c>
    </row>
    <row r="7" spans="1:29" x14ac:dyDescent="0.3">
      <c r="A7" s="31" t="s">
        <v>30</v>
      </c>
      <c r="B7" s="14" t="s">
        <v>195</v>
      </c>
      <c r="C7" t="str">
        <f t="shared" si="2"/>
        <v>2539-ZZZ</v>
      </c>
      <c r="D7" s="1" t="s">
        <v>272</v>
      </c>
      <c r="E7" s="15" t="s">
        <v>21</v>
      </c>
      <c r="F7" s="30"/>
      <c r="G7" t="str">
        <f t="shared" si="3"/>
        <v>insert into jgl_sql.car values ('005','VA-SE-01','Negro','2539-ZZZ','120004');</v>
      </c>
      <c r="I7" s="4"/>
      <c r="J7" s="1"/>
      <c r="K7"/>
      <c r="M7" s="1" t="s">
        <v>323</v>
      </c>
      <c r="N7" s="5" t="s">
        <v>319</v>
      </c>
      <c r="P7" s="9" t="s">
        <v>149</v>
      </c>
      <c r="Q7" s="1" t="s">
        <v>54</v>
      </c>
      <c r="R7" s="16" t="s">
        <v>50</v>
      </c>
      <c r="S7" s="4"/>
      <c r="U7" t="str">
        <f t="shared" si="0"/>
        <v>insert into jgl_sql.marca values ('VA-04','Volkswagen ','10');</v>
      </c>
      <c r="Y7" s="16" t="s">
        <v>45</v>
      </c>
      <c r="Z7" s="1" t="s">
        <v>40</v>
      </c>
      <c r="AA7" t="str">
        <f t="shared" si="1"/>
        <v>insert to jgl_sql.g_emp values ('05','Suzuki');</v>
      </c>
      <c r="AC7" s="42" t="str">
        <f t="shared" si="4"/>
        <v>update jgl_sql.g_emp set id_g_emp = '05' where id_g_emp = 'Suzuki';</v>
      </c>
    </row>
    <row r="8" spans="1:29" x14ac:dyDescent="0.3">
      <c r="A8" s="31" t="s">
        <v>31</v>
      </c>
      <c r="B8" s="14" t="s">
        <v>196</v>
      </c>
      <c r="C8" t="str">
        <f t="shared" si="2"/>
        <v>2540-ZZZ</v>
      </c>
      <c r="D8" s="1" t="s">
        <v>273</v>
      </c>
      <c r="E8" s="15" t="s">
        <v>242</v>
      </c>
      <c r="F8" s="30"/>
      <c r="G8" t="str">
        <f t="shared" si="3"/>
        <v>insert into jgl_sql.car values ('006','VA-SE-02','Blanco','2540-ZZZ','120005');</v>
      </c>
      <c r="I8" s="4"/>
      <c r="J8" s="1"/>
      <c r="K8"/>
      <c r="M8" s="1" t="s">
        <v>324</v>
      </c>
      <c r="N8" s="5" t="s">
        <v>319</v>
      </c>
      <c r="P8" s="9" t="s">
        <v>151</v>
      </c>
      <c r="Q8" s="1" t="s">
        <v>71</v>
      </c>
      <c r="R8" s="16" t="s">
        <v>49</v>
      </c>
      <c r="S8" s="4"/>
      <c r="U8" t="str">
        <f t="shared" si="0"/>
        <v>insert into jgl_sql.marca values ('RE-01','Alpine','09');</v>
      </c>
      <c r="Y8" s="16" t="s">
        <v>46</v>
      </c>
      <c r="Z8" s="1" t="s">
        <v>37</v>
      </c>
      <c r="AA8" t="str">
        <f t="shared" si="1"/>
        <v>insert to jgl_sql.g_emp values ('06','General Motors');</v>
      </c>
      <c r="AC8" s="42" t="str">
        <f t="shared" si="4"/>
        <v>update jgl_sql.g_emp set id_g_emp = '06' where id_g_emp = 'General Motors';</v>
      </c>
    </row>
    <row r="9" spans="1:29" x14ac:dyDescent="0.3">
      <c r="A9" s="31" t="s">
        <v>32</v>
      </c>
      <c r="B9" s="14" t="s">
        <v>197</v>
      </c>
      <c r="C9" t="str">
        <f t="shared" si="2"/>
        <v>2541-ZZZ</v>
      </c>
      <c r="D9" s="1" t="s">
        <v>274</v>
      </c>
      <c r="E9" s="15" t="s">
        <v>243</v>
      </c>
      <c r="F9" s="30"/>
      <c r="G9" t="str">
        <f t="shared" si="3"/>
        <v>insert into jgl_sql.car values ('007','RE-RE-01','Naranja','2541-ZZZ','120006');</v>
      </c>
      <c r="I9" s="4"/>
      <c r="J9" s="1"/>
      <c r="K9"/>
      <c r="M9" s="1" t="s">
        <v>325</v>
      </c>
      <c r="N9" s="5" t="s">
        <v>319</v>
      </c>
      <c r="P9" s="9" t="s">
        <v>152</v>
      </c>
      <c r="Q9" s="1" t="s">
        <v>72</v>
      </c>
      <c r="R9" s="16" t="s">
        <v>49</v>
      </c>
      <c r="S9" s="4"/>
      <c r="U9" t="str">
        <f t="shared" si="0"/>
        <v>insert into jgl_sql.marca values ('RE-02','Dacia','09');</v>
      </c>
      <c r="Y9" s="16" t="s">
        <v>47</v>
      </c>
      <c r="Z9" s="1" t="s">
        <v>41</v>
      </c>
      <c r="AA9" t="str">
        <f t="shared" si="1"/>
        <v>insert to jgl_sql.g_emp values ('07','Tata');</v>
      </c>
      <c r="AC9" s="42" t="str">
        <f t="shared" si="4"/>
        <v>update jgl_sql.g_emp set id_g_emp = '07' where id_g_emp = 'Tata';</v>
      </c>
    </row>
    <row r="10" spans="1:29" x14ac:dyDescent="0.3">
      <c r="A10" s="31" t="s">
        <v>33</v>
      </c>
      <c r="B10" s="14" t="s">
        <v>200</v>
      </c>
      <c r="C10" t="str">
        <f t="shared" si="2"/>
        <v>2542-ZZZ</v>
      </c>
      <c r="D10" s="1" t="s">
        <v>275</v>
      </c>
      <c r="E10" s="15" t="s">
        <v>244</v>
      </c>
      <c r="F10" s="30"/>
      <c r="G10" t="str">
        <f t="shared" si="3"/>
        <v>insert into jgl_sql.car values ('008','RE-RE-02','Rojo','2542-ZZZ','120007');</v>
      </c>
      <c r="I10" s="4"/>
      <c r="J10" s="1"/>
      <c r="K10"/>
      <c r="M10" s="1" t="s">
        <v>326</v>
      </c>
      <c r="N10" s="5" t="s">
        <v>319</v>
      </c>
      <c r="O10" s="4"/>
      <c r="P10" s="9" t="s">
        <v>153</v>
      </c>
      <c r="Q10" s="1" t="s">
        <v>73</v>
      </c>
      <c r="R10" s="16" t="s">
        <v>49</v>
      </c>
      <c r="S10" s="4"/>
      <c r="U10" t="str">
        <f t="shared" si="0"/>
        <v>insert into jgl_sql.marca values ('RE-03','Renault','09');</v>
      </c>
      <c r="Y10" s="16" t="s">
        <v>48</v>
      </c>
      <c r="Z10" s="1" t="s">
        <v>42</v>
      </c>
      <c r="AA10" t="str">
        <f t="shared" si="1"/>
        <v>insert to jgl_sql.g_emp values ('08','Toyota');</v>
      </c>
      <c r="AC10" s="42" t="str">
        <f t="shared" si="4"/>
        <v>update jgl_sql.g_emp set id_g_emp = '08' where id_g_emp = 'Toyota';</v>
      </c>
    </row>
    <row r="11" spans="1:29" x14ac:dyDescent="0.3">
      <c r="A11" s="31" t="s">
        <v>55</v>
      </c>
      <c r="B11" s="14" t="s">
        <v>198</v>
      </c>
      <c r="C11" t="str">
        <f t="shared" si="2"/>
        <v>2543-ZZZ</v>
      </c>
      <c r="D11" s="1" t="s">
        <v>276</v>
      </c>
      <c r="E11" s="15" t="s">
        <v>21</v>
      </c>
      <c r="F11" s="30"/>
      <c r="G11" t="str">
        <f t="shared" si="3"/>
        <v>insert into jgl_sql.car values ('009','SU-SU-01','Negro','2543-ZZZ','120008');</v>
      </c>
      <c r="I11" s="4"/>
      <c r="J11" s="1"/>
      <c r="K11"/>
      <c r="M11" s="1" t="s">
        <v>327</v>
      </c>
      <c r="N11" s="5" t="s">
        <v>319</v>
      </c>
      <c r="P11" s="9" t="s">
        <v>175</v>
      </c>
      <c r="Q11" s="1" t="s">
        <v>112</v>
      </c>
      <c r="R11" s="16" t="s">
        <v>47</v>
      </c>
      <c r="S11" s="4"/>
      <c r="U11" t="str">
        <f t="shared" si="0"/>
        <v>insert into jgl_sql.marca values ('TA-02','Land Rover','07');</v>
      </c>
      <c r="Y11" s="16" t="s">
        <v>49</v>
      </c>
      <c r="Z11" s="1" t="s">
        <v>70</v>
      </c>
      <c r="AA11" t="str">
        <f t="shared" si="1"/>
        <v>insert to jgl_sql.g_emp values ('09','Renault Nissan-Mitsubishi');</v>
      </c>
      <c r="AC11" s="42" t="str">
        <f t="shared" si="4"/>
        <v>update jgl_sql.g_emp set id_g_emp = '09' where id_g_emp = 'Renault Nissan-Mitsubishi';</v>
      </c>
    </row>
    <row r="12" spans="1:29" x14ac:dyDescent="0.3">
      <c r="A12" s="31" t="s">
        <v>56</v>
      </c>
      <c r="B12" s="14" t="s">
        <v>199</v>
      </c>
      <c r="C12" t="str">
        <f t="shared" si="2"/>
        <v>2544-ZZZ</v>
      </c>
      <c r="D12" s="1" t="s">
        <v>277</v>
      </c>
      <c r="E12" s="15" t="s">
        <v>242</v>
      </c>
      <c r="F12" s="30"/>
      <c r="G12" t="str">
        <f t="shared" si="3"/>
        <v>insert into jgl_sql.car values ('010','TA-TA-01','Blanco','2544-ZZZ','120009');</v>
      </c>
      <c r="I12" s="4"/>
      <c r="J12" s="1"/>
      <c r="K12"/>
      <c r="M12" s="1" t="s">
        <v>328</v>
      </c>
      <c r="N12" s="5" t="s">
        <v>319</v>
      </c>
      <c r="P12" s="9" t="s">
        <v>155</v>
      </c>
      <c r="Q12" s="1" t="s">
        <v>74</v>
      </c>
      <c r="R12" s="16" t="s">
        <v>49</v>
      </c>
      <c r="S12" s="4"/>
      <c r="U12" t="str">
        <f t="shared" si="0"/>
        <v>insert into jgl_sql.marca values ('RE-04','Nissan','09');</v>
      </c>
      <c r="Y12" s="16" t="s">
        <v>50</v>
      </c>
      <c r="Z12" s="1" t="s">
        <v>7</v>
      </c>
      <c r="AA12" t="str">
        <f t="shared" si="1"/>
        <v>insert to jgl_sql.g_emp values ('10','Van');</v>
      </c>
      <c r="AC12" s="42" t="str">
        <f t="shared" si="4"/>
        <v>update jgl_sql.g_emp set id_g_emp = '10' where id_g_emp = 'Van';</v>
      </c>
    </row>
    <row r="13" spans="1:29" x14ac:dyDescent="0.3">
      <c r="A13" s="31" t="s">
        <v>57</v>
      </c>
      <c r="B13" s="14" t="s">
        <v>205</v>
      </c>
      <c r="C13" t="str">
        <f t="shared" si="2"/>
        <v>2545-ZZZ</v>
      </c>
      <c r="D13" s="1" t="s">
        <v>278</v>
      </c>
      <c r="E13" s="15" t="s">
        <v>243</v>
      </c>
      <c r="F13" s="30"/>
      <c r="G13" t="str">
        <f t="shared" si="3"/>
        <v>insert into jgl_sql.car values ('011','VA-SK-01','Naranja','2545-ZZZ','120010');</v>
      </c>
      <c r="I13" s="4"/>
      <c r="J13" s="1"/>
      <c r="K13"/>
      <c r="M13" s="1" t="s">
        <v>329</v>
      </c>
      <c r="N13" s="5" t="s">
        <v>319</v>
      </c>
      <c r="P13" s="9" t="s">
        <v>156</v>
      </c>
      <c r="Q13" s="1" t="s">
        <v>75</v>
      </c>
      <c r="R13" s="16" t="s">
        <v>49</v>
      </c>
      <c r="S13" s="4"/>
      <c r="U13" t="str">
        <f t="shared" si="0"/>
        <v>insert into jgl_sql.marca values ('RE-05','Mitsubishi','09');</v>
      </c>
      <c r="Y13" s="16" t="s">
        <v>51</v>
      </c>
      <c r="Z13" s="1" t="s">
        <v>76</v>
      </c>
      <c r="AA13" t="str">
        <f t="shared" si="1"/>
        <v>insert to jgl_sql.g_emp values ('11','Stellantis');</v>
      </c>
      <c r="AC13" s="42" t="str">
        <f t="shared" si="4"/>
        <v>update jgl_sql.g_emp set id_g_emp = '11' where id_g_emp = 'Stellantis';</v>
      </c>
    </row>
    <row r="14" spans="1:29" x14ac:dyDescent="0.3">
      <c r="A14" s="31" t="s">
        <v>58</v>
      </c>
      <c r="B14" s="14" t="s">
        <v>206</v>
      </c>
      <c r="C14" t="str">
        <f t="shared" si="2"/>
        <v>2546-ZZZ</v>
      </c>
      <c r="D14" s="1" t="s">
        <v>279</v>
      </c>
      <c r="E14" s="15" t="s">
        <v>244</v>
      </c>
      <c r="F14" s="30"/>
      <c r="G14" t="str">
        <f t="shared" si="3"/>
        <v>insert into jgl_sql.car values ('012','VA-SK-02','Rojo','2546-ZZZ','120011');</v>
      </c>
      <c r="I14" s="4"/>
      <c r="J14" s="1"/>
      <c r="K14"/>
      <c r="M14" s="1" t="s">
        <v>330</v>
      </c>
      <c r="N14" s="5" t="s">
        <v>319</v>
      </c>
      <c r="P14" s="9" t="s">
        <v>157</v>
      </c>
      <c r="Q14" s="1" t="s">
        <v>77</v>
      </c>
      <c r="R14" s="16" t="s">
        <v>51</v>
      </c>
      <c r="S14" s="4"/>
      <c r="U14" t="str">
        <f t="shared" si="0"/>
        <v>insert into jgl_sql.marca values ('ST-02','Alfa Romeo','11');</v>
      </c>
      <c r="Y14" s="4"/>
    </row>
    <row r="15" spans="1:29" x14ac:dyDescent="0.3">
      <c r="A15" s="31" t="s">
        <v>59</v>
      </c>
      <c r="B15" s="14" t="s">
        <v>216</v>
      </c>
      <c r="C15" t="str">
        <f t="shared" si="2"/>
        <v>2547-ZZZ</v>
      </c>
      <c r="D15" s="1" t="s">
        <v>280</v>
      </c>
      <c r="E15" s="15" t="s">
        <v>21</v>
      </c>
      <c r="F15" s="30"/>
      <c r="G15" t="str">
        <f t="shared" si="3"/>
        <v>insert into jgl_sql.car values ('013','TA-LR-01','Negro','2547-ZZZ','120012');</v>
      </c>
      <c r="I15" s="4"/>
      <c r="J15" s="1"/>
      <c r="K15"/>
      <c r="M15" s="1" t="s">
        <v>331</v>
      </c>
      <c r="N15" s="5" t="s">
        <v>319</v>
      </c>
      <c r="P15" s="9" t="s">
        <v>158</v>
      </c>
      <c r="Q15" s="1" t="s">
        <v>78</v>
      </c>
      <c r="R15" s="16" t="s">
        <v>51</v>
      </c>
      <c r="S15" s="4"/>
      <c r="U15" t="str">
        <f t="shared" si="0"/>
        <v>insert into jgl_sql.marca values ('ST-03','Fiat','11');</v>
      </c>
      <c r="Y15" s="4"/>
    </row>
    <row r="16" spans="1:29" ht="18" x14ac:dyDescent="0.3">
      <c r="A16" s="31" t="s">
        <v>60</v>
      </c>
      <c r="B16" s="14" t="s">
        <v>217</v>
      </c>
      <c r="C16" t="str">
        <f t="shared" si="2"/>
        <v>2548-ZZZ</v>
      </c>
      <c r="D16" s="1" t="s">
        <v>281</v>
      </c>
      <c r="E16" s="15" t="s">
        <v>242</v>
      </c>
      <c r="F16" s="30"/>
      <c r="G16" t="str">
        <f t="shared" si="3"/>
        <v>insert into jgl_sql.car values ('014','TA-LR-02','Blanco','2548-ZZZ','120013');</v>
      </c>
      <c r="I16" s="4"/>
      <c r="J16" s="1"/>
      <c r="K16"/>
      <c r="M16" s="1" t="s">
        <v>332</v>
      </c>
      <c r="N16" s="5" t="s">
        <v>319</v>
      </c>
      <c r="P16" s="9" t="s">
        <v>159</v>
      </c>
      <c r="Q16" s="1" t="s">
        <v>79</v>
      </c>
      <c r="R16" s="16" t="s">
        <v>51</v>
      </c>
      <c r="S16" s="4"/>
      <c r="U16" t="str">
        <f t="shared" si="0"/>
        <v>insert into jgl_sql.marca values ('ST-04','Lancia','11');</v>
      </c>
      <c r="Y16" s="17" t="s">
        <v>255</v>
      </c>
    </row>
    <row r="17" spans="1:28" x14ac:dyDescent="0.3">
      <c r="A17" s="31" t="s">
        <v>61</v>
      </c>
      <c r="B17" s="14" t="s">
        <v>207</v>
      </c>
      <c r="C17" t="str">
        <f t="shared" si="2"/>
        <v>2549-ZZZ</v>
      </c>
      <c r="D17" s="1" t="s">
        <v>282</v>
      </c>
      <c r="E17" s="15" t="s">
        <v>243</v>
      </c>
      <c r="F17" s="30"/>
      <c r="G17" t="str">
        <f t="shared" si="3"/>
        <v>insert into jgl_sql.car values ('015','VA-AU-01','Naranja','2549-ZZZ','120014');</v>
      </c>
      <c r="I17" s="4"/>
      <c r="J17" s="1"/>
      <c r="K17"/>
      <c r="M17" s="1" t="s">
        <v>333</v>
      </c>
      <c r="N17" s="5" t="s">
        <v>319</v>
      </c>
      <c r="P17" s="9" t="s">
        <v>160</v>
      </c>
      <c r="Q17" s="1" t="s">
        <v>80</v>
      </c>
      <c r="R17" s="16" t="s">
        <v>51</v>
      </c>
      <c r="S17" s="4"/>
      <c r="U17" t="str">
        <f t="shared" si="0"/>
        <v>insert into jgl_sql.marca values ('ST-05','Peugeot','11');</v>
      </c>
      <c r="W17" s="4"/>
    </row>
    <row r="18" spans="1:28" x14ac:dyDescent="0.3">
      <c r="A18" s="31" t="s">
        <v>62</v>
      </c>
      <c r="B18" s="14" t="s">
        <v>208</v>
      </c>
      <c r="C18" t="str">
        <f t="shared" si="2"/>
        <v>2550-ZZZ</v>
      </c>
      <c r="D18" s="1" t="s">
        <v>283</v>
      </c>
      <c r="E18" s="15" t="s">
        <v>244</v>
      </c>
      <c r="F18" s="30"/>
      <c r="G18" t="str">
        <f t="shared" si="3"/>
        <v>insert into jgl_sql.car values ('016','VA-AU-02','Rojo','2550-ZZZ','120015');</v>
      </c>
      <c r="I18" s="4"/>
      <c r="J18" s="1"/>
      <c r="K18"/>
      <c r="M18" s="1" t="s">
        <v>334</v>
      </c>
      <c r="N18" s="5" t="s">
        <v>319</v>
      </c>
      <c r="P18" s="9" t="s">
        <v>161</v>
      </c>
      <c r="Q18" s="1" t="s">
        <v>81</v>
      </c>
      <c r="R18" s="16" t="s">
        <v>51</v>
      </c>
      <c r="S18" s="4"/>
      <c r="U18" t="str">
        <f t="shared" si="0"/>
        <v>insert into jgl_sql.marca values ('ST-06','Citröen','11');</v>
      </c>
      <c r="W18" s="4"/>
      <c r="Y18" s="1" t="s">
        <v>519</v>
      </c>
    </row>
    <row r="19" spans="1:28" x14ac:dyDescent="0.3">
      <c r="A19" s="31" t="s">
        <v>63</v>
      </c>
      <c r="B19" s="14" t="s">
        <v>209</v>
      </c>
      <c r="C19" t="str">
        <f t="shared" si="2"/>
        <v>2551-ZZZ</v>
      </c>
      <c r="D19" s="1" t="s">
        <v>284</v>
      </c>
      <c r="E19" s="15" t="s">
        <v>21</v>
      </c>
      <c r="F19" s="30"/>
      <c r="G19" t="str">
        <f t="shared" si="3"/>
        <v>insert into jgl_sql.car values ('017','ST-OP-01','Negro','2551-ZZZ','120016');</v>
      </c>
      <c r="I19" s="4"/>
      <c r="J19" s="1"/>
      <c r="K19"/>
      <c r="M19" s="1" t="s">
        <v>335</v>
      </c>
      <c r="N19" s="5" t="s">
        <v>319</v>
      </c>
      <c r="P19" s="9" t="s">
        <v>164</v>
      </c>
      <c r="Q19" s="1" t="s">
        <v>87</v>
      </c>
      <c r="R19" s="16" t="s">
        <v>8</v>
      </c>
      <c r="S19" s="4"/>
      <c r="U19" t="str">
        <f t="shared" si="0"/>
        <v>insert into jgl_sql.marca values ('BM-01','BMW','01');</v>
      </c>
      <c r="W19" s="4"/>
      <c r="Y19" s="1" t="s">
        <v>520</v>
      </c>
    </row>
    <row r="20" spans="1:28" x14ac:dyDescent="0.3">
      <c r="A20" s="31" t="s">
        <v>64</v>
      </c>
      <c r="B20" s="14" t="s">
        <v>210</v>
      </c>
      <c r="C20" t="str">
        <f t="shared" si="2"/>
        <v>2552-ZZZ</v>
      </c>
      <c r="D20" s="1" t="s">
        <v>285</v>
      </c>
      <c r="E20" s="15" t="s">
        <v>242</v>
      </c>
      <c r="F20" s="30"/>
      <c r="G20" t="str">
        <f t="shared" si="3"/>
        <v>insert into jgl_sql.car values ('018','ST-OP-02','Blanco','2552-ZZZ','120017');</v>
      </c>
      <c r="I20" s="4"/>
      <c r="J20" s="1"/>
      <c r="K20"/>
      <c r="M20" s="1" t="s">
        <v>336</v>
      </c>
      <c r="N20" s="5" t="s">
        <v>319</v>
      </c>
      <c r="P20" s="9" t="s">
        <v>184</v>
      </c>
      <c r="Q20" s="1" t="s">
        <v>40</v>
      </c>
      <c r="R20" s="16" t="s">
        <v>45</v>
      </c>
      <c r="S20" s="4"/>
      <c r="U20" t="str">
        <f t="shared" si="0"/>
        <v>insert into jgl_sql.marca values ('SU-01','Suzuki','05');</v>
      </c>
      <c r="W20" s="4"/>
    </row>
    <row r="21" spans="1:28" x14ac:dyDescent="0.3">
      <c r="A21" s="31" t="s">
        <v>65</v>
      </c>
      <c r="B21" s="14" t="s">
        <v>211</v>
      </c>
      <c r="C21" t="str">
        <f t="shared" si="2"/>
        <v>2553-ZZZ</v>
      </c>
      <c r="D21" s="1" t="s">
        <v>286</v>
      </c>
      <c r="E21" s="15" t="s">
        <v>243</v>
      </c>
      <c r="F21" s="30"/>
      <c r="G21" t="str">
        <f t="shared" si="3"/>
        <v>insert into jgl_sql.car values ('019','RE-NI-01','Naranja','2553-ZZZ','120018');</v>
      </c>
      <c r="I21" s="4"/>
      <c r="J21" s="1"/>
      <c r="K21"/>
      <c r="M21" s="1" t="s">
        <v>337</v>
      </c>
      <c r="N21" s="5" t="s">
        <v>319</v>
      </c>
      <c r="P21" s="9" t="s">
        <v>162</v>
      </c>
      <c r="Q21" t="s">
        <v>113</v>
      </c>
      <c r="R21" s="16" t="s">
        <v>48</v>
      </c>
      <c r="S21" s="4"/>
      <c r="U21" t="str">
        <f t="shared" si="0"/>
        <v>insert into jgl_sql.marca values ('TO-01','Lexus','08');</v>
      </c>
      <c r="W21" s="4"/>
    </row>
    <row r="22" spans="1:28" x14ac:dyDescent="0.3">
      <c r="A22" s="31" t="s">
        <v>66</v>
      </c>
      <c r="B22" s="14" t="s">
        <v>212</v>
      </c>
      <c r="C22" t="str">
        <f t="shared" si="2"/>
        <v>2554-ZZZ</v>
      </c>
      <c r="D22" s="1" t="s">
        <v>287</v>
      </c>
      <c r="E22" s="15" t="s">
        <v>244</v>
      </c>
      <c r="F22" s="30"/>
      <c r="G22" t="str">
        <f t="shared" si="3"/>
        <v>insert into jgl_sql.car values ('020','RE-NI-02','Rojo','2554-ZZZ','120019');</v>
      </c>
      <c r="I22" s="4"/>
      <c r="J22" s="1"/>
      <c r="K22"/>
      <c r="M22" s="1" t="s">
        <v>338</v>
      </c>
      <c r="N22" s="5" t="s">
        <v>319</v>
      </c>
      <c r="P22" s="9" t="s">
        <v>163</v>
      </c>
      <c r="Q22" t="s">
        <v>42</v>
      </c>
      <c r="R22" s="16" t="s">
        <v>48</v>
      </c>
      <c r="S22" s="4"/>
      <c r="U22" t="str">
        <f t="shared" si="0"/>
        <v>insert into jgl_sql.marca values ('TO-02','Toyota','08');</v>
      </c>
      <c r="W22" s="4"/>
    </row>
    <row r="23" spans="1:28" x14ac:dyDescent="0.3">
      <c r="A23" s="31" t="s">
        <v>67</v>
      </c>
      <c r="B23" s="14" t="s">
        <v>213</v>
      </c>
      <c r="C23" t="str">
        <f t="shared" si="2"/>
        <v>2555-ZZZ</v>
      </c>
      <c r="D23" s="1" t="s">
        <v>288</v>
      </c>
      <c r="E23" s="15" t="s">
        <v>21</v>
      </c>
      <c r="F23" s="30"/>
      <c r="G23" t="str">
        <f t="shared" si="3"/>
        <v>insert into jgl_sql.car values ('021','RE-MI-01','Negro','2555-ZZZ','120020');</v>
      </c>
      <c r="I23" s="4"/>
      <c r="J23" s="1"/>
      <c r="K23"/>
      <c r="M23" s="1" t="s">
        <v>339</v>
      </c>
      <c r="N23" s="5" t="s">
        <v>319</v>
      </c>
      <c r="P23" s="9" t="s">
        <v>165</v>
      </c>
      <c r="Q23" s="1" t="s">
        <v>111</v>
      </c>
      <c r="R23" s="16" t="s">
        <v>46</v>
      </c>
      <c r="S23" s="4"/>
      <c r="U23" t="str">
        <f t="shared" si="0"/>
        <v>insert into jgl_sql.marca values ('GM-01','Chevrolet','06');</v>
      </c>
      <c r="W23" s="4"/>
    </row>
    <row r="24" spans="1:28" x14ac:dyDescent="0.3">
      <c r="A24" s="31" t="s">
        <v>68</v>
      </c>
      <c r="B24" s="14" t="s">
        <v>214</v>
      </c>
      <c r="C24" t="str">
        <f t="shared" si="2"/>
        <v>2556-ZZZ</v>
      </c>
      <c r="D24" s="1" t="s">
        <v>289</v>
      </c>
      <c r="E24" s="15" t="s">
        <v>242</v>
      </c>
      <c r="F24" s="30"/>
      <c r="G24" t="str">
        <f t="shared" si="3"/>
        <v>insert into jgl_sql.car values ('022','RE-MI-02','Blanco','2556-ZZZ','120021');</v>
      </c>
      <c r="I24" s="4"/>
      <c r="J24" s="1"/>
      <c r="K24"/>
      <c r="M24" s="1" t="s">
        <v>340</v>
      </c>
      <c r="N24" s="5" t="s">
        <v>319</v>
      </c>
      <c r="P24" s="9" t="s">
        <v>154</v>
      </c>
      <c r="Q24" s="1" t="s">
        <v>41</v>
      </c>
      <c r="R24" s="16" t="s">
        <v>47</v>
      </c>
      <c r="S24" s="4"/>
      <c r="U24" t="str">
        <f t="shared" si="0"/>
        <v>insert into jgl_sql.marca values ('TA-01','Tata','07');</v>
      </c>
    </row>
    <row r="25" spans="1:28" ht="16.2" customHeight="1" x14ac:dyDescent="0.3">
      <c r="A25" s="31" t="s">
        <v>69</v>
      </c>
      <c r="B25" s="14" t="s">
        <v>218</v>
      </c>
      <c r="C25" t="str">
        <f t="shared" si="2"/>
        <v>2557-ZZZ</v>
      </c>
      <c r="D25" s="1" t="s">
        <v>290</v>
      </c>
      <c r="E25" s="15" t="s">
        <v>243</v>
      </c>
      <c r="F25" s="30"/>
      <c r="G25" t="str">
        <f t="shared" si="3"/>
        <v>insert into jgl_sql.car values ('023','ST-AR-01','Naranja','2557-ZZZ','120022');</v>
      </c>
      <c r="I25" s="4"/>
      <c r="J25" s="1"/>
      <c r="K25"/>
      <c r="M25" s="1" t="s">
        <v>341</v>
      </c>
      <c r="N25" s="5" t="s">
        <v>319</v>
      </c>
      <c r="P25" s="9" t="s">
        <v>166</v>
      </c>
      <c r="Q25" s="1" t="s">
        <v>39</v>
      </c>
      <c r="R25" s="16" t="s">
        <v>44</v>
      </c>
      <c r="S25" s="4"/>
      <c r="U25" t="str">
        <f t="shared" si="0"/>
        <v>insert into jgl_sql.marca values ('HY-01','Hyundai','04');</v>
      </c>
      <c r="X25" s="7"/>
    </row>
    <row r="26" spans="1:28" ht="18.600000000000001" x14ac:dyDescent="0.3">
      <c r="A26" s="31" t="s">
        <v>83</v>
      </c>
      <c r="B26" s="14" t="s">
        <v>219</v>
      </c>
      <c r="C26" t="str">
        <f t="shared" si="2"/>
        <v>2558-ZZZ</v>
      </c>
      <c r="D26" s="1" t="s">
        <v>291</v>
      </c>
      <c r="E26" s="15" t="s">
        <v>244</v>
      </c>
      <c r="F26" s="30"/>
      <c r="G26" t="str">
        <f t="shared" si="3"/>
        <v>insert into jgl_sql.car values ('024','ST-AR-02','Rojo','2558-ZZZ','120023');</v>
      </c>
      <c r="I26" s="4"/>
      <c r="J26" s="1"/>
      <c r="K26"/>
      <c r="M26" s="1" t="s">
        <v>342</v>
      </c>
      <c r="N26" s="5" t="s">
        <v>319</v>
      </c>
      <c r="P26" s="9" t="s">
        <v>167</v>
      </c>
      <c r="Q26" s="1" t="s">
        <v>35</v>
      </c>
      <c r="R26" s="16" t="s">
        <v>9</v>
      </c>
      <c r="S26" s="4"/>
      <c r="U26" t="str">
        <f t="shared" si="0"/>
        <v>insert into jgl_sql.marca values ('FD-01','Ford','02');</v>
      </c>
      <c r="X26" s="7"/>
    </row>
    <row r="27" spans="1:28" ht="18.600000000000001" x14ac:dyDescent="0.3">
      <c r="A27" s="31" t="s">
        <v>84</v>
      </c>
      <c r="B27" s="14" t="s">
        <v>220</v>
      </c>
      <c r="C27" t="str">
        <f t="shared" si="2"/>
        <v>2559-ZZZ</v>
      </c>
      <c r="D27" s="1" t="s">
        <v>292</v>
      </c>
      <c r="E27" s="15" t="s">
        <v>21</v>
      </c>
      <c r="F27" s="30"/>
      <c r="G27" t="str">
        <f t="shared" si="3"/>
        <v>insert into jgl_sql.car values ('025','ST-FI-01','Negro','2559-ZZZ','120024');</v>
      </c>
      <c r="I27" s="4"/>
      <c r="J27" s="1"/>
      <c r="K27"/>
      <c r="M27" s="1" t="s">
        <v>343</v>
      </c>
      <c r="N27" s="5" t="s">
        <v>319</v>
      </c>
      <c r="P27" s="9" t="s">
        <v>168</v>
      </c>
      <c r="Q27" s="1" t="s">
        <v>38</v>
      </c>
      <c r="R27" s="16" t="s">
        <v>43</v>
      </c>
      <c r="S27" s="4"/>
      <c r="U27" t="str">
        <f t="shared" si="0"/>
        <v>insert into jgl_sql.marca values ('HO-01','Honda','03');</v>
      </c>
      <c r="X27" s="7"/>
    </row>
    <row r="28" spans="1:28" ht="18.600000000000001" x14ac:dyDescent="0.3">
      <c r="A28" s="31" t="s">
        <v>85</v>
      </c>
      <c r="B28" s="14" t="s">
        <v>221</v>
      </c>
      <c r="C28" t="str">
        <f t="shared" si="2"/>
        <v>2560-ZZZ</v>
      </c>
      <c r="D28" s="1" t="s">
        <v>293</v>
      </c>
      <c r="E28" s="15" t="s">
        <v>242</v>
      </c>
      <c r="F28" s="30"/>
      <c r="G28" t="str">
        <f t="shared" si="3"/>
        <v>insert into jgl_sql.car values ('026','ST-FI-02','Blanco','2560-ZZZ','120025');</v>
      </c>
      <c r="I28" s="4"/>
      <c r="J28" s="1"/>
      <c r="K28"/>
      <c r="M28" s="1" t="s">
        <v>344</v>
      </c>
      <c r="N28" s="5" t="s">
        <v>319</v>
      </c>
      <c r="P28" s="9"/>
      <c r="R28" s="16"/>
      <c r="S28" s="4"/>
      <c r="X28" s="7"/>
    </row>
    <row r="29" spans="1:28" ht="18.600000000000001" x14ac:dyDescent="0.3">
      <c r="A29" s="31" t="s">
        <v>86</v>
      </c>
      <c r="B29" s="14" t="s">
        <v>222</v>
      </c>
      <c r="C29" t="str">
        <f t="shared" si="2"/>
        <v>2561-ZZZ</v>
      </c>
      <c r="D29" s="1" t="s">
        <v>294</v>
      </c>
      <c r="E29" s="15" t="s">
        <v>243</v>
      </c>
      <c r="F29" s="30"/>
      <c r="G29" t="str">
        <f t="shared" si="3"/>
        <v>insert into jgl_sql.car values ('027','ST-LA-01','Naranja','2561-ZZZ','120026');</v>
      </c>
      <c r="I29" s="4"/>
      <c r="J29" s="1"/>
      <c r="K29"/>
      <c r="M29" s="1" t="s">
        <v>345</v>
      </c>
      <c r="N29" s="5" t="s">
        <v>319</v>
      </c>
      <c r="P29" s="17" t="s">
        <v>256</v>
      </c>
      <c r="R29" s="4"/>
      <c r="S29" s="4"/>
      <c r="X29" s="7"/>
    </row>
    <row r="30" spans="1:28" ht="19.2" thickBot="1" x14ac:dyDescent="0.35">
      <c r="A30" s="31" t="s">
        <v>88</v>
      </c>
      <c r="B30" s="14" t="s">
        <v>223</v>
      </c>
      <c r="C30" t="str">
        <f t="shared" si="2"/>
        <v>2562-ZZZ</v>
      </c>
      <c r="D30" s="1" t="s">
        <v>295</v>
      </c>
      <c r="E30" s="15" t="s">
        <v>244</v>
      </c>
      <c r="F30" s="30"/>
      <c r="G30" t="str">
        <f t="shared" si="3"/>
        <v>insert into jgl_sql.car values ('028','ST-LA-02','Rojo','2562-ZZZ','120027');</v>
      </c>
      <c r="I30" s="4"/>
      <c r="J30" s="1"/>
      <c r="K30"/>
      <c r="M30" s="1" t="s">
        <v>346</v>
      </c>
      <c r="N30" s="5" t="s">
        <v>319</v>
      </c>
      <c r="X30" s="7"/>
    </row>
    <row r="31" spans="1:28" ht="19.2" thickBot="1" x14ac:dyDescent="0.35">
      <c r="A31" s="31" t="s">
        <v>89</v>
      </c>
      <c r="B31" s="14" t="s">
        <v>224</v>
      </c>
      <c r="C31" t="str">
        <f t="shared" si="2"/>
        <v>2563-ZZZ</v>
      </c>
      <c r="D31" s="1" t="s">
        <v>296</v>
      </c>
      <c r="E31" s="15" t="s">
        <v>21</v>
      </c>
      <c r="F31" s="30"/>
      <c r="G31" t="str">
        <f t="shared" si="3"/>
        <v>insert into jgl_sql.car values ('029','ST-CI-01','Negro','2563-ZZZ','120028');</v>
      </c>
      <c r="I31" s="4"/>
      <c r="J31" s="1"/>
      <c r="K31"/>
      <c r="M31" s="1" t="s">
        <v>347</v>
      </c>
      <c r="N31" s="5" t="s">
        <v>319</v>
      </c>
      <c r="P31" s="10" t="s">
        <v>18</v>
      </c>
      <c r="R31" s="5"/>
      <c r="S31" s="5"/>
      <c r="T31" s="5"/>
      <c r="X31" s="7"/>
      <c r="Y31" s="10" t="s">
        <v>498</v>
      </c>
      <c r="AA31" s="1" t="s">
        <v>251</v>
      </c>
      <c r="AB31"/>
    </row>
    <row r="32" spans="1:28" ht="18.600000000000001" x14ac:dyDescent="0.3">
      <c r="A32" s="31" t="s">
        <v>90</v>
      </c>
      <c r="B32" s="14" t="s">
        <v>225</v>
      </c>
      <c r="C32" t="str">
        <f t="shared" si="2"/>
        <v>2564-ZZZ</v>
      </c>
      <c r="D32" s="1" t="s">
        <v>297</v>
      </c>
      <c r="E32" s="15" t="s">
        <v>242</v>
      </c>
      <c r="F32" s="30"/>
      <c r="G32" t="str">
        <f t="shared" si="3"/>
        <v>insert into jgl_sql.car values ('030','ST-CI-02','Blanco','2564-ZZZ','120029');</v>
      </c>
      <c r="I32" s="4"/>
      <c r="J32" s="1"/>
      <c r="K32"/>
      <c r="M32" s="1" t="s">
        <v>348</v>
      </c>
      <c r="N32" s="5" t="s">
        <v>319</v>
      </c>
      <c r="P32" s="3" t="s">
        <v>114</v>
      </c>
      <c r="Q32" s="8" t="s">
        <v>430</v>
      </c>
      <c r="R32" s="6" t="s">
        <v>2</v>
      </c>
      <c r="S32" s="8" t="s">
        <v>422</v>
      </c>
      <c r="T32" s="32" t="s">
        <v>428</v>
      </c>
      <c r="V32" s="1" t="s">
        <v>517</v>
      </c>
      <c r="X32" s="7"/>
      <c r="Y32" s="3" t="s">
        <v>1</v>
      </c>
      <c r="Z32" s="2" t="s">
        <v>2</v>
      </c>
      <c r="AA32" s="2" t="s">
        <v>250</v>
      </c>
      <c r="AB32" s="32" t="s">
        <v>428</v>
      </c>
    </row>
    <row r="33" spans="1:28" ht="18.600000000000001" x14ac:dyDescent="0.3">
      <c r="A33" s="31" t="s">
        <v>91</v>
      </c>
      <c r="B33" s="14" t="s">
        <v>190</v>
      </c>
      <c r="C33" t="str">
        <f t="shared" si="2"/>
        <v>2565-ZZZ</v>
      </c>
      <c r="D33" s="1" t="s">
        <v>298</v>
      </c>
      <c r="E33" s="15" t="s">
        <v>243</v>
      </c>
      <c r="F33" s="30"/>
      <c r="G33" t="str">
        <f t="shared" si="3"/>
        <v>insert into jgl_sql.car values ('031','RE-AL-01','Naranja','2565-ZZZ','120030');</v>
      </c>
      <c r="I33" s="4"/>
      <c r="J33" s="1"/>
      <c r="K33"/>
      <c r="M33" s="1" t="s">
        <v>349</v>
      </c>
      <c r="N33" s="5" t="s">
        <v>319</v>
      </c>
      <c r="P33" s="14" t="s">
        <v>191</v>
      </c>
      <c r="Q33" s="9" t="s">
        <v>149</v>
      </c>
      <c r="R33" s="1" t="s">
        <v>115</v>
      </c>
      <c r="S33" s="31" t="s">
        <v>3</v>
      </c>
      <c r="T33" t="str">
        <f>CONCATENATE($Q$84,"'",P33,"'",",","'",Q33,"'",",","'",R33,"'",");")</f>
        <v>insert into jgl_sql.modelo values ('VA-VK-01','VA-04','Golf');</v>
      </c>
      <c r="V33" s="42"/>
      <c r="X33" s="7"/>
      <c r="Y33" s="12" t="s">
        <v>245</v>
      </c>
      <c r="Z33" s="1" t="s">
        <v>24</v>
      </c>
      <c r="AA33" s="13" t="s">
        <v>249</v>
      </c>
      <c r="AB33" t="s">
        <v>498</v>
      </c>
    </row>
    <row r="34" spans="1:28" ht="18.600000000000001" x14ac:dyDescent="0.3">
      <c r="A34" s="31" t="s">
        <v>92</v>
      </c>
      <c r="B34" s="14" t="s">
        <v>226</v>
      </c>
      <c r="C34" t="str">
        <f t="shared" si="2"/>
        <v>2566-ZZZ</v>
      </c>
      <c r="D34" s="1" t="s">
        <v>299</v>
      </c>
      <c r="E34" s="15" t="s">
        <v>244</v>
      </c>
      <c r="F34" s="30"/>
      <c r="G34" t="str">
        <f t="shared" si="3"/>
        <v>insert into jgl_sql.car values ('032','RE-AL-02','Rojo','2566-ZZZ','120031');</v>
      </c>
      <c r="I34" s="4"/>
      <c r="J34" s="1"/>
      <c r="K34"/>
      <c r="M34" s="1" t="s">
        <v>350</v>
      </c>
      <c r="N34" s="5" t="s">
        <v>319</v>
      </c>
      <c r="P34" s="14" t="s">
        <v>192</v>
      </c>
      <c r="Q34" s="9" t="s">
        <v>149</v>
      </c>
      <c r="R34" s="1" t="s">
        <v>116</v>
      </c>
      <c r="S34" s="31" t="s">
        <v>4</v>
      </c>
      <c r="T34" t="str">
        <f t="shared" ref="T34:T82" si="5">CONCATENATE($Q$84,"'",P34,"'",",","'",Q34,"'",",","'",R34,"'",");")</f>
        <v>insert into jgl_sql.modelo values ('VA-VK-02','VA-04','Jetta');</v>
      </c>
      <c r="V34" s="42"/>
      <c r="X34" s="7"/>
      <c r="Y34" s="12" t="s">
        <v>246</v>
      </c>
      <c r="Z34" s="1" t="s">
        <v>500</v>
      </c>
      <c r="AA34" s="13" t="s">
        <v>249</v>
      </c>
      <c r="AB34" t="str">
        <f>CONCATENATE($Y$38,"'",Y34,"'",",","'",Z34,"');")</f>
        <v>insert into jgl_sql.coin values ('DAM','Dolar Americano');</v>
      </c>
    </row>
    <row r="35" spans="1:28" ht="18.600000000000001" x14ac:dyDescent="0.3">
      <c r="A35" s="31" t="s">
        <v>93</v>
      </c>
      <c r="B35" s="14" t="s">
        <v>227</v>
      </c>
      <c r="C35" t="str">
        <f t="shared" si="2"/>
        <v>2567-ZZZ</v>
      </c>
      <c r="D35" s="1" t="s">
        <v>300</v>
      </c>
      <c r="E35" s="15" t="s">
        <v>21</v>
      </c>
      <c r="F35" s="30"/>
      <c r="G35" t="str">
        <f t="shared" si="3"/>
        <v>insert into jgl_sql.car values ('033','BM-BM-01','Negro','2567-ZZZ','120032');</v>
      </c>
      <c r="I35" s="4"/>
      <c r="J35" s="1"/>
      <c r="K35"/>
      <c r="M35" s="1" t="s">
        <v>351</v>
      </c>
      <c r="N35" s="5" t="s">
        <v>319</v>
      </c>
      <c r="P35" s="14" t="s">
        <v>193</v>
      </c>
      <c r="Q35" s="9" t="s">
        <v>152</v>
      </c>
      <c r="R35" s="1" t="s">
        <v>123</v>
      </c>
      <c r="S35" s="31" t="s">
        <v>28</v>
      </c>
      <c r="T35" t="str">
        <f t="shared" si="5"/>
        <v>insert into jgl_sql.modelo values ('RE-DA-01','RE-02','Duster');</v>
      </c>
      <c r="V35" s="42"/>
      <c r="X35" s="7"/>
      <c r="Y35" s="12" t="s">
        <v>247</v>
      </c>
      <c r="Z35" s="1" t="s">
        <v>25</v>
      </c>
      <c r="AA35" s="13" t="s">
        <v>249</v>
      </c>
      <c r="AB35" t="str">
        <f>CONCATENATE($Y$38,"'",Y35,"'",",","'",Z35,"');")</f>
        <v>insert into jgl_sql.coin values ('Li','Libra');</v>
      </c>
    </row>
    <row r="36" spans="1:28" ht="18.600000000000001" x14ac:dyDescent="0.3">
      <c r="A36" s="31" t="s">
        <v>94</v>
      </c>
      <c r="B36" s="14" t="s">
        <v>231</v>
      </c>
      <c r="C36" t="str">
        <f t="shared" si="2"/>
        <v>2568-ZZZ</v>
      </c>
      <c r="D36" s="1" t="s">
        <v>301</v>
      </c>
      <c r="E36" s="15" t="s">
        <v>242</v>
      </c>
      <c r="F36" s="30"/>
      <c r="G36" t="str">
        <f t="shared" si="3"/>
        <v>insert into jgl_sql.car values ('034','BM-BM-02','Blanco','2568-ZZZ','120033');</v>
      </c>
      <c r="I36" s="4"/>
      <c r="J36" s="1"/>
      <c r="K36"/>
      <c r="M36" s="1" t="s">
        <v>352</v>
      </c>
      <c r="N36" s="5" t="s">
        <v>319</v>
      </c>
      <c r="P36" s="14" t="s">
        <v>194</v>
      </c>
      <c r="Q36" s="9" t="s">
        <v>152</v>
      </c>
      <c r="R36" s="1" t="s">
        <v>124</v>
      </c>
      <c r="S36" s="31" t="s">
        <v>29</v>
      </c>
      <c r="T36" t="str">
        <f t="shared" si="5"/>
        <v>insert into jgl_sql.modelo values ('RE-DA-02','RE-02','Sandero');</v>
      </c>
      <c r="V36" s="42"/>
      <c r="X36" s="7"/>
      <c r="Y36" s="12" t="s">
        <v>248</v>
      </c>
      <c r="Z36" s="1" t="s">
        <v>501</v>
      </c>
      <c r="AA36" s="13" t="s">
        <v>249</v>
      </c>
      <c r="AB36" t="str">
        <f>CONCATENATE($Y$38,"'",Y36,"'",",","'",Z36,"');")</f>
        <v>insert into jgl_sql.coin values ('DOAU','Dolar Australiano');</v>
      </c>
    </row>
    <row r="37" spans="1:28" ht="18.600000000000001" x14ac:dyDescent="0.3">
      <c r="A37" s="31" t="s">
        <v>95</v>
      </c>
      <c r="B37" s="14" t="s">
        <v>228</v>
      </c>
      <c r="C37" t="str">
        <f t="shared" si="2"/>
        <v>2569-ZZZ</v>
      </c>
      <c r="D37" s="1" t="s">
        <v>302</v>
      </c>
      <c r="E37" s="15" t="s">
        <v>243</v>
      </c>
      <c r="F37" s="30"/>
      <c r="G37" t="str">
        <f t="shared" si="3"/>
        <v>insert into jgl_sql.car values ('035','HO-HO-01','Naranja','2569-ZZZ','120034');</v>
      </c>
      <c r="I37" s="4"/>
      <c r="J37" s="1"/>
      <c r="K37"/>
      <c r="M37" s="1" t="s">
        <v>353</v>
      </c>
      <c r="N37" s="5" t="s">
        <v>319</v>
      </c>
      <c r="P37" s="14" t="s">
        <v>195</v>
      </c>
      <c r="Q37" s="9" t="s">
        <v>147</v>
      </c>
      <c r="R37" s="1" t="s">
        <v>119</v>
      </c>
      <c r="S37" s="31" t="s">
        <v>30</v>
      </c>
      <c r="T37" t="str">
        <f t="shared" si="5"/>
        <v>insert into jgl_sql.modelo values ('VA-SE-01','VA-02','Leon');</v>
      </c>
      <c r="V37" s="42"/>
      <c r="X37" s="7"/>
    </row>
    <row r="38" spans="1:28" ht="18.600000000000001" x14ac:dyDescent="0.3">
      <c r="A38" s="31" t="s">
        <v>96</v>
      </c>
      <c r="B38" s="14" t="s">
        <v>232</v>
      </c>
      <c r="C38" t="str">
        <f t="shared" si="2"/>
        <v>2570-ZZZ</v>
      </c>
      <c r="D38" s="1" t="s">
        <v>303</v>
      </c>
      <c r="E38" s="15" t="s">
        <v>244</v>
      </c>
      <c r="F38" s="30"/>
      <c r="G38" t="str">
        <f t="shared" si="3"/>
        <v>insert into jgl_sql.car values ('036','HO-HO-02','Rojo','2570-ZZZ','120035');</v>
      </c>
      <c r="I38" s="4"/>
      <c r="J38" s="1"/>
      <c r="K38"/>
      <c r="M38" s="1" t="s">
        <v>354</v>
      </c>
      <c r="N38" s="5" t="s">
        <v>319</v>
      </c>
      <c r="P38" s="14" t="s">
        <v>196</v>
      </c>
      <c r="Q38" s="9" t="s">
        <v>147</v>
      </c>
      <c r="R38" s="1" t="s">
        <v>120</v>
      </c>
      <c r="S38" s="31" t="s">
        <v>31</v>
      </c>
      <c r="T38" t="str">
        <f t="shared" si="5"/>
        <v>insert into jgl_sql.modelo values ('VA-SE-02','VA-02','Ibiza');</v>
      </c>
      <c r="V38" s="42"/>
      <c r="X38" s="7"/>
      <c r="Y38" s="17" t="s">
        <v>499</v>
      </c>
    </row>
    <row r="39" spans="1:28" ht="18.600000000000001" x14ac:dyDescent="0.3">
      <c r="A39" s="31" t="s">
        <v>97</v>
      </c>
      <c r="B39" s="14" t="s">
        <v>229</v>
      </c>
      <c r="C39" t="str">
        <f t="shared" si="2"/>
        <v>2571-ZZZ</v>
      </c>
      <c r="D39" s="1" t="s">
        <v>304</v>
      </c>
      <c r="E39" s="15" t="s">
        <v>21</v>
      </c>
      <c r="F39" s="30"/>
      <c r="G39" t="str">
        <f t="shared" si="3"/>
        <v>insert into jgl_sql.car values ('037','FD-FD-01','Negro','2571-ZZZ','120036');</v>
      </c>
      <c r="I39" s="4"/>
      <c r="J39" s="1"/>
      <c r="K39"/>
      <c r="M39" s="1" t="s">
        <v>355</v>
      </c>
      <c r="N39" s="5" t="s">
        <v>319</v>
      </c>
      <c r="P39" s="14" t="s">
        <v>197</v>
      </c>
      <c r="Q39" s="9" t="s">
        <v>153</v>
      </c>
      <c r="R39" s="1" t="s">
        <v>125</v>
      </c>
      <c r="S39" s="31" t="s">
        <v>32</v>
      </c>
      <c r="T39" t="str">
        <f t="shared" si="5"/>
        <v>insert into jgl_sql.modelo values ('RE-RE-01','RE-03','Scenic');</v>
      </c>
      <c r="V39" s="42"/>
      <c r="X39" s="7"/>
    </row>
    <row r="40" spans="1:28" ht="18.600000000000001" x14ac:dyDescent="0.3">
      <c r="A40" s="31" t="s">
        <v>98</v>
      </c>
      <c r="B40" s="14" t="s">
        <v>233</v>
      </c>
      <c r="C40" t="str">
        <f t="shared" si="2"/>
        <v>2572-ZZZ</v>
      </c>
      <c r="D40" s="1" t="s">
        <v>305</v>
      </c>
      <c r="E40" s="15" t="s">
        <v>242</v>
      </c>
      <c r="F40" s="30"/>
      <c r="G40" t="str">
        <f t="shared" si="3"/>
        <v>insert into jgl_sql.car values ('038','FD-FD-02','Blanco','2572-ZZZ','120037');</v>
      </c>
      <c r="I40" s="4"/>
      <c r="J40" s="1"/>
      <c r="K40"/>
      <c r="M40" s="1" t="s">
        <v>356</v>
      </c>
      <c r="N40" s="5" t="s">
        <v>319</v>
      </c>
      <c r="P40" s="14" t="s">
        <v>200</v>
      </c>
      <c r="Q40" s="9" t="s">
        <v>153</v>
      </c>
      <c r="R40" s="1" t="s">
        <v>126</v>
      </c>
      <c r="S40" s="31" t="s">
        <v>33</v>
      </c>
      <c r="T40" t="str">
        <f t="shared" si="5"/>
        <v>insert into jgl_sql.modelo values ('RE-RE-02','RE-03','Megane');</v>
      </c>
      <c r="V40" s="42"/>
      <c r="X40" s="7"/>
    </row>
    <row r="41" spans="1:28" ht="18.600000000000001" x14ac:dyDescent="0.3">
      <c r="A41" s="31" t="s">
        <v>99</v>
      </c>
      <c r="B41" s="14" t="s">
        <v>230</v>
      </c>
      <c r="C41" t="str">
        <f t="shared" si="2"/>
        <v>2573-ZZZ</v>
      </c>
      <c r="D41" s="1" t="s">
        <v>306</v>
      </c>
      <c r="E41" s="15" t="s">
        <v>243</v>
      </c>
      <c r="F41" s="30"/>
      <c r="G41" t="str">
        <f t="shared" si="3"/>
        <v>insert into jgl_sql.car values ('039','HY-HY-01','Naranja','2573-ZZZ','120038');</v>
      </c>
      <c r="I41" s="4"/>
      <c r="J41" s="1"/>
      <c r="K41"/>
      <c r="M41" s="1" t="s">
        <v>357</v>
      </c>
      <c r="N41" s="5" t="s">
        <v>319</v>
      </c>
      <c r="P41" s="14" t="s">
        <v>198</v>
      </c>
      <c r="Q41" s="9" t="s">
        <v>184</v>
      </c>
      <c r="R41" s="1" t="s">
        <v>185</v>
      </c>
      <c r="S41" s="31" t="s">
        <v>55</v>
      </c>
      <c r="T41" t="str">
        <f t="shared" si="5"/>
        <v>insert into jgl_sql.modelo values ('SU-SU-01','SU-01','Ignis');</v>
      </c>
      <c r="V41" s="42"/>
      <c r="X41" s="7"/>
    </row>
    <row r="42" spans="1:28" ht="18.600000000000001" x14ac:dyDescent="0.3">
      <c r="A42" s="31" t="s">
        <v>100</v>
      </c>
      <c r="B42" s="14" t="s">
        <v>234</v>
      </c>
      <c r="C42" t="str">
        <f t="shared" si="2"/>
        <v>2574-ZZZ</v>
      </c>
      <c r="D42" s="1" t="s">
        <v>307</v>
      </c>
      <c r="E42" s="15" t="s">
        <v>244</v>
      </c>
      <c r="F42" s="30"/>
      <c r="G42" t="str">
        <f t="shared" si="3"/>
        <v>insert into jgl_sql.car values ('040','HY-HY-02','Rojo','2574-ZZZ','120039');</v>
      </c>
      <c r="I42" s="4"/>
      <c r="J42" s="1"/>
      <c r="K42"/>
      <c r="M42" s="1" t="s">
        <v>358</v>
      </c>
      <c r="N42" s="5" t="s">
        <v>319</v>
      </c>
      <c r="P42" s="14" t="s">
        <v>199</v>
      </c>
      <c r="Q42" s="9" t="s">
        <v>154</v>
      </c>
      <c r="R42" s="1" t="s">
        <v>143</v>
      </c>
      <c r="S42" s="31" t="s">
        <v>56</v>
      </c>
      <c r="T42" t="str">
        <f t="shared" si="5"/>
        <v>insert into jgl_sql.modelo values ('TA-TA-01','TA-01','Indigo');</v>
      </c>
      <c r="V42" s="42"/>
      <c r="X42" s="7"/>
    </row>
    <row r="43" spans="1:28" ht="18.600000000000001" x14ac:dyDescent="0.3">
      <c r="A43" s="31" t="s">
        <v>101</v>
      </c>
      <c r="B43" s="14" t="s">
        <v>203</v>
      </c>
      <c r="C43" t="str">
        <f t="shared" si="2"/>
        <v>2575-ZZZ</v>
      </c>
      <c r="D43" s="1" t="s">
        <v>308</v>
      </c>
      <c r="E43" s="15" t="s">
        <v>21</v>
      </c>
      <c r="F43" s="30"/>
      <c r="G43" t="str">
        <f t="shared" si="3"/>
        <v>insert into jgl_sql.car values ('041','TA-TA-02','Negro','2575-ZZZ','120040');</v>
      </c>
      <c r="I43" s="4"/>
      <c r="J43" s="1"/>
      <c r="K43"/>
      <c r="M43" s="1" t="s">
        <v>359</v>
      </c>
      <c r="N43" s="5" t="s">
        <v>319</v>
      </c>
      <c r="P43" s="14" t="s">
        <v>205</v>
      </c>
      <c r="Q43" s="9" t="s">
        <v>148</v>
      </c>
      <c r="R43" s="1" t="s">
        <v>122</v>
      </c>
      <c r="S43" s="31" t="s">
        <v>57</v>
      </c>
      <c r="T43" t="str">
        <f t="shared" si="5"/>
        <v>insert into jgl_sql.modelo values ('VA-SK-01','VA-03','Octavia');</v>
      </c>
      <c r="V43" s="42"/>
      <c r="X43" s="7"/>
    </row>
    <row r="44" spans="1:28" ht="18.600000000000001" x14ac:dyDescent="0.3">
      <c r="A44" s="31" t="s">
        <v>102</v>
      </c>
      <c r="B44" s="14" t="s">
        <v>201</v>
      </c>
      <c r="C44" t="str">
        <f t="shared" si="2"/>
        <v>2576-ZZZ</v>
      </c>
      <c r="D44" s="1" t="s">
        <v>309</v>
      </c>
      <c r="E44" s="15" t="s">
        <v>242</v>
      </c>
      <c r="F44" s="30"/>
      <c r="G44" t="str">
        <f t="shared" si="3"/>
        <v>insert into jgl_sql.car values ('042','SU-SU-02','Blanco','2576-ZZZ','120041');</v>
      </c>
      <c r="I44" s="4"/>
      <c r="J44" s="1"/>
      <c r="K44"/>
      <c r="M44" s="1" t="s">
        <v>360</v>
      </c>
      <c r="N44" s="5" t="s">
        <v>319</v>
      </c>
      <c r="P44" s="14" t="s">
        <v>206</v>
      </c>
      <c r="Q44" s="9" t="s">
        <v>148</v>
      </c>
      <c r="R44" s="1" t="s">
        <v>204</v>
      </c>
      <c r="S44" s="31" t="s">
        <v>58</v>
      </c>
      <c r="T44" t="str">
        <f t="shared" si="5"/>
        <v>insert into jgl_sql.modelo values ('VA-SK-02','VA-03','Yetti');</v>
      </c>
      <c r="V44" s="42"/>
      <c r="X44" s="7"/>
    </row>
    <row r="45" spans="1:28" ht="18.600000000000001" x14ac:dyDescent="0.3">
      <c r="A45" s="31" t="s">
        <v>103</v>
      </c>
      <c r="B45" s="14" t="s">
        <v>235</v>
      </c>
      <c r="C45" t="str">
        <f t="shared" si="2"/>
        <v>2577-ZZZ</v>
      </c>
      <c r="D45" s="1" t="s">
        <v>310</v>
      </c>
      <c r="E45" s="15" t="s">
        <v>243</v>
      </c>
      <c r="F45" s="30"/>
      <c r="G45" t="str">
        <f t="shared" si="3"/>
        <v>insert into jgl_sql.car values ('043','GM-CH-01','Naranja','2577-ZZZ','120042');</v>
      </c>
      <c r="I45" s="4"/>
      <c r="J45" s="1"/>
      <c r="K45"/>
      <c r="M45" s="1" t="s">
        <v>361</v>
      </c>
      <c r="N45" s="5" t="s">
        <v>319</v>
      </c>
      <c r="P45" s="14" t="s">
        <v>216</v>
      </c>
      <c r="Q45" s="9" t="s">
        <v>175</v>
      </c>
      <c r="R45" s="1" t="s">
        <v>215</v>
      </c>
      <c r="S45" s="31" t="s">
        <v>59</v>
      </c>
      <c r="T45" t="str">
        <f t="shared" si="5"/>
        <v>insert into jgl_sql.modelo values ('TA-LR-01','TA-02','Discovery');</v>
      </c>
      <c r="V45" s="42"/>
      <c r="X45" s="7"/>
    </row>
    <row r="46" spans="1:28" ht="18.600000000000001" x14ac:dyDescent="0.3">
      <c r="A46" s="31" t="s">
        <v>104</v>
      </c>
      <c r="B46" s="14" t="s">
        <v>236</v>
      </c>
      <c r="C46" t="str">
        <f t="shared" si="2"/>
        <v>2578-ZZZ</v>
      </c>
      <c r="D46" s="1" t="s">
        <v>311</v>
      </c>
      <c r="E46" s="15" t="s">
        <v>244</v>
      </c>
      <c r="F46" s="30"/>
      <c r="G46" t="str">
        <f t="shared" si="3"/>
        <v>insert into jgl_sql.car values ('044','GM-CH-02','Rojo','2578-ZZZ','120043');</v>
      </c>
      <c r="I46" s="4"/>
      <c r="J46" s="1"/>
      <c r="K46"/>
      <c r="M46" s="1" t="s">
        <v>362</v>
      </c>
      <c r="N46" s="5" t="s">
        <v>319</v>
      </c>
      <c r="P46" s="14" t="s">
        <v>217</v>
      </c>
      <c r="Q46" s="9" t="s">
        <v>175</v>
      </c>
      <c r="R46" s="1" t="s">
        <v>145</v>
      </c>
      <c r="S46" s="31" t="s">
        <v>60</v>
      </c>
      <c r="T46" t="str">
        <f t="shared" si="5"/>
        <v>insert into jgl_sql.modelo values ('TA-LR-02','TA-02','Defender');</v>
      </c>
      <c r="V46" s="42"/>
      <c r="X46" s="7"/>
    </row>
    <row r="47" spans="1:28" ht="18.600000000000001" x14ac:dyDescent="0.3">
      <c r="A47" s="31" t="s">
        <v>105</v>
      </c>
      <c r="B47" s="14" t="s">
        <v>237</v>
      </c>
      <c r="C47" t="str">
        <f t="shared" si="2"/>
        <v>2579-ZZZ</v>
      </c>
      <c r="D47" s="1" t="s">
        <v>312</v>
      </c>
      <c r="E47" s="15" t="s">
        <v>21</v>
      </c>
      <c r="F47" s="30"/>
      <c r="G47" t="str">
        <f t="shared" si="3"/>
        <v>insert into jgl_sql.car values ('045','TO-TO-01','Negro','2579-ZZZ','120044');</v>
      </c>
      <c r="I47" s="4"/>
      <c r="J47" s="1"/>
      <c r="K47"/>
      <c r="M47" s="1" t="s">
        <v>363</v>
      </c>
      <c r="N47" s="5" t="s">
        <v>319</v>
      </c>
      <c r="P47" s="14" t="s">
        <v>207</v>
      </c>
      <c r="Q47" s="9" t="s">
        <v>146</v>
      </c>
      <c r="R47" s="1" t="s">
        <v>117</v>
      </c>
      <c r="S47" s="31" t="s">
        <v>61</v>
      </c>
      <c r="T47" t="str">
        <f t="shared" si="5"/>
        <v>insert into jgl_sql.modelo values ('VA-AU-01','VA-01','A1');</v>
      </c>
      <c r="V47" s="42"/>
      <c r="X47" s="7"/>
    </row>
    <row r="48" spans="1:28" ht="18.600000000000001" x14ac:dyDescent="0.3">
      <c r="A48" s="31" t="s">
        <v>106</v>
      </c>
      <c r="B48" s="14" t="s">
        <v>202</v>
      </c>
      <c r="C48" t="str">
        <f t="shared" si="2"/>
        <v>2580-ZZZ</v>
      </c>
      <c r="D48" s="1" t="s">
        <v>313</v>
      </c>
      <c r="E48" s="15" t="s">
        <v>242</v>
      </c>
      <c r="F48" s="30"/>
      <c r="G48" t="str">
        <f t="shared" si="3"/>
        <v>insert into jgl_sql.car values ('046','TO-TO-02','Blanco','2580-ZZZ','120045');</v>
      </c>
      <c r="I48" s="4"/>
      <c r="J48" s="1"/>
      <c r="K48"/>
      <c r="M48" s="1" t="s">
        <v>364</v>
      </c>
      <c r="N48" s="5" t="s">
        <v>319</v>
      </c>
      <c r="P48" s="14" t="s">
        <v>208</v>
      </c>
      <c r="Q48" s="9" t="s">
        <v>146</v>
      </c>
      <c r="R48" s="1" t="s">
        <v>118</v>
      </c>
      <c r="S48" s="31" t="s">
        <v>62</v>
      </c>
      <c r="T48" t="str">
        <f t="shared" si="5"/>
        <v>insert into jgl_sql.modelo values ('VA-AU-02','VA-01','A2');</v>
      </c>
      <c r="V48" s="42"/>
      <c r="X48" s="7"/>
    </row>
    <row r="49" spans="1:24" ht="18.600000000000001" x14ac:dyDescent="0.3">
      <c r="A49" s="31" t="s">
        <v>107</v>
      </c>
      <c r="B49" s="14" t="s">
        <v>238</v>
      </c>
      <c r="C49" t="str">
        <f t="shared" si="2"/>
        <v>2581-ZZZ</v>
      </c>
      <c r="D49" s="1" t="s">
        <v>314</v>
      </c>
      <c r="E49" s="15" t="s">
        <v>243</v>
      </c>
      <c r="F49" s="30"/>
      <c r="G49" t="str">
        <f t="shared" si="3"/>
        <v>insert into jgl_sql.car values ('047','TO-LE-01','Naranja','2581-ZZZ','120046');</v>
      </c>
      <c r="I49" s="4"/>
      <c r="J49" s="1"/>
      <c r="K49"/>
      <c r="M49" s="1" t="s">
        <v>365</v>
      </c>
      <c r="N49" s="5" t="s">
        <v>319</v>
      </c>
      <c r="P49" s="14" t="s">
        <v>209</v>
      </c>
      <c r="Q49" s="9" t="s">
        <v>150</v>
      </c>
      <c r="R49" s="1" t="s">
        <v>139</v>
      </c>
      <c r="S49" s="31" t="s">
        <v>63</v>
      </c>
      <c r="T49" t="str">
        <f t="shared" si="5"/>
        <v>insert into jgl_sql.modelo values ('ST-OP-01','ST-01','Vectra');</v>
      </c>
      <c r="V49" s="42"/>
      <c r="X49" s="7"/>
    </row>
    <row r="50" spans="1:24" ht="18.600000000000001" x14ac:dyDescent="0.3">
      <c r="A50" s="31" t="s">
        <v>108</v>
      </c>
      <c r="B50" s="14" t="s">
        <v>239</v>
      </c>
      <c r="C50" t="str">
        <f t="shared" si="2"/>
        <v>2582-ZZZ</v>
      </c>
      <c r="D50" s="1" t="s">
        <v>315</v>
      </c>
      <c r="E50" s="15" t="s">
        <v>244</v>
      </c>
      <c r="F50" s="30"/>
      <c r="G50" t="str">
        <f t="shared" si="3"/>
        <v>insert into jgl_sql.car values ('048','TO-LE-02','Rojo','2582-ZZZ','120047');</v>
      </c>
      <c r="I50" s="4"/>
      <c r="J50" s="1"/>
      <c r="K50"/>
      <c r="M50" s="1" t="s">
        <v>366</v>
      </c>
      <c r="N50" s="5" t="s">
        <v>319</v>
      </c>
      <c r="P50" s="14" t="s">
        <v>210</v>
      </c>
      <c r="Q50" s="9" t="s">
        <v>150</v>
      </c>
      <c r="R50" s="1" t="s">
        <v>140</v>
      </c>
      <c r="S50" s="31" t="s">
        <v>64</v>
      </c>
      <c r="T50" t="str">
        <f t="shared" si="5"/>
        <v>insert into jgl_sql.modelo values ('ST-OP-02','ST-01','Astra');</v>
      </c>
      <c r="V50" s="42"/>
      <c r="X50" s="7"/>
    </row>
    <row r="51" spans="1:24" ht="18.600000000000001" x14ac:dyDescent="0.3">
      <c r="A51" s="31" t="s">
        <v>109</v>
      </c>
      <c r="B51" s="14" t="s">
        <v>240</v>
      </c>
      <c r="C51" t="str">
        <f t="shared" si="2"/>
        <v>2583-ZZZ</v>
      </c>
      <c r="D51" s="1" t="s">
        <v>316</v>
      </c>
      <c r="E51" s="15" t="s">
        <v>21</v>
      </c>
      <c r="F51" s="30"/>
      <c r="G51" t="str">
        <f t="shared" si="3"/>
        <v>insert into jgl_sql.car values ('049','ST-PE-01','Negro','2583-ZZZ','120048');</v>
      </c>
      <c r="I51" s="4"/>
      <c r="J51" s="1"/>
      <c r="K51"/>
      <c r="M51" s="1" t="s">
        <v>367</v>
      </c>
      <c r="N51" s="5" t="s">
        <v>319</v>
      </c>
      <c r="P51" s="14" t="s">
        <v>211</v>
      </c>
      <c r="Q51" s="9" t="s">
        <v>155</v>
      </c>
      <c r="R51" s="1" t="s">
        <v>128</v>
      </c>
      <c r="S51" s="31" t="s">
        <v>65</v>
      </c>
      <c r="T51" t="str">
        <f t="shared" si="5"/>
        <v>insert into jgl_sql.modelo values ('RE-NI-01','RE-04','Patrol');</v>
      </c>
      <c r="V51" s="42"/>
      <c r="X51" s="7"/>
    </row>
    <row r="52" spans="1:24" ht="18.600000000000001" x14ac:dyDescent="0.3">
      <c r="A52" s="31" t="s">
        <v>110</v>
      </c>
      <c r="B52" s="14" t="s">
        <v>241</v>
      </c>
      <c r="C52" t="str">
        <f t="shared" si="2"/>
        <v>2584-ZZZ</v>
      </c>
      <c r="D52" s="1" t="s">
        <v>317</v>
      </c>
      <c r="E52" s="15" t="s">
        <v>244</v>
      </c>
      <c r="F52" s="30"/>
      <c r="G52" t="str">
        <f t="shared" si="3"/>
        <v>insert into jgl_sql.car values ('050','ST-PE-02','Rojo','2584-ZZZ','120049');</v>
      </c>
      <c r="M52" s="1" t="s">
        <v>368</v>
      </c>
      <c r="N52" s="5" t="s">
        <v>319</v>
      </c>
      <c r="P52" s="14" t="s">
        <v>212</v>
      </c>
      <c r="Q52" s="9" t="s">
        <v>155</v>
      </c>
      <c r="R52" s="1" t="s">
        <v>129</v>
      </c>
      <c r="S52" s="31" t="s">
        <v>66</v>
      </c>
      <c r="T52" t="str">
        <f t="shared" si="5"/>
        <v>insert into jgl_sql.modelo values ('RE-NI-02','RE-04','Almera');</v>
      </c>
      <c r="V52" s="42"/>
      <c r="W52" s="7"/>
    </row>
    <row r="53" spans="1:24" ht="19.2" thickBot="1" x14ac:dyDescent="0.35">
      <c r="A53" s="17" t="s">
        <v>504</v>
      </c>
      <c r="C53" s="4"/>
      <c r="D53" s="26"/>
      <c r="E53" s="5"/>
      <c r="F53" s="5"/>
      <c r="G53" s="29"/>
      <c r="H53" s="29"/>
      <c r="I53" s="5"/>
      <c r="J53" s="27"/>
      <c r="M53" s="5"/>
      <c r="N53" s="5"/>
      <c r="P53" s="14" t="s">
        <v>213</v>
      </c>
      <c r="Q53" s="9" t="s">
        <v>156</v>
      </c>
      <c r="R53" s="1" t="s">
        <v>130</v>
      </c>
      <c r="S53" s="31" t="s">
        <v>67</v>
      </c>
      <c r="T53" t="str">
        <f t="shared" si="5"/>
        <v>insert into jgl_sql.modelo values ('RE-MI-01','RE-05','Nativa');</v>
      </c>
      <c r="V53" s="42"/>
      <c r="W53" s="7"/>
    </row>
    <row r="54" spans="1:24" ht="19.2" thickBot="1" x14ac:dyDescent="0.35">
      <c r="A54" s="10" t="s">
        <v>371</v>
      </c>
      <c r="B54" t="s">
        <v>254</v>
      </c>
      <c r="C54" s="1" t="s">
        <v>373</v>
      </c>
      <c r="D54" s="26"/>
      <c r="E54" s="5"/>
      <c r="F54" s="5"/>
      <c r="G54" s="29"/>
      <c r="H54" s="29"/>
      <c r="I54" s="5"/>
      <c r="J54" s="27"/>
      <c r="M54" s="5"/>
      <c r="N54" s="5"/>
      <c r="P54" s="14" t="s">
        <v>214</v>
      </c>
      <c r="Q54" s="9" t="s">
        <v>156</v>
      </c>
      <c r="R54" s="1" t="s">
        <v>131</v>
      </c>
      <c r="S54" s="31" t="s">
        <v>68</v>
      </c>
      <c r="T54" t="str">
        <f t="shared" si="5"/>
        <v>insert into jgl_sql.modelo values ('RE-MI-02','RE-05','Eclipse');</v>
      </c>
      <c r="V54" s="42"/>
      <c r="W54" s="7"/>
    </row>
    <row r="55" spans="1:24" ht="18.600000000000001" x14ac:dyDescent="0.3">
      <c r="A55" s="8" t="s">
        <v>422</v>
      </c>
      <c r="B55" s="28" t="s">
        <v>252</v>
      </c>
      <c r="C55" s="6" t="s">
        <v>253</v>
      </c>
      <c r="D55" s="32" t="s">
        <v>428</v>
      </c>
      <c r="F55" s="5"/>
      <c r="G55" s="29"/>
      <c r="H55" s="29"/>
      <c r="I55" s="5"/>
      <c r="J55" s="27"/>
      <c r="M55" s="5"/>
      <c r="N55" s="5"/>
      <c r="P55" s="14" t="s">
        <v>218</v>
      </c>
      <c r="Q55" s="9" t="s">
        <v>157</v>
      </c>
      <c r="R55" s="1" t="s">
        <v>132</v>
      </c>
      <c r="S55" s="31" t="s">
        <v>69</v>
      </c>
      <c r="T55" t="str">
        <f t="shared" si="5"/>
        <v>insert into jgl_sql.modelo values ('ST-AR-01','ST-02','Giulietta');</v>
      </c>
      <c r="V55" s="42"/>
      <c r="W55" s="7"/>
    </row>
    <row r="56" spans="1:24" ht="18.600000000000001" x14ac:dyDescent="0.3">
      <c r="A56" s="31" t="s">
        <v>3</v>
      </c>
      <c r="B56" s="35" t="s">
        <v>427</v>
      </c>
      <c r="D56" t="str">
        <f>CONCATENATE($A$106,"'",A56,"','",B56,"');")</f>
        <v>insert into jgl_sql.coche_flota values ('001','2023-01-01');</v>
      </c>
      <c r="E56" s="5"/>
      <c r="F56" s="5"/>
      <c r="G56" s="29"/>
      <c r="H56" s="29"/>
      <c r="I56" s="5"/>
      <c r="J56" s="27"/>
      <c r="M56" s="5"/>
      <c r="N56" s="5"/>
      <c r="P56" s="14" t="s">
        <v>219</v>
      </c>
      <c r="Q56" s="9" t="s">
        <v>157</v>
      </c>
      <c r="R56" s="1" t="s">
        <v>133</v>
      </c>
      <c r="S56" s="31" t="s">
        <v>83</v>
      </c>
      <c r="T56" t="str">
        <f t="shared" si="5"/>
        <v>insert into jgl_sql.modelo values ('ST-AR-02','ST-02','156');</v>
      </c>
      <c r="V56" s="42"/>
      <c r="W56" s="7"/>
    </row>
    <row r="57" spans="1:24" ht="18.600000000000001" x14ac:dyDescent="0.3">
      <c r="A57" s="31" t="s">
        <v>4</v>
      </c>
      <c r="B57" s="35" t="s">
        <v>427</v>
      </c>
      <c r="D57" t="str">
        <f t="shared" ref="D57:D72" si="6">CONCATENATE($A$106,"'",A57,"','",B57,"');")</f>
        <v>insert into jgl_sql.coche_flota values ('002','2023-01-01');</v>
      </c>
      <c r="E57" s="5"/>
      <c r="F57" s="5"/>
      <c r="G57" s="29"/>
      <c r="H57" s="29"/>
      <c r="I57" s="5"/>
      <c r="J57" s="27"/>
      <c r="M57" s="5"/>
      <c r="N57" s="5"/>
      <c r="P57" s="14" t="s">
        <v>220</v>
      </c>
      <c r="Q57" s="9" t="s">
        <v>158</v>
      </c>
      <c r="R57" s="1" t="s">
        <v>134</v>
      </c>
      <c r="S57" s="31" t="s">
        <v>84</v>
      </c>
      <c r="T57" t="str">
        <f t="shared" si="5"/>
        <v>insert into jgl_sql.modelo values ('ST-FI-01','ST-03','Uno');</v>
      </c>
      <c r="V57" s="42"/>
      <c r="W57" s="7"/>
    </row>
    <row r="58" spans="1:24" ht="18.600000000000001" x14ac:dyDescent="0.3">
      <c r="A58" s="31" t="s">
        <v>28</v>
      </c>
      <c r="B58" s="35" t="s">
        <v>427</v>
      </c>
      <c r="D58" t="str">
        <f t="shared" si="6"/>
        <v>insert into jgl_sql.coche_flota values ('003','2023-01-01');</v>
      </c>
      <c r="E58" s="5"/>
      <c r="F58" s="5"/>
      <c r="H58" s="29"/>
      <c r="I58" s="5"/>
      <c r="J58" s="27"/>
      <c r="M58" s="5"/>
      <c r="N58" s="5"/>
      <c r="P58" s="14" t="s">
        <v>221</v>
      </c>
      <c r="Q58" s="9" t="s">
        <v>158</v>
      </c>
      <c r="R58" s="1" t="s">
        <v>121</v>
      </c>
      <c r="S58" s="31" t="s">
        <v>85</v>
      </c>
      <c r="T58" t="str">
        <f t="shared" si="5"/>
        <v>insert into jgl_sql.modelo values ('ST-FI-02','ST-03','Panda');</v>
      </c>
      <c r="V58" s="42"/>
      <c r="W58" s="7"/>
    </row>
    <row r="59" spans="1:24" ht="18.600000000000001" x14ac:dyDescent="0.3">
      <c r="A59" s="31" t="s">
        <v>29</v>
      </c>
      <c r="B59" s="35" t="s">
        <v>427</v>
      </c>
      <c r="D59" t="str">
        <f t="shared" si="6"/>
        <v>insert into jgl_sql.coche_flota values ('004','2023-01-01');</v>
      </c>
      <c r="E59" s="5"/>
      <c r="F59" s="5"/>
      <c r="H59" s="29"/>
      <c r="I59" s="5"/>
      <c r="J59" s="27"/>
      <c r="M59" s="5"/>
      <c r="N59" s="5"/>
      <c r="P59" s="14" t="s">
        <v>222</v>
      </c>
      <c r="Q59" s="9" t="s">
        <v>159</v>
      </c>
      <c r="R59" s="1" t="s">
        <v>135</v>
      </c>
      <c r="S59" s="31" t="s">
        <v>86</v>
      </c>
      <c r="T59" t="str">
        <f t="shared" si="5"/>
        <v>insert into jgl_sql.modelo values ('ST-LA-01','ST-04','Delta');</v>
      </c>
      <c r="V59" s="42"/>
      <c r="W59" s="7"/>
    </row>
    <row r="60" spans="1:24" ht="18.600000000000001" x14ac:dyDescent="0.3">
      <c r="A60" s="31" t="s">
        <v>30</v>
      </c>
      <c r="B60" s="35" t="s">
        <v>427</v>
      </c>
      <c r="D60" t="str">
        <f t="shared" si="6"/>
        <v>insert into jgl_sql.coche_flota values ('005','2023-01-01');</v>
      </c>
      <c r="E60" s="5"/>
      <c r="F60" s="5"/>
      <c r="H60" s="29"/>
      <c r="I60" s="5"/>
      <c r="J60" s="27"/>
      <c r="M60" s="5"/>
      <c r="N60" s="5"/>
      <c r="P60" s="14" t="s">
        <v>223</v>
      </c>
      <c r="Q60" s="9" t="s">
        <v>159</v>
      </c>
      <c r="R60" s="1" t="s">
        <v>136</v>
      </c>
      <c r="S60" s="31" t="s">
        <v>88</v>
      </c>
      <c r="T60" t="str">
        <f t="shared" si="5"/>
        <v>insert into jgl_sql.modelo values ('ST-LA-02','ST-04','Ypsilon');</v>
      </c>
      <c r="V60" s="42"/>
      <c r="W60" s="7"/>
    </row>
    <row r="61" spans="1:24" ht="18.600000000000001" x14ac:dyDescent="0.3">
      <c r="A61" s="31" t="s">
        <v>31</v>
      </c>
      <c r="B61" s="35" t="s">
        <v>427</v>
      </c>
      <c r="D61" t="str">
        <f t="shared" si="6"/>
        <v>insert into jgl_sql.coche_flota values ('006','2023-01-01');</v>
      </c>
      <c r="E61" s="5"/>
      <c r="F61" s="5"/>
      <c r="H61" s="29"/>
      <c r="I61" s="5"/>
      <c r="J61" s="27"/>
      <c r="M61" s="5"/>
      <c r="N61" s="5"/>
      <c r="P61" s="14" t="s">
        <v>224</v>
      </c>
      <c r="Q61" s="9" t="s">
        <v>161</v>
      </c>
      <c r="R61" s="1" t="s">
        <v>137</v>
      </c>
      <c r="S61" s="31" t="s">
        <v>89</v>
      </c>
      <c r="T61" t="str">
        <f t="shared" si="5"/>
        <v>insert into jgl_sql.modelo values ('ST-CI-01','ST-06','C1');</v>
      </c>
      <c r="V61" s="42"/>
      <c r="W61" s="7"/>
    </row>
    <row r="62" spans="1:24" ht="18.600000000000001" x14ac:dyDescent="0.3">
      <c r="A62" s="31" t="s">
        <v>32</v>
      </c>
      <c r="B62" s="35" t="s">
        <v>427</v>
      </c>
      <c r="D62" t="str">
        <f t="shared" si="6"/>
        <v>insert into jgl_sql.coche_flota values ('007','2023-01-01');</v>
      </c>
      <c r="E62" s="5"/>
      <c r="F62" s="5"/>
      <c r="H62" s="29"/>
      <c r="I62" s="5"/>
      <c r="J62" s="27"/>
      <c r="M62" s="5"/>
      <c r="N62" s="5"/>
      <c r="P62" s="14" t="s">
        <v>225</v>
      </c>
      <c r="Q62" s="9" t="s">
        <v>161</v>
      </c>
      <c r="R62" s="1" t="s">
        <v>138</v>
      </c>
      <c r="S62" s="31" t="s">
        <v>90</v>
      </c>
      <c r="T62" t="str">
        <f t="shared" si="5"/>
        <v>insert into jgl_sql.modelo values ('ST-CI-02','ST-06','C2');</v>
      </c>
      <c r="V62" s="42"/>
      <c r="W62" s="7"/>
    </row>
    <row r="63" spans="1:24" ht="18.600000000000001" x14ac:dyDescent="0.3">
      <c r="A63" s="31" t="s">
        <v>33</v>
      </c>
      <c r="B63" s="35" t="s">
        <v>427</v>
      </c>
      <c r="D63" t="str">
        <f t="shared" si="6"/>
        <v>insert into jgl_sql.coche_flota values ('008','2023-01-01');</v>
      </c>
      <c r="E63" s="5"/>
      <c r="F63" s="5"/>
      <c r="H63" s="29"/>
      <c r="I63" s="5"/>
      <c r="J63" s="27"/>
      <c r="M63" s="5"/>
      <c r="N63" s="5"/>
      <c r="P63" s="14" t="s">
        <v>190</v>
      </c>
      <c r="Q63" s="9" t="s">
        <v>151</v>
      </c>
      <c r="R63" s="1" t="s">
        <v>188</v>
      </c>
      <c r="S63" s="31" t="s">
        <v>91</v>
      </c>
      <c r="T63" t="str">
        <f t="shared" si="5"/>
        <v>insert into jgl_sql.modelo values ('RE-AL-01','RE-01','A610');</v>
      </c>
      <c r="V63" s="42"/>
      <c r="W63" s="7"/>
    </row>
    <row r="64" spans="1:24" ht="18.600000000000001" x14ac:dyDescent="0.3">
      <c r="A64" s="31" t="s">
        <v>55</v>
      </c>
      <c r="B64" s="35" t="s">
        <v>427</v>
      </c>
      <c r="D64" t="str">
        <f t="shared" si="6"/>
        <v>insert into jgl_sql.coche_flota values ('009','2023-01-01');</v>
      </c>
      <c r="E64" s="5"/>
      <c r="F64" s="5"/>
      <c r="H64" s="29"/>
      <c r="I64" s="5"/>
      <c r="J64" s="27"/>
      <c r="M64" s="5"/>
      <c r="N64" s="5"/>
      <c r="P64" s="14" t="s">
        <v>226</v>
      </c>
      <c r="Q64" s="9" t="s">
        <v>151</v>
      </c>
      <c r="R64" s="1" t="s">
        <v>189</v>
      </c>
      <c r="S64" s="31" t="s">
        <v>92</v>
      </c>
      <c r="T64" t="str">
        <f t="shared" si="5"/>
        <v>insert into jgl_sql.modelo values ('RE-AL-02','RE-01','A110');</v>
      </c>
      <c r="V64" s="42"/>
      <c r="W64" s="7"/>
    </row>
    <row r="65" spans="1:23" ht="18.600000000000001" x14ac:dyDescent="0.3">
      <c r="A65" s="31" t="s">
        <v>56</v>
      </c>
      <c r="B65" s="35" t="s">
        <v>427</v>
      </c>
      <c r="D65" t="str">
        <f t="shared" si="6"/>
        <v>insert into jgl_sql.coche_flota values ('010','2023-01-01');</v>
      </c>
      <c r="E65" s="5"/>
      <c r="F65" s="5"/>
      <c r="H65" s="29"/>
      <c r="I65" s="5"/>
      <c r="J65" s="27"/>
      <c r="M65" s="5"/>
      <c r="N65" s="5"/>
      <c r="P65" s="14" t="s">
        <v>227</v>
      </c>
      <c r="Q65" s="9" t="s">
        <v>164</v>
      </c>
      <c r="R65" s="1" t="s">
        <v>141</v>
      </c>
      <c r="S65" s="31" t="s">
        <v>93</v>
      </c>
      <c r="T65" t="str">
        <f t="shared" si="5"/>
        <v>insert into jgl_sql.modelo values ('BM-BM-01','BM-01','M5');</v>
      </c>
      <c r="V65" s="42"/>
      <c r="W65" s="7"/>
    </row>
    <row r="66" spans="1:23" ht="18.600000000000001" x14ac:dyDescent="0.3">
      <c r="A66" s="31" t="s">
        <v>57</v>
      </c>
      <c r="B66" s="35" t="s">
        <v>427</v>
      </c>
      <c r="D66" t="str">
        <f t="shared" si="6"/>
        <v>insert into jgl_sql.coche_flota values ('011','2023-01-01');</v>
      </c>
      <c r="E66" s="5"/>
      <c r="F66" s="5"/>
      <c r="H66" s="29"/>
      <c r="I66" s="5"/>
      <c r="J66" s="27"/>
      <c r="M66" s="5"/>
      <c r="N66" s="5"/>
      <c r="P66" s="14" t="s">
        <v>231</v>
      </c>
      <c r="Q66" s="9" t="s">
        <v>164</v>
      </c>
      <c r="R66" s="1" t="s">
        <v>142</v>
      </c>
      <c r="S66" s="31" t="s">
        <v>94</v>
      </c>
      <c r="T66" t="str">
        <f t="shared" si="5"/>
        <v>insert into jgl_sql.modelo values ('BM-BM-02','BM-01','M6');</v>
      </c>
      <c r="V66" s="42"/>
      <c r="W66" s="7"/>
    </row>
    <row r="67" spans="1:23" ht="18.600000000000001" x14ac:dyDescent="0.3">
      <c r="A67" s="31" t="s">
        <v>58</v>
      </c>
      <c r="B67" s="35" t="s">
        <v>427</v>
      </c>
      <c r="D67" t="str">
        <f t="shared" si="6"/>
        <v>insert into jgl_sql.coche_flota values ('012','2023-01-01');</v>
      </c>
      <c r="E67" s="5"/>
      <c r="F67" s="5"/>
      <c r="H67" s="29"/>
      <c r="I67" s="5"/>
      <c r="J67" s="27"/>
      <c r="M67" s="5"/>
      <c r="N67" s="5"/>
      <c r="P67" s="14" t="s">
        <v>228</v>
      </c>
      <c r="Q67" s="9" t="s">
        <v>168</v>
      </c>
      <c r="R67" s="1" t="s">
        <v>169</v>
      </c>
      <c r="S67" s="31" t="s">
        <v>95</v>
      </c>
      <c r="T67" t="str">
        <f t="shared" si="5"/>
        <v>insert into jgl_sql.modelo values ('HO-HO-01','HO-01','Civic');</v>
      </c>
      <c r="V67" s="42"/>
      <c r="W67" s="7"/>
    </row>
    <row r="68" spans="1:23" ht="18.600000000000001" x14ac:dyDescent="0.3">
      <c r="A68" s="31" t="s">
        <v>59</v>
      </c>
      <c r="B68" s="35" t="s">
        <v>427</v>
      </c>
      <c r="D68" t="str">
        <f t="shared" si="6"/>
        <v>insert into jgl_sql.coche_flota values ('013','2023-01-01');</v>
      </c>
      <c r="E68" s="5"/>
      <c r="F68" s="5"/>
      <c r="H68" s="29"/>
      <c r="I68" s="5"/>
      <c r="J68" s="27"/>
      <c r="M68" s="5"/>
      <c r="N68" s="5"/>
      <c r="P68" s="14" t="s">
        <v>232</v>
      </c>
      <c r="Q68" s="9" t="s">
        <v>168</v>
      </c>
      <c r="R68" s="1" t="s">
        <v>170</v>
      </c>
      <c r="S68" s="31" t="s">
        <v>96</v>
      </c>
      <c r="T68" t="str">
        <f t="shared" si="5"/>
        <v>insert into jgl_sql.modelo values ('HO-HO-02','HO-01','Legend');</v>
      </c>
      <c r="V68" s="42"/>
      <c r="W68" s="7"/>
    </row>
    <row r="69" spans="1:23" ht="18.600000000000001" x14ac:dyDescent="0.3">
      <c r="A69" s="31" t="s">
        <v>60</v>
      </c>
      <c r="B69" s="35" t="s">
        <v>427</v>
      </c>
      <c r="D69" t="str">
        <f t="shared" si="6"/>
        <v>insert into jgl_sql.coche_flota values ('014','2023-01-01');</v>
      </c>
      <c r="E69" s="5"/>
      <c r="F69" s="5"/>
      <c r="H69" s="29"/>
      <c r="I69" s="5"/>
      <c r="J69" s="27"/>
      <c r="M69" s="5"/>
      <c r="N69" s="5"/>
      <c r="P69" s="14" t="s">
        <v>229</v>
      </c>
      <c r="Q69" s="9" t="s">
        <v>167</v>
      </c>
      <c r="R69" s="1" t="s">
        <v>171</v>
      </c>
      <c r="S69" s="31" t="s">
        <v>97</v>
      </c>
      <c r="T69" t="str">
        <f t="shared" si="5"/>
        <v>insert into jgl_sql.modelo values ('FD-FD-01','FD-01','Fiesta');</v>
      </c>
      <c r="V69" s="42"/>
      <c r="W69" s="7"/>
    </row>
    <row r="70" spans="1:23" ht="18.600000000000001" x14ac:dyDescent="0.3">
      <c r="A70" s="31" t="s">
        <v>61</v>
      </c>
      <c r="B70" s="35" t="s">
        <v>427</v>
      </c>
      <c r="D70" t="str">
        <f t="shared" si="6"/>
        <v>insert into jgl_sql.coche_flota values ('015','2023-01-01');</v>
      </c>
      <c r="E70" s="5"/>
      <c r="F70" s="5"/>
      <c r="H70" s="29"/>
      <c r="I70" s="5"/>
      <c r="J70" s="27"/>
      <c r="M70" s="5"/>
      <c r="N70" s="5"/>
      <c r="P70" s="14" t="s">
        <v>233</v>
      </c>
      <c r="Q70" s="9" t="s">
        <v>167</v>
      </c>
      <c r="R70" s="1" t="s">
        <v>172</v>
      </c>
      <c r="S70" s="31" t="s">
        <v>98</v>
      </c>
      <c r="T70" t="str">
        <f t="shared" si="5"/>
        <v>insert into jgl_sql.modelo values ('FD-FD-02','FD-01','Focus');</v>
      </c>
      <c r="V70" s="42"/>
      <c r="W70" s="7"/>
    </row>
    <row r="71" spans="1:23" ht="18.600000000000001" x14ac:dyDescent="0.3">
      <c r="A71" s="31" t="s">
        <v>62</v>
      </c>
      <c r="B71" s="35" t="s">
        <v>427</v>
      </c>
      <c r="D71" t="str">
        <f t="shared" si="6"/>
        <v>insert into jgl_sql.coche_flota values ('016','2023-01-01');</v>
      </c>
      <c r="E71" s="5"/>
      <c r="F71" s="5"/>
      <c r="H71" s="29"/>
      <c r="I71" s="5"/>
      <c r="J71" s="27"/>
      <c r="M71" s="5"/>
      <c r="N71" s="5"/>
      <c r="P71" s="14" t="s">
        <v>230</v>
      </c>
      <c r="Q71" s="9" t="s">
        <v>166</v>
      </c>
      <c r="R71" s="1" t="s">
        <v>173</v>
      </c>
      <c r="S71" s="31" t="s">
        <v>99</v>
      </c>
      <c r="T71" t="str">
        <f t="shared" si="5"/>
        <v>insert into jgl_sql.modelo values ('HY-HY-01','HY-01','Tucson');</v>
      </c>
      <c r="V71" s="42"/>
      <c r="W71" s="7"/>
    </row>
    <row r="72" spans="1:23" ht="18.600000000000001" x14ac:dyDescent="0.3">
      <c r="A72" s="31" t="s">
        <v>63</v>
      </c>
      <c r="B72" s="35" t="s">
        <v>427</v>
      </c>
      <c r="D72" t="str">
        <f t="shared" si="6"/>
        <v>insert into jgl_sql.coche_flota values ('017','2023-01-01');</v>
      </c>
      <c r="E72" s="5"/>
      <c r="F72" s="5"/>
      <c r="H72" s="29"/>
      <c r="I72" s="5"/>
      <c r="J72" s="27"/>
      <c r="M72" s="5"/>
      <c r="N72" s="5"/>
      <c r="P72" s="14" t="s">
        <v>234</v>
      </c>
      <c r="Q72" s="9" t="s">
        <v>166</v>
      </c>
      <c r="R72" s="1" t="s">
        <v>174</v>
      </c>
      <c r="S72" s="31" t="s">
        <v>100</v>
      </c>
      <c r="T72" t="str">
        <f t="shared" si="5"/>
        <v>insert into jgl_sql.modelo values ('HY-HY-02','HY-01','Creta');</v>
      </c>
      <c r="V72" s="42"/>
      <c r="W72" s="7"/>
    </row>
    <row r="73" spans="1:23" ht="18.600000000000001" x14ac:dyDescent="0.3">
      <c r="A73" s="31" t="s">
        <v>64</v>
      </c>
      <c r="B73" s="35" t="s">
        <v>427</v>
      </c>
      <c r="C73" s="1" t="s">
        <v>370</v>
      </c>
      <c r="D73" t="str">
        <f t="shared" ref="D73:D95" si="7">CONCATENATE($A$106,"'",A73,"','",B73,"','",C73,"');")</f>
        <v>insert into jgl_sql.coche_flota values ('018','2023-01-01','2023-02-01');</v>
      </c>
      <c r="E73" s="5"/>
      <c r="F73" s="5"/>
      <c r="H73" s="29"/>
      <c r="I73" s="5"/>
      <c r="J73" s="27"/>
      <c r="M73" s="5"/>
      <c r="N73" s="5"/>
      <c r="P73" s="14" t="s">
        <v>203</v>
      </c>
      <c r="Q73" s="9" t="s">
        <v>154</v>
      </c>
      <c r="R73" s="1" t="s">
        <v>144</v>
      </c>
      <c r="S73" s="31" t="s">
        <v>101</v>
      </c>
      <c r="T73" t="str">
        <f t="shared" si="5"/>
        <v>insert into jgl_sql.modelo values ('TA-TA-02','TA-01','Aria');</v>
      </c>
      <c r="V73" s="42"/>
      <c r="W73" s="7"/>
    </row>
    <row r="74" spans="1:23" ht="18.600000000000001" x14ac:dyDescent="0.3">
      <c r="A74" s="31" t="s">
        <v>65</v>
      </c>
      <c r="B74" s="35" t="s">
        <v>427</v>
      </c>
      <c r="D74" t="str">
        <f>CONCATENATE($A$106,"'",A74,"','",B74,"');")</f>
        <v>insert into jgl_sql.coche_flota values ('019','2023-01-01');</v>
      </c>
      <c r="E74" s="5"/>
      <c r="F74" s="5"/>
      <c r="H74" s="29"/>
      <c r="I74" s="5"/>
      <c r="J74" s="27"/>
      <c r="M74" s="5"/>
      <c r="N74" s="5"/>
      <c r="P74" s="14" t="s">
        <v>201</v>
      </c>
      <c r="Q74" s="9" t="s">
        <v>184</v>
      </c>
      <c r="R74" s="1" t="s">
        <v>183</v>
      </c>
      <c r="S74" s="31" t="s">
        <v>102</v>
      </c>
      <c r="T74" t="str">
        <f t="shared" si="5"/>
        <v>insert into jgl_sql.modelo values ('SU-SU-02','SU-01','Swift');</v>
      </c>
      <c r="V74" s="42"/>
      <c r="W74" s="7"/>
    </row>
    <row r="75" spans="1:23" ht="18.600000000000001" x14ac:dyDescent="0.3">
      <c r="A75" s="31" t="s">
        <v>66</v>
      </c>
      <c r="B75" s="35" t="s">
        <v>427</v>
      </c>
      <c r="D75" t="str">
        <f t="shared" ref="D75:D105" si="8">CONCATENATE($A$106,"'",A75,"','",B75,"');")</f>
        <v>insert into jgl_sql.coche_flota values ('020','2023-01-01');</v>
      </c>
      <c r="E75" s="5"/>
      <c r="F75" s="5"/>
      <c r="H75" s="29"/>
      <c r="I75" s="5"/>
      <c r="J75" s="27"/>
      <c r="M75" s="5"/>
      <c r="N75" s="5"/>
      <c r="P75" s="14" t="s">
        <v>235</v>
      </c>
      <c r="Q75" s="9" t="s">
        <v>165</v>
      </c>
      <c r="R75" s="1" t="s">
        <v>177</v>
      </c>
      <c r="S75" s="31" t="s">
        <v>103</v>
      </c>
      <c r="T75" t="str">
        <f t="shared" si="5"/>
        <v>insert into jgl_sql.modelo values ('GM-CH-01','GM-01','Silverado');</v>
      </c>
      <c r="V75" s="42"/>
      <c r="W75" s="7"/>
    </row>
    <row r="76" spans="1:23" ht="18.600000000000001" x14ac:dyDescent="0.3">
      <c r="A76" s="31" t="s">
        <v>67</v>
      </c>
      <c r="B76" s="35" t="s">
        <v>427</v>
      </c>
      <c r="D76" t="str">
        <f t="shared" si="8"/>
        <v>insert into jgl_sql.coche_flota values ('021','2023-01-01');</v>
      </c>
      <c r="E76" s="5"/>
      <c r="F76" s="5"/>
      <c r="H76" s="29"/>
      <c r="I76" s="5"/>
      <c r="J76" s="27"/>
      <c r="M76" s="5"/>
      <c r="N76" s="5"/>
      <c r="P76" s="14" t="s">
        <v>236</v>
      </c>
      <c r="Q76" s="9" t="s">
        <v>165</v>
      </c>
      <c r="R76" s="1" t="s">
        <v>178</v>
      </c>
      <c r="S76" s="31" t="s">
        <v>104</v>
      </c>
      <c r="T76" t="str">
        <f t="shared" si="5"/>
        <v>insert into jgl_sql.modelo values ('GM-CH-02','GM-01','Astro');</v>
      </c>
      <c r="V76" s="42"/>
      <c r="W76" s="7"/>
    </row>
    <row r="77" spans="1:23" ht="18.600000000000001" x14ac:dyDescent="0.3">
      <c r="A77" s="31" t="s">
        <v>68</v>
      </c>
      <c r="B77" s="35" t="s">
        <v>427</v>
      </c>
      <c r="D77" t="str">
        <f t="shared" si="8"/>
        <v>insert into jgl_sql.coche_flota values ('022','2023-01-01');</v>
      </c>
      <c r="E77" s="5"/>
      <c r="F77" s="5"/>
      <c r="H77" s="29"/>
      <c r="I77" s="5"/>
      <c r="J77" s="27"/>
      <c r="M77" s="5"/>
      <c r="N77" s="5"/>
      <c r="P77" s="14" t="s">
        <v>237</v>
      </c>
      <c r="Q77" s="9" t="s">
        <v>163</v>
      </c>
      <c r="R77" s="1" t="s">
        <v>179</v>
      </c>
      <c r="S77" s="31" t="s">
        <v>105</v>
      </c>
      <c r="T77" t="str">
        <f t="shared" si="5"/>
        <v>insert into jgl_sql.modelo values ('TO-TO-01','TO-02','Celica');</v>
      </c>
      <c r="V77" s="42"/>
      <c r="W77" s="7"/>
    </row>
    <row r="78" spans="1:23" ht="18.600000000000001" x14ac:dyDescent="0.3">
      <c r="A78" s="31" t="s">
        <v>69</v>
      </c>
      <c r="B78" s="35" t="s">
        <v>427</v>
      </c>
      <c r="D78" t="str">
        <f t="shared" si="8"/>
        <v>insert into jgl_sql.coche_flota values ('023','2023-01-01');</v>
      </c>
      <c r="E78" s="5"/>
      <c r="F78" s="5"/>
      <c r="H78" s="29"/>
      <c r="I78" s="5"/>
      <c r="J78" s="27"/>
      <c r="M78" s="5"/>
      <c r="N78" s="5"/>
      <c r="P78" s="14" t="s">
        <v>202</v>
      </c>
      <c r="Q78" s="9" t="s">
        <v>163</v>
      </c>
      <c r="R78" s="1" t="s">
        <v>180</v>
      </c>
      <c r="S78" s="31" t="s">
        <v>106</v>
      </c>
      <c r="T78" t="str">
        <f t="shared" si="5"/>
        <v>insert into jgl_sql.modelo values ('TO-TO-02','TO-02','Corolla');</v>
      </c>
      <c r="V78" s="42"/>
      <c r="W78" s="7"/>
    </row>
    <row r="79" spans="1:23" ht="18.600000000000001" x14ac:dyDescent="0.3">
      <c r="A79" s="31" t="s">
        <v>83</v>
      </c>
      <c r="B79" s="35" t="s">
        <v>427</v>
      </c>
      <c r="D79" t="str">
        <f t="shared" si="8"/>
        <v>insert into jgl_sql.coche_flota values ('024','2023-01-01');</v>
      </c>
      <c r="E79" s="5"/>
      <c r="F79" s="5"/>
      <c r="H79" s="29"/>
      <c r="I79" s="5"/>
      <c r="J79" s="27"/>
      <c r="M79" s="5"/>
      <c r="N79" s="5"/>
      <c r="P79" s="14" t="s">
        <v>238</v>
      </c>
      <c r="Q79" s="9" t="s">
        <v>162</v>
      </c>
      <c r="R79" s="1" t="s">
        <v>181</v>
      </c>
      <c r="S79" s="31" t="s">
        <v>107</v>
      </c>
      <c r="T79" t="str">
        <f t="shared" si="5"/>
        <v>insert into jgl_sql.modelo values ('TO-LE-01','TO-01','SC');</v>
      </c>
      <c r="V79" s="42"/>
      <c r="W79" s="7"/>
    </row>
    <row r="80" spans="1:23" ht="18.600000000000001" x14ac:dyDescent="0.3">
      <c r="A80" s="31" t="s">
        <v>84</v>
      </c>
      <c r="B80" s="35" t="s">
        <v>427</v>
      </c>
      <c r="D80" t="str">
        <f t="shared" si="8"/>
        <v>insert into jgl_sql.coche_flota values ('025','2023-01-01');</v>
      </c>
      <c r="E80" s="5"/>
      <c r="F80" s="5"/>
      <c r="H80" s="29"/>
      <c r="I80" s="5"/>
      <c r="J80" s="27"/>
      <c r="M80" s="5"/>
      <c r="N80" s="5"/>
      <c r="P80" s="14" t="s">
        <v>239</v>
      </c>
      <c r="Q80" s="9" t="s">
        <v>162</v>
      </c>
      <c r="R80" s="1" t="s">
        <v>182</v>
      </c>
      <c r="S80" s="31" t="s">
        <v>108</v>
      </c>
      <c r="T80" t="str">
        <f t="shared" si="5"/>
        <v>insert into jgl_sql.modelo values ('TO-LE-02','TO-01','Is');</v>
      </c>
      <c r="V80" s="42"/>
      <c r="W80" s="7"/>
    </row>
    <row r="81" spans="1:30" ht="18.600000000000001" x14ac:dyDescent="0.3">
      <c r="A81" s="31" t="s">
        <v>85</v>
      </c>
      <c r="B81" s="35" t="s">
        <v>427</v>
      </c>
      <c r="D81" t="str">
        <f t="shared" si="8"/>
        <v>insert into jgl_sql.coche_flota values ('026','2023-01-01');</v>
      </c>
      <c r="E81" s="5"/>
      <c r="F81" s="5"/>
      <c r="H81" s="29"/>
      <c r="I81" s="5"/>
      <c r="J81" s="27"/>
      <c r="M81" s="5"/>
      <c r="N81" s="5"/>
      <c r="P81" s="14" t="s">
        <v>240</v>
      </c>
      <c r="Q81" s="9" t="s">
        <v>160</v>
      </c>
      <c r="R81" s="1" t="s">
        <v>186</v>
      </c>
      <c r="S81" s="31" t="s">
        <v>109</v>
      </c>
      <c r="T81" t="str">
        <f t="shared" si="5"/>
        <v>insert into jgl_sql.modelo values ('ST-PE-01','ST-05','306');</v>
      </c>
      <c r="V81" s="42"/>
      <c r="W81" s="7"/>
    </row>
    <row r="82" spans="1:30" ht="18.600000000000001" x14ac:dyDescent="0.3">
      <c r="A82" s="31" t="s">
        <v>86</v>
      </c>
      <c r="B82" s="35" t="s">
        <v>427</v>
      </c>
      <c r="D82" t="str">
        <f t="shared" si="8"/>
        <v>insert into jgl_sql.coche_flota values ('027','2023-01-01');</v>
      </c>
      <c r="E82" s="5"/>
      <c r="F82" s="5"/>
      <c r="H82" s="29"/>
      <c r="I82" s="5"/>
      <c r="J82" s="27"/>
      <c r="M82" s="5"/>
      <c r="N82" s="5"/>
      <c r="P82" s="14" t="s">
        <v>241</v>
      </c>
      <c r="Q82" s="9" t="s">
        <v>160</v>
      </c>
      <c r="R82" s="1" t="s">
        <v>187</v>
      </c>
      <c r="S82" s="31" t="s">
        <v>110</v>
      </c>
      <c r="T82" t="str">
        <f t="shared" si="5"/>
        <v>insert into jgl_sql.modelo values ('ST-PE-02','ST-05','508');</v>
      </c>
      <c r="V82" s="42"/>
      <c r="W82" s="7"/>
    </row>
    <row r="83" spans="1:30" ht="18.600000000000001" x14ac:dyDescent="0.3">
      <c r="A83" s="31" t="s">
        <v>88</v>
      </c>
      <c r="B83" s="35" t="s">
        <v>427</v>
      </c>
      <c r="D83" t="str">
        <f t="shared" si="8"/>
        <v>insert into jgl_sql.coche_flota values ('028','2023-01-01');</v>
      </c>
      <c r="E83" s="5"/>
      <c r="F83" s="5"/>
      <c r="H83" s="29"/>
      <c r="I83" s="5"/>
      <c r="J83" s="27"/>
      <c r="L83" s="5"/>
      <c r="M83" s="5"/>
      <c r="O83" s="4"/>
      <c r="Q83" s="4"/>
      <c r="R83" s="4"/>
      <c r="W83" s="7"/>
    </row>
    <row r="84" spans="1:30" ht="18.600000000000001" x14ac:dyDescent="0.3">
      <c r="A84" s="31" t="s">
        <v>89</v>
      </c>
      <c r="B84" s="35" t="s">
        <v>427</v>
      </c>
      <c r="D84" t="str">
        <f t="shared" si="8"/>
        <v>insert into jgl_sql.coche_flota values ('029','2023-01-01');</v>
      </c>
      <c r="E84" s="5"/>
      <c r="F84" s="5"/>
      <c r="H84" s="29"/>
      <c r="I84" s="5"/>
      <c r="J84" s="27"/>
      <c r="L84" s="5"/>
      <c r="M84" s="5"/>
      <c r="O84" s="4"/>
      <c r="Q84" s="17" t="s">
        <v>257</v>
      </c>
      <c r="R84" s="4"/>
      <c r="U84" s="1" t="s">
        <v>521</v>
      </c>
      <c r="W84" s="7"/>
    </row>
    <row r="85" spans="1:30" ht="19.2" thickBot="1" x14ac:dyDescent="0.35">
      <c r="A85" s="31" t="s">
        <v>90</v>
      </c>
      <c r="B85" s="35" t="s">
        <v>427</v>
      </c>
      <c r="D85" t="str">
        <f t="shared" si="8"/>
        <v>insert into jgl_sql.coche_flota values ('030','2023-01-01');</v>
      </c>
      <c r="E85" s="5"/>
      <c r="F85" s="5"/>
      <c r="H85" s="29"/>
      <c r="I85" s="5"/>
      <c r="J85" s="27"/>
      <c r="L85" s="5"/>
      <c r="M85" s="5"/>
      <c r="U85" s="1" t="s">
        <v>522</v>
      </c>
      <c r="W85" s="7"/>
    </row>
    <row r="86" spans="1:30" ht="15" thickBot="1" x14ac:dyDescent="0.35">
      <c r="A86" s="31" t="s">
        <v>91</v>
      </c>
      <c r="B86" s="35" t="s">
        <v>427</v>
      </c>
      <c r="D86" t="str">
        <f t="shared" si="8"/>
        <v>insert into jgl_sql.coche_flota values ('031','2023-01-01');</v>
      </c>
      <c r="E86" s="5"/>
      <c r="F86" s="5"/>
      <c r="H86" s="29"/>
      <c r="I86" s="5"/>
      <c r="J86" s="27"/>
      <c r="L86" s="5"/>
      <c r="M86" s="5"/>
      <c r="O86" s="4" t="s">
        <v>10</v>
      </c>
      <c r="V86" s="20" t="s">
        <v>17</v>
      </c>
      <c r="W86" s="18"/>
      <c r="X86" s="18"/>
      <c r="AB86" s="4"/>
      <c r="AD86" s="5"/>
    </row>
    <row r="87" spans="1:30" x14ac:dyDescent="0.3">
      <c r="A87" s="31" t="s">
        <v>92</v>
      </c>
      <c r="B87" s="35" t="s">
        <v>427</v>
      </c>
      <c r="D87" t="str">
        <f t="shared" si="8"/>
        <v>insert into jgl_sql.coche_flota values ('032','2023-01-01');</v>
      </c>
      <c r="O87" s="8" t="s">
        <v>2</v>
      </c>
      <c r="P87" s="6" t="s">
        <v>11</v>
      </c>
      <c r="V87" s="21" t="s">
        <v>22</v>
      </c>
      <c r="W87" s="22" t="s">
        <v>2</v>
      </c>
      <c r="X87" s="18"/>
    </row>
    <row r="88" spans="1:30" x14ac:dyDescent="0.3">
      <c r="A88" s="31" t="s">
        <v>93</v>
      </c>
      <c r="B88" s="35" t="s">
        <v>427</v>
      </c>
      <c r="D88" t="str">
        <f t="shared" si="8"/>
        <v>insert into jgl_sql.coche_flota values ('033','2023-01-01');</v>
      </c>
      <c r="O88" s="15" t="s">
        <v>21</v>
      </c>
      <c r="P88" s="18" t="s">
        <v>14</v>
      </c>
      <c r="Q88" s="19" t="s">
        <v>176</v>
      </c>
      <c r="R88" t="str">
        <f>CONCATENATE($O$101,"'",O88,,,,,"'",");")</f>
        <v>insert into jgl_sql.color values ('Negro');</v>
      </c>
      <c r="V88" s="23" t="s">
        <v>14</v>
      </c>
      <c r="W88" s="18" t="s">
        <v>260</v>
      </c>
      <c r="X88" s="24" t="str">
        <f>CONCATENATE($V$92,"'",V88,"'",",","'",W88,"');")</f>
        <v>insert into jgl_sql.typecolor values ('MET','Metalizado');</v>
      </c>
    </row>
    <row r="89" spans="1:30" x14ac:dyDescent="0.3">
      <c r="A89" s="31" t="s">
        <v>94</v>
      </c>
      <c r="B89" s="35" t="s">
        <v>427</v>
      </c>
      <c r="D89" t="str">
        <f t="shared" si="8"/>
        <v>insert into jgl_sql.coche_flota values ('034','2023-01-01');</v>
      </c>
      <c r="O89" s="15" t="s">
        <v>242</v>
      </c>
      <c r="P89" s="18" t="s">
        <v>14</v>
      </c>
      <c r="Q89" s="19" t="s">
        <v>176</v>
      </c>
      <c r="R89" t="str">
        <f t="shared" ref="R89:R91" si="9">CONCATENATE($O$101,"'",O89,,,,,"'",");")</f>
        <v>insert into jgl_sql.color values ('Blanco');</v>
      </c>
      <c r="V89" s="23" t="s">
        <v>15</v>
      </c>
      <c r="W89" s="18" t="s">
        <v>12</v>
      </c>
      <c r="X89" s="24" t="str">
        <f>CONCATENATE($V$92,"'",V89,"'",",","'",W89,"');")</f>
        <v>insert into jgl_sql.typecolor values ('LIS','Liso');</v>
      </c>
    </row>
    <row r="90" spans="1:30" x14ac:dyDescent="0.3">
      <c r="A90" s="31" t="s">
        <v>95</v>
      </c>
      <c r="B90" s="35" t="s">
        <v>427</v>
      </c>
      <c r="D90" t="str">
        <f t="shared" si="8"/>
        <v>insert into jgl_sql.coche_flota values ('035','2023-01-01');</v>
      </c>
      <c r="O90" s="15" t="s">
        <v>243</v>
      </c>
      <c r="P90" s="18" t="s">
        <v>14</v>
      </c>
      <c r="Q90" s="19" t="s">
        <v>176</v>
      </c>
      <c r="R90" t="str">
        <f t="shared" si="9"/>
        <v>insert into jgl_sql.color values ('Naranja');</v>
      </c>
      <c r="V90" s="23" t="s">
        <v>16</v>
      </c>
      <c r="W90" s="18" t="s">
        <v>13</v>
      </c>
      <c r="X90" s="24" t="str">
        <f>CONCATENATE($V$92,"'",V90,"'",",","'",W90,"');")</f>
        <v>insert into jgl_sql.typecolor values ('MAT','Mate');</v>
      </c>
    </row>
    <row r="91" spans="1:30" x14ac:dyDescent="0.3">
      <c r="A91" s="31" t="s">
        <v>96</v>
      </c>
      <c r="B91" s="35" t="s">
        <v>427</v>
      </c>
      <c r="D91" t="str">
        <f t="shared" si="8"/>
        <v>insert into jgl_sql.coche_flota values ('036','2023-01-01');</v>
      </c>
      <c r="O91" s="15" t="s">
        <v>244</v>
      </c>
      <c r="P91" s="18" t="s">
        <v>14</v>
      </c>
      <c r="Q91" s="19" t="s">
        <v>176</v>
      </c>
      <c r="R91" t="str">
        <f t="shared" si="9"/>
        <v>insert into jgl_sql.color values ('Rojo');</v>
      </c>
      <c r="V91" s="23"/>
      <c r="W91" s="18"/>
      <c r="X91" s="24"/>
    </row>
    <row r="92" spans="1:30" ht="18" x14ac:dyDescent="0.3">
      <c r="A92" s="31" t="s">
        <v>97</v>
      </c>
      <c r="B92" s="35" t="s">
        <v>427</v>
      </c>
      <c r="D92" t="str">
        <f t="shared" si="8"/>
        <v>insert into jgl_sql.coche_flota values ('037','2023-01-01');</v>
      </c>
      <c r="O92" s="15"/>
      <c r="P92" s="18" t="s">
        <v>15</v>
      </c>
      <c r="Q92" s="19" t="s">
        <v>176</v>
      </c>
      <c r="R92"/>
      <c r="V92" s="17" t="s">
        <v>259</v>
      </c>
      <c r="X92"/>
    </row>
    <row r="93" spans="1:30" x14ac:dyDescent="0.3">
      <c r="A93" s="31" t="s">
        <v>98</v>
      </c>
      <c r="B93" s="35" t="s">
        <v>427</v>
      </c>
      <c r="D93" t="str">
        <f t="shared" si="8"/>
        <v>insert into jgl_sql.coche_flota values ('038','2023-01-01');</v>
      </c>
      <c r="O93" s="15"/>
      <c r="P93" s="18" t="s">
        <v>15</v>
      </c>
      <c r="Q93" s="19" t="s">
        <v>176</v>
      </c>
      <c r="R93"/>
      <c r="V93" s="4"/>
      <c r="X93"/>
    </row>
    <row r="94" spans="1:30" x14ac:dyDescent="0.3">
      <c r="A94" s="31" t="s">
        <v>99</v>
      </c>
      <c r="B94" s="35" t="s">
        <v>427</v>
      </c>
      <c r="D94" t="str">
        <f t="shared" si="8"/>
        <v>insert into jgl_sql.coche_flota values ('039','2023-01-01');</v>
      </c>
      <c r="O94" s="15"/>
      <c r="P94" s="18" t="s">
        <v>15</v>
      </c>
      <c r="Q94" s="19" t="s">
        <v>176</v>
      </c>
      <c r="R94"/>
      <c r="V94" s="4"/>
      <c r="X94"/>
    </row>
    <row r="95" spans="1:30" x14ac:dyDescent="0.3">
      <c r="A95" s="31" t="s">
        <v>100</v>
      </c>
      <c r="B95" s="35" t="s">
        <v>427</v>
      </c>
      <c r="C95" s="1" t="s">
        <v>495</v>
      </c>
      <c r="D95" t="str">
        <f t="shared" si="7"/>
        <v>insert into jgl_sql.coche_flota values ('040','2023-01-01','2023-01-15');</v>
      </c>
      <c r="O95" s="15"/>
      <c r="P95" s="18" t="s">
        <v>15</v>
      </c>
      <c r="Q95" s="19" t="s">
        <v>176</v>
      </c>
      <c r="R95"/>
      <c r="V95" s="4"/>
      <c r="X95"/>
    </row>
    <row r="96" spans="1:30" ht="15" thickBot="1" x14ac:dyDescent="0.35">
      <c r="A96" s="31" t="s">
        <v>101</v>
      </c>
      <c r="B96" s="35" t="s">
        <v>427</v>
      </c>
      <c r="D96" t="str">
        <f t="shared" si="8"/>
        <v>insert into jgl_sql.coche_flota values ('041','2023-01-01');</v>
      </c>
      <c r="O96" s="15"/>
      <c r="P96" s="18" t="s">
        <v>16</v>
      </c>
      <c r="Q96" s="19" t="s">
        <v>176</v>
      </c>
      <c r="R96"/>
    </row>
    <row r="97" spans="1:29" ht="15" thickBot="1" x14ac:dyDescent="0.35">
      <c r="A97" s="31" t="s">
        <v>102</v>
      </c>
      <c r="B97" s="35" t="s">
        <v>427</v>
      </c>
      <c r="D97" t="str">
        <f t="shared" si="8"/>
        <v>insert into jgl_sql.coche_flota values ('042','2023-01-01');</v>
      </c>
      <c r="O97" s="15"/>
      <c r="P97" s="18" t="s">
        <v>16</v>
      </c>
      <c r="Q97" s="19" t="s">
        <v>176</v>
      </c>
      <c r="R97"/>
      <c r="V97" s="10" t="s">
        <v>34</v>
      </c>
    </row>
    <row r="98" spans="1:29" x14ac:dyDescent="0.3">
      <c r="A98" s="31" t="s">
        <v>103</v>
      </c>
      <c r="B98" s="35" t="s">
        <v>427</v>
      </c>
      <c r="D98" t="str">
        <f t="shared" si="8"/>
        <v>insert into jgl_sql.coche_flota values ('043','2023-01-01');</v>
      </c>
      <c r="O98" s="15"/>
      <c r="P98" s="18" t="s">
        <v>16</v>
      </c>
      <c r="Q98" s="19" t="s">
        <v>176</v>
      </c>
      <c r="R98"/>
      <c r="V98" s="3" t="s">
        <v>425</v>
      </c>
      <c r="W98" s="6" t="s">
        <v>2</v>
      </c>
    </row>
    <row r="99" spans="1:29" x14ac:dyDescent="0.3">
      <c r="A99" s="31" t="s">
        <v>104</v>
      </c>
      <c r="B99" s="35" t="s">
        <v>427</v>
      </c>
      <c r="D99" t="str">
        <f t="shared" si="8"/>
        <v>insert into jgl_sql.coche_flota values ('044','2023-01-01');</v>
      </c>
      <c r="O99" s="15"/>
      <c r="P99" s="18" t="s">
        <v>16</v>
      </c>
      <c r="Q99" s="19" t="s">
        <v>176</v>
      </c>
      <c r="R99"/>
      <c r="V99" s="33" t="s">
        <v>8</v>
      </c>
      <c r="W99" s="1" t="s">
        <v>261</v>
      </c>
      <c r="Y99" t="str">
        <f>CONCATENATE($V$103,"'",V99,"'",",","'",W99,"');")</f>
        <v>insert into jgl_sql.aseguradora values ('01','AXA');</v>
      </c>
    </row>
    <row r="100" spans="1:29" x14ac:dyDescent="0.3">
      <c r="A100" s="31" t="s">
        <v>105</v>
      </c>
      <c r="B100" s="35" t="s">
        <v>427</v>
      </c>
      <c r="D100" t="str">
        <f t="shared" si="8"/>
        <v>insert into jgl_sql.coche_flota values ('045','2023-01-01');</v>
      </c>
      <c r="G100" t="str">
        <f t="shared" ref="G100:G107" si="10">CONCATENATE(P100,Q100)</f>
        <v/>
      </c>
      <c r="O100" s="15"/>
      <c r="Q100" s="11"/>
      <c r="R100"/>
      <c r="V100" s="33" t="s">
        <v>9</v>
      </c>
      <c r="W100" s="1" t="s">
        <v>262</v>
      </c>
      <c r="Y100" t="str">
        <f>CONCATENATE($V$103,"'",V100,"'",",","'",W100,"');")</f>
        <v>insert into jgl_sql.aseguradora values ('02','Line Directa');</v>
      </c>
    </row>
    <row r="101" spans="1:29" ht="18" x14ac:dyDescent="0.3">
      <c r="A101" s="31" t="s">
        <v>106</v>
      </c>
      <c r="B101" s="35" t="s">
        <v>427</v>
      </c>
      <c r="D101" t="str">
        <f t="shared" si="8"/>
        <v>insert into jgl_sql.coche_flota values ('046','2023-01-01');</v>
      </c>
      <c r="G101" t="str">
        <f t="shared" si="10"/>
        <v/>
      </c>
      <c r="O101" s="17" t="s">
        <v>258</v>
      </c>
      <c r="P101" s="5"/>
      <c r="Q101" s="11"/>
      <c r="R101"/>
      <c r="V101" s="33" t="s">
        <v>43</v>
      </c>
      <c r="W101" s="1" t="s">
        <v>263</v>
      </c>
      <c r="Y101" t="str">
        <f>CONCATENATE($V$103,"'",V101,"'",",","'",W101,"');")</f>
        <v>insert into jgl_sql.aseguradora values ('03','Mutua Madrileña');</v>
      </c>
    </row>
    <row r="102" spans="1:29" x14ac:dyDescent="0.3">
      <c r="A102" s="31" t="s">
        <v>107</v>
      </c>
      <c r="B102" s="35" t="s">
        <v>427</v>
      </c>
      <c r="D102" t="str">
        <f t="shared" si="8"/>
        <v>insert into jgl_sql.coche_flota values ('047','2023-01-01');</v>
      </c>
      <c r="G102" t="str">
        <f t="shared" si="10"/>
        <v/>
      </c>
    </row>
    <row r="103" spans="1:29" ht="18" x14ac:dyDescent="0.3">
      <c r="A103" s="31" t="s">
        <v>108</v>
      </c>
      <c r="B103" s="35" t="s">
        <v>427</v>
      </c>
      <c r="D103" t="str">
        <f t="shared" si="8"/>
        <v>insert into jgl_sql.coche_flota values ('048','2023-01-01');</v>
      </c>
      <c r="G103" t="str">
        <f t="shared" si="10"/>
        <v/>
      </c>
      <c r="V103" s="17" t="s">
        <v>267</v>
      </c>
    </row>
    <row r="104" spans="1:29" x14ac:dyDescent="0.3">
      <c r="A104" s="31" t="s">
        <v>109</v>
      </c>
      <c r="B104" s="35" t="s">
        <v>427</v>
      </c>
      <c r="D104" t="str">
        <f t="shared" si="8"/>
        <v>insert into jgl_sql.coche_flota values ('049','2023-01-01');</v>
      </c>
      <c r="G104" t="str">
        <f t="shared" si="10"/>
        <v/>
      </c>
      <c r="AA104" s="4"/>
      <c r="AB104" s="5"/>
    </row>
    <row r="105" spans="1:29" ht="15" thickBot="1" x14ac:dyDescent="0.35">
      <c r="A105" s="31" t="s">
        <v>110</v>
      </c>
      <c r="B105" s="35" t="s">
        <v>427</v>
      </c>
      <c r="D105" t="str">
        <f t="shared" si="8"/>
        <v>insert into jgl_sql.coche_flota values ('050','2023-01-01');</v>
      </c>
      <c r="G105" t="str">
        <f t="shared" si="10"/>
        <v/>
      </c>
      <c r="AA105" s="4"/>
    </row>
    <row r="106" spans="1:29" ht="18.600000000000001" thickBot="1" x14ac:dyDescent="0.35">
      <c r="A106" s="17" t="s">
        <v>505</v>
      </c>
      <c r="G106" t="str">
        <f t="shared" si="10"/>
        <v/>
      </c>
      <c r="V106" s="39" t="s">
        <v>496</v>
      </c>
      <c r="W106" s="40"/>
      <c r="AA106" s="4"/>
    </row>
    <row r="107" spans="1:29" ht="18.600000000000001" thickBot="1" x14ac:dyDescent="0.35">
      <c r="A107" s="4"/>
      <c r="B107" s="4"/>
      <c r="G107" t="str">
        <f t="shared" si="10"/>
        <v/>
      </c>
      <c r="O107" s="10" t="s">
        <v>26</v>
      </c>
      <c r="R107" s="1" t="s">
        <v>426</v>
      </c>
      <c r="V107" s="37" t="s">
        <v>515</v>
      </c>
      <c r="X107" s="1" t="s">
        <v>497</v>
      </c>
      <c r="AB107" s="1" t="s">
        <v>484</v>
      </c>
    </row>
    <row r="108" spans="1:29" x14ac:dyDescent="0.3">
      <c r="A108" s="4"/>
      <c r="B108" s="4"/>
      <c r="G108"/>
      <c r="O108" s="32" t="s">
        <v>20</v>
      </c>
      <c r="P108" s="8" t="s">
        <v>425</v>
      </c>
      <c r="Q108" s="6" t="s">
        <v>369</v>
      </c>
      <c r="R108" s="6"/>
      <c r="S108" s="6" t="s">
        <v>506</v>
      </c>
      <c r="T108" s="32" t="s">
        <v>428</v>
      </c>
      <c r="V108" s="8" t="s">
        <v>372</v>
      </c>
      <c r="W108" s="8" t="s">
        <v>252</v>
      </c>
      <c r="X108" s="8" t="s">
        <v>432</v>
      </c>
      <c r="Y108" s="6" t="s">
        <v>433</v>
      </c>
      <c r="Z108" s="6" t="s">
        <v>434</v>
      </c>
      <c r="AA108" s="6" t="s">
        <v>23</v>
      </c>
      <c r="AB108" s="6" t="s">
        <v>435</v>
      </c>
      <c r="AC108" s="32" t="s">
        <v>428</v>
      </c>
    </row>
    <row r="109" spans="1:29" x14ac:dyDescent="0.3">
      <c r="A109" s="4"/>
      <c r="O109" s="30" t="s">
        <v>264</v>
      </c>
      <c r="P109" s="33" t="s">
        <v>8</v>
      </c>
      <c r="Q109" s="1" t="s">
        <v>427</v>
      </c>
      <c r="S109" s="31" t="s">
        <v>3</v>
      </c>
      <c r="T109" t="str">
        <f>CONCATENATE($O$160,"'",S109,"','",O109,"','",P109,"','",Q109,"');")</f>
        <v>insert into jgl_sql.poliza values ('001','AX-01','01','2023-01-01');</v>
      </c>
      <c r="V109" s="34" t="s">
        <v>3</v>
      </c>
      <c r="W109" s="38" t="s">
        <v>427</v>
      </c>
      <c r="X109" s="4" t="s">
        <v>436</v>
      </c>
      <c r="Y109" s="1" t="s">
        <v>485</v>
      </c>
      <c r="Z109" s="1" t="s">
        <v>278</v>
      </c>
      <c r="AA109" s="4" t="s">
        <v>127</v>
      </c>
      <c r="AB109" s="12" t="s">
        <v>245</v>
      </c>
      <c r="AC109" t="str">
        <f>CONCATENATE($V$160,"'",V109,"','",W109,"','",X109,"','",Y109,"','",Z109,"','",AA109,"','",AB109,"');")</f>
        <v>insert into jgl_sql.hist_revisiones_coche_flota values ('001','2023-01-01','23-001','2023-01-05','120010','100','EU');</v>
      </c>
    </row>
    <row r="110" spans="1:29" x14ac:dyDescent="0.3">
      <c r="A110" s="4"/>
      <c r="O110" s="30" t="s">
        <v>375</v>
      </c>
      <c r="P110" s="33" t="s">
        <v>8</v>
      </c>
      <c r="Q110" s="1" t="s">
        <v>427</v>
      </c>
      <c r="S110" s="31" t="s">
        <v>4</v>
      </c>
      <c r="T110" t="str">
        <f t="shared" ref="T110:T158" si="11">CONCATENATE($O$160,"'",S110,"','",O110,"','",P110,"','",Q110,"');")</f>
        <v>insert into jgl_sql.poliza values ('002','AX-02','01','2023-01-01');</v>
      </c>
      <c r="V110" s="34" t="s">
        <v>4</v>
      </c>
      <c r="W110" s="38" t="s">
        <v>427</v>
      </c>
      <c r="X110" s="4" t="s">
        <v>437</v>
      </c>
      <c r="Y110" s="1" t="s">
        <v>485</v>
      </c>
      <c r="Z110" s="1" t="s">
        <v>279</v>
      </c>
      <c r="AA110" s="4" t="s">
        <v>127</v>
      </c>
      <c r="AB110" s="12" t="s">
        <v>245</v>
      </c>
      <c r="AC110" t="str">
        <f t="shared" ref="AC110:AC156" si="12">CONCATENATE($V$160,"'",V110,"','",W110,"','",X110,"','",Y110,"','",Z110,"','",AA110,"','",AB110,"');")</f>
        <v>insert into jgl_sql.hist_revisiones_coche_flota values ('002','2023-01-01','23-002','2023-01-05','120011','100','EU');</v>
      </c>
    </row>
    <row r="111" spans="1:29" x14ac:dyDescent="0.3">
      <c r="A111" s="4"/>
      <c r="B111" s="4"/>
      <c r="O111" s="30" t="s">
        <v>376</v>
      </c>
      <c r="P111" s="33" t="s">
        <v>8</v>
      </c>
      <c r="Q111" s="1" t="s">
        <v>427</v>
      </c>
      <c r="S111" s="31" t="s">
        <v>28</v>
      </c>
      <c r="T111" t="str">
        <f t="shared" si="11"/>
        <v>insert into jgl_sql.poliza values ('003','AX-03','01','2023-01-01');</v>
      </c>
      <c r="V111" s="34" t="s">
        <v>28</v>
      </c>
      <c r="W111" s="38" t="s">
        <v>427</v>
      </c>
      <c r="X111" s="4" t="s">
        <v>438</v>
      </c>
      <c r="Y111" s="1" t="s">
        <v>485</v>
      </c>
      <c r="Z111" s="1" t="s">
        <v>280</v>
      </c>
      <c r="AA111" s="4" t="s">
        <v>127</v>
      </c>
      <c r="AB111" s="12" t="s">
        <v>245</v>
      </c>
      <c r="AC111" t="str">
        <f t="shared" si="12"/>
        <v>insert into jgl_sql.hist_revisiones_coche_flota values ('003','2023-01-01','23-003','2023-01-05','120012','100','EU');</v>
      </c>
    </row>
    <row r="112" spans="1:29" x14ac:dyDescent="0.3">
      <c r="A112" s="4"/>
      <c r="B112" s="4"/>
      <c r="O112" s="30" t="s">
        <v>377</v>
      </c>
      <c r="P112" s="33" t="s">
        <v>8</v>
      </c>
      <c r="Q112" s="1" t="s">
        <v>427</v>
      </c>
      <c r="S112" s="31" t="s">
        <v>29</v>
      </c>
      <c r="T112" t="str">
        <f t="shared" si="11"/>
        <v>insert into jgl_sql.poliza values ('004','AX-04','01','2023-01-01');</v>
      </c>
      <c r="V112" s="34" t="s">
        <v>29</v>
      </c>
      <c r="W112" s="38" t="s">
        <v>427</v>
      </c>
      <c r="X112" s="4" t="s">
        <v>439</v>
      </c>
      <c r="Y112" s="1" t="s">
        <v>485</v>
      </c>
      <c r="Z112" s="1" t="s">
        <v>281</v>
      </c>
      <c r="AA112" s="4" t="s">
        <v>127</v>
      </c>
      <c r="AB112" s="12" t="s">
        <v>245</v>
      </c>
      <c r="AC112" t="str">
        <f t="shared" si="12"/>
        <v>insert into jgl_sql.hist_revisiones_coche_flota values ('004','2023-01-01','23-004','2023-01-05','120013','100','EU');</v>
      </c>
    </row>
    <row r="113" spans="1:29" x14ac:dyDescent="0.3">
      <c r="A113" s="4"/>
      <c r="B113" s="4"/>
      <c r="O113" s="30" t="s">
        <v>378</v>
      </c>
      <c r="P113" s="33" t="s">
        <v>8</v>
      </c>
      <c r="Q113" s="1" t="s">
        <v>427</v>
      </c>
      <c r="S113" s="31" t="s">
        <v>30</v>
      </c>
      <c r="T113" t="str">
        <f t="shared" si="11"/>
        <v>insert into jgl_sql.poliza values ('005','AX-05','01','2023-01-01');</v>
      </c>
      <c r="V113" s="34" t="s">
        <v>30</v>
      </c>
      <c r="W113" s="38" t="s">
        <v>427</v>
      </c>
      <c r="X113" s="4" t="s">
        <v>440</v>
      </c>
      <c r="Y113" s="1" t="s">
        <v>485</v>
      </c>
      <c r="Z113" s="1" t="s">
        <v>282</v>
      </c>
      <c r="AA113" s="4" t="s">
        <v>127</v>
      </c>
      <c r="AB113" s="12" t="s">
        <v>245</v>
      </c>
      <c r="AC113" t="str">
        <f t="shared" si="12"/>
        <v>insert into jgl_sql.hist_revisiones_coche_flota values ('005','2023-01-01','23-005','2023-01-05','120014','100','EU');</v>
      </c>
    </row>
    <row r="114" spans="1:29" x14ac:dyDescent="0.3">
      <c r="A114" s="4"/>
      <c r="B114" s="4"/>
      <c r="O114" s="30" t="s">
        <v>379</v>
      </c>
      <c r="P114" s="33" t="s">
        <v>8</v>
      </c>
      <c r="Q114" s="1" t="s">
        <v>427</v>
      </c>
      <c r="S114" s="31" t="s">
        <v>31</v>
      </c>
      <c r="T114" t="str">
        <f t="shared" si="11"/>
        <v>insert into jgl_sql.poliza values ('006','AX-06','01','2023-01-01');</v>
      </c>
      <c r="V114" s="34" t="s">
        <v>31</v>
      </c>
      <c r="W114" s="38" t="s">
        <v>427</v>
      </c>
      <c r="X114" s="4" t="s">
        <v>441</v>
      </c>
      <c r="Y114" s="1" t="s">
        <v>486</v>
      </c>
      <c r="Z114" s="1" t="s">
        <v>283</v>
      </c>
      <c r="AA114" s="4" t="s">
        <v>127</v>
      </c>
      <c r="AB114" s="12" t="s">
        <v>245</v>
      </c>
      <c r="AC114" t="str">
        <f t="shared" si="12"/>
        <v>insert into jgl_sql.hist_revisiones_coche_flota values ('006','2023-01-01','23-006','2023-01-06','120015','100','EU');</v>
      </c>
    </row>
    <row r="115" spans="1:29" x14ac:dyDescent="0.3">
      <c r="A115" s="4"/>
      <c r="B115" s="4"/>
      <c r="O115" s="30" t="s">
        <v>380</v>
      </c>
      <c r="P115" s="33" t="s">
        <v>8</v>
      </c>
      <c r="Q115" s="1" t="s">
        <v>427</v>
      </c>
      <c r="S115" s="31" t="s">
        <v>32</v>
      </c>
      <c r="T115" t="str">
        <f t="shared" si="11"/>
        <v>insert into jgl_sql.poliza values ('007','AX-07','01','2023-01-01');</v>
      </c>
      <c r="V115" s="34" t="s">
        <v>32</v>
      </c>
      <c r="W115" s="38" t="s">
        <v>427</v>
      </c>
      <c r="X115" s="4" t="s">
        <v>442</v>
      </c>
      <c r="Y115" s="1" t="s">
        <v>486</v>
      </c>
      <c r="Z115" s="1" t="s">
        <v>284</v>
      </c>
      <c r="AA115" s="4" t="s">
        <v>127</v>
      </c>
      <c r="AB115" s="12" t="s">
        <v>245</v>
      </c>
      <c r="AC115" t="str">
        <f t="shared" si="12"/>
        <v>insert into jgl_sql.hist_revisiones_coche_flota values ('007','2023-01-01','23-007','2023-01-06','120016','100','EU');</v>
      </c>
    </row>
    <row r="116" spans="1:29" x14ac:dyDescent="0.3">
      <c r="A116" s="4"/>
      <c r="B116" s="4"/>
      <c r="O116" s="30" t="s">
        <v>381</v>
      </c>
      <c r="P116" s="33" t="s">
        <v>8</v>
      </c>
      <c r="Q116" s="1" t="s">
        <v>427</v>
      </c>
      <c r="S116" s="31" t="s">
        <v>33</v>
      </c>
      <c r="T116" t="str">
        <f t="shared" si="11"/>
        <v>insert into jgl_sql.poliza values ('008','AX-08','01','2023-01-01');</v>
      </c>
      <c r="V116" s="34" t="s">
        <v>33</v>
      </c>
      <c r="W116" s="38" t="s">
        <v>427</v>
      </c>
      <c r="X116" s="4" t="s">
        <v>443</v>
      </c>
      <c r="Y116" s="1" t="s">
        <v>486</v>
      </c>
      <c r="Z116" s="1" t="s">
        <v>285</v>
      </c>
      <c r="AA116" s="4" t="s">
        <v>127</v>
      </c>
      <c r="AB116" s="12" t="s">
        <v>245</v>
      </c>
      <c r="AC116" t="str">
        <f t="shared" si="12"/>
        <v>insert into jgl_sql.hist_revisiones_coche_flota values ('008','2023-01-01','23-008','2023-01-06','120017','100','EU');</v>
      </c>
    </row>
    <row r="117" spans="1:29" x14ac:dyDescent="0.3">
      <c r="A117" s="4"/>
      <c r="B117" s="4"/>
      <c r="O117" s="30" t="s">
        <v>382</v>
      </c>
      <c r="P117" s="33" t="s">
        <v>8</v>
      </c>
      <c r="Q117" s="1" t="s">
        <v>427</v>
      </c>
      <c r="S117" s="31" t="s">
        <v>55</v>
      </c>
      <c r="T117" t="str">
        <f t="shared" si="11"/>
        <v>insert into jgl_sql.poliza values ('009','AX-09','01','2023-01-01');</v>
      </c>
      <c r="V117" s="34" t="s">
        <v>55</v>
      </c>
      <c r="W117" s="38" t="s">
        <v>427</v>
      </c>
      <c r="X117" s="4" t="s">
        <v>444</v>
      </c>
      <c r="Y117" s="1" t="s">
        <v>486</v>
      </c>
      <c r="Z117" s="1" t="s">
        <v>286</v>
      </c>
      <c r="AA117" s="4" t="s">
        <v>127</v>
      </c>
      <c r="AB117" s="12" t="s">
        <v>245</v>
      </c>
      <c r="AC117" t="str">
        <f t="shared" si="12"/>
        <v>insert into jgl_sql.hist_revisiones_coche_flota values ('009','2023-01-01','23-009','2023-01-06','120018','100','EU');</v>
      </c>
    </row>
    <row r="118" spans="1:29" x14ac:dyDescent="0.3">
      <c r="A118" s="4"/>
      <c r="B118" s="4"/>
      <c r="O118" s="30" t="s">
        <v>383</v>
      </c>
      <c r="P118" s="33" t="s">
        <v>8</v>
      </c>
      <c r="Q118" s="1" t="s">
        <v>427</v>
      </c>
      <c r="S118" s="31" t="s">
        <v>56</v>
      </c>
      <c r="T118" t="str">
        <f t="shared" si="11"/>
        <v>insert into jgl_sql.poliza values ('010','AX-10','01','2023-01-01');</v>
      </c>
      <c r="V118" s="34" t="s">
        <v>57</v>
      </c>
      <c r="W118" s="38" t="s">
        <v>427</v>
      </c>
      <c r="X118" s="4" t="s">
        <v>445</v>
      </c>
      <c r="Y118" s="1" t="s">
        <v>486</v>
      </c>
      <c r="Z118" s="1" t="s">
        <v>287</v>
      </c>
      <c r="AA118" s="4" t="s">
        <v>127</v>
      </c>
      <c r="AB118" s="12" t="s">
        <v>245</v>
      </c>
      <c r="AC118" t="str">
        <f t="shared" si="12"/>
        <v>insert into jgl_sql.hist_revisiones_coche_flota values ('011','2023-01-01','23-010','2023-01-06','120019','100','EU');</v>
      </c>
    </row>
    <row r="119" spans="1:29" x14ac:dyDescent="0.3">
      <c r="A119" s="4"/>
      <c r="O119" s="30" t="s">
        <v>384</v>
      </c>
      <c r="P119" s="33" t="s">
        <v>8</v>
      </c>
      <c r="Q119" s="1" t="s">
        <v>427</v>
      </c>
      <c r="S119" s="31" t="s">
        <v>57</v>
      </c>
      <c r="T119" t="str">
        <f t="shared" si="11"/>
        <v>insert into jgl_sql.poliza values ('011','AX-11','01','2023-01-01');</v>
      </c>
      <c r="V119" s="34" t="s">
        <v>58</v>
      </c>
      <c r="W119" s="38" t="s">
        <v>427</v>
      </c>
      <c r="X119" s="4" t="s">
        <v>446</v>
      </c>
      <c r="Y119" s="1" t="s">
        <v>487</v>
      </c>
      <c r="Z119" s="1" t="s">
        <v>288</v>
      </c>
      <c r="AA119" s="4" t="s">
        <v>127</v>
      </c>
      <c r="AB119" s="12" t="s">
        <v>245</v>
      </c>
      <c r="AC119" t="str">
        <f t="shared" si="12"/>
        <v>insert into jgl_sql.hist_revisiones_coche_flota values ('012','2023-01-01','23-011','2023-01-07','120020','100','EU');</v>
      </c>
    </row>
    <row r="120" spans="1:29" x14ac:dyDescent="0.3">
      <c r="A120" s="4"/>
      <c r="O120" s="30" t="s">
        <v>385</v>
      </c>
      <c r="P120" s="33" t="s">
        <v>8</v>
      </c>
      <c r="Q120" s="1" t="s">
        <v>427</v>
      </c>
      <c r="S120" s="31" t="s">
        <v>58</v>
      </c>
      <c r="T120" t="str">
        <f t="shared" si="11"/>
        <v>insert into jgl_sql.poliza values ('012','AX-12','01','2023-01-01');</v>
      </c>
      <c r="V120" s="34" t="s">
        <v>59</v>
      </c>
      <c r="W120" s="38" t="s">
        <v>427</v>
      </c>
      <c r="X120" s="4" t="s">
        <v>447</v>
      </c>
      <c r="Y120" s="1" t="s">
        <v>487</v>
      </c>
      <c r="Z120" s="1" t="s">
        <v>289</v>
      </c>
      <c r="AA120" s="4" t="s">
        <v>127</v>
      </c>
      <c r="AB120" s="12" t="s">
        <v>245</v>
      </c>
      <c r="AC120" t="str">
        <f t="shared" si="12"/>
        <v>insert into jgl_sql.hist_revisiones_coche_flota values ('013','2023-01-01','23-012','2023-01-07','120021','100','EU');</v>
      </c>
    </row>
    <row r="121" spans="1:29" x14ac:dyDescent="0.3">
      <c r="A121" s="4"/>
      <c r="B121" s="4"/>
      <c r="O121" s="30" t="s">
        <v>386</v>
      </c>
      <c r="P121" s="33" t="s">
        <v>8</v>
      </c>
      <c r="Q121" s="1" t="s">
        <v>427</v>
      </c>
      <c r="S121" s="31" t="s">
        <v>59</v>
      </c>
      <c r="T121" t="str">
        <f t="shared" si="11"/>
        <v>insert into jgl_sql.poliza values ('013','AX-13','01','2023-01-01');</v>
      </c>
      <c r="V121" s="34" t="s">
        <v>60</v>
      </c>
      <c r="W121" s="38" t="s">
        <v>427</v>
      </c>
      <c r="X121" s="4" t="s">
        <v>448</v>
      </c>
      <c r="Y121" s="1" t="s">
        <v>487</v>
      </c>
      <c r="Z121" s="1" t="s">
        <v>290</v>
      </c>
      <c r="AA121" s="4" t="s">
        <v>127</v>
      </c>
      <c r="AB121" s="12" t="s">
        <v>245</v>
      </c>
      <c r="AC121" t="str">
        <f t="shared" si="12"/>
        <v>insert into jgl_sql.hist_revisiones_coche_flota values ('014','2023-01-01','23-013','2023-01-07','120022','100','EU');</v>
      </c>
    </row>
    <row r="122" spans="1:29" x14ac:dyDescent="0.3">
      <c r="A122" s="4"/>
      <c r="B122" s="4"/>
      <c r="O122" s="30" t="s">
        <v>387</v>
      </c>
      <c r="P122" s="33" t="s">
        <v>8</v>
      </c>
      <c r="Q122" s="1" t="s">
        <v>427</v>
      </c>
      <c r="S122" s="31" t="s">
        <v>60</v>
      </c>
      <c r="T122" t="str">
        <f t="shared" si="11"/>
        <v>insert into jgl_sql.poliza values ('014','AX-14','01','2023-01-01');</v>
      </c>
      <c r="V122" s="34" t="s">
        <v>61</v>
      </c>
      <c r="W122" s="38" t="s">
        <v>427</v>
      </c>
      <c r="X122" s="4" t="s">
        <v>449</v>
      </c>
      <c r="Y122" s="1" t="s">
        <v>487</v>
      </c>
      <c r="Z122" s="1" t="s">
        <v>291</v>
      </c>
      <c r="AA122" s="4" t="s">
        <v>127</v>
      </c>
      <c r="AB122" s="12" t="s">
        <v>245</v>
      </c>
      <c r="AC122" t="str">
        <f t="shared" si="12"/>
        <v>insert into jgl_sql.hist_revisiones_coche_flota values ('015','2023-01-01','23-014','2023-01-07','120023','100','EU');</v>
      </c>
    </row>
    <row r="123" spans="1:29" x14ac:dyDescent="0.3">
      <c r="A123" s="4"/>
      <c r="B123" s="4"/>
      <c r="O123" s="30" t="s">
        <v>388</v>
      </c>
      <c r="P123" s="33" t="s">
        <v>8</v>
      </c>
      <c r="Q123" s="1" t="s">
        <v>427</v>
      </c>
      <c r="S123" s="31" t="s">
        <v>61</v>
      </c>
      <c r="T123" t="str">
        <f t="shared" si="11"/>
        <v>insert into jgl_sql.poliza values ('015','AX-15','01','2023-01-01');</v>
      </c>
      <c r="V123" s="34" t="s">
        <v>62</v>
      </c>
      <c r="W123" s="38" t="s">
        <v>427</v>
      </c>
      <c r="X123" s="4" t="s">
        <v>450</v>
      </c>
      <c r="Y123" s="1" t="s">
        <v>487</v>
      </c>
      <c r="Z123" s="1" t="s">
        <v>292</v>
      </c>
      <c r="AA123" s="4" t="s">
        <v>127</v>
      </c>
      <c r="AB123" s="12" t="s">
        <v>245</v>
      </c>
      <c r="AC123" t="str">
        <f t="shared" si="12"/>
        <v>insert into jgl_sql.hist_revisiones_coche_flota values ('016','2023-01-01','23-015','2023-01-07','120024','100','EU');</v>
      </c>
    </row>
    <row r="124" spans="1:29" x14ac:dyDescent="0.3">
      <c r="A124" s="4"/>
      <c r="B124" s="4"/>
      <c r="O124" s="30" t="s">
        <v>265</v>
      </c>
      <c r="P124" s="33" t="s">
        <v>9</v>
      </c>
      <c r="Q124" s="1" t="s">
        <v>427</v>
      </c>
      <c r="S124" s="31" t="s">
        <v>62</v>
      </c>
      <c r="T124" t="str">
        <f t="shared" si="11"/>
        <v>insert into jgl_sql.poliza values ('016','LD-01','02','2023-01-01');</v>
      </c>
      <c r="V124" s="34" t="s">
        <v>63</v>
      </c>
      <c r="W124" s="38" t="s">
        <v>427</v>
      </c>
      <c r="X124" s="4" t="s">
        <v>451</v>
      </c>
      <c r="Y124" s="1" t="s">
        <v>488</v>
      </c>
      <c r="Z124" s="1" t="s">
        <v>293</v>
      </c>
      <c r="AA124" s="4" t="s">
        <v>127</v>
      </c>
      <c r="AB124" s="12" t="s">
        <v>245</v>
      </c>
      <c r="AC124" t="str">
        <f t="shared" si="12"/>
        <v>insert into jgl_sql.hist_revisiones_coche_flota values ('017','2023-01-01','23-016','2023-01-08','120025','100','EU');</v>
      </c>
    </row>
    <row r="125" spans="1:29" x14ac:dyDescent="0.3">
      <c r="A125" s="4"/>
      <c r="B125" s="4"/>
      <c r="O125" s="30" t="s">
        <v>389</v>
      </c>
      <c r="P125" s="33" t="s">
        <v>9</v>
      </c>
      <c r="Q125" s="1" t="s">
        <v>427</v>
      </c>
      <c r="S125" s="31" t="s">
        <v>63</v>
      </c>
      <c r="T125" t="str">
        <f t="shared" si="11"/>
        <v>insert into jgl_sql.poliza values ('017','LD-02','02','2023-01-01');</v>
      </c>
      <c r="V125" s="34" t="s">
        <v>64</v>
      </c>
      <c r="W125" s="38" t="s">
        <v>427</v>
      </c>
      <c r="X125" s="4" t="s">
        <v>452</v>
      </c>
      <c r="Y125" s="1" t="s">
        <v>489</v>
      </c>
      <c r="Z125" s="1" t="s">
        <v>294</v>
      </c>
      <c r="AA125" s="4" t="s">
        <v>127</v>
      </c>
      <c r="AB125" s="12" t="s">
        <v>245</v>
      </c>
      <c r="AC125" t="str">
        <f t="shared" si="12"/>
        <v>insert into jgl_sql.hist_revisiones_coche_flota values ('018','2023-01-01','23-017','2023-01-09','120026','100','EU');</v>
      </c>
    </row>
    <row r="126" spans="1:29" x14ac:dyDescent="0.3">
      <c r="A126" s="4"/>
      <c r="B126" s="4"/>
      <c r="O126" s="30" t="s">
        <v>390</v>
      </c>
      <c r="P126" s="33" t="s">
        <v>9</v>
      </c>
      <c r="Q126" s="1" t="s">
        <v>427</v>
      </c>
      <c r="R126" s="36" t="s">
        <v>370</v>
      </c>
      <c r="S126" s="31" t="s">
        <v>64</v>
      </c>
      <c r="T126" t="str">
        <f>CONCATENATE($O$160,"'",S126,"','",O126,"','",P126,"','",Q126,"','",R126,"');")</f>
        <v>insert into jgl_sql.poliza values ('018','LD-03','02','2023-01-01','2023-02-01');</v>
      </c>
      <c r="V126" s="34" t="s">
        <v>65</v>
      </c>
      <c r="W126" s="38" t="s">
        <v>427</v>
      </c>
      <c r="X126" s="4" t="s">
        <v>453</v>
      </c>
      <c r="Y126" s="1" t="s">
        <v>489</v>
      </c>
      <c r="Z126" s="1" t="s">
        <v>295</v>
      </c>
      <c r="AA126" s="4" t="s">
        <v>127</v>
      </c>
      <c r="AB126" s="12" t="s">
        <v>245</v>
      </c>
      <c r="AC126" t="str">
        <f t="shared" si="12"/>
        <v>insert into jgl_sql.hist_revisiones_coche_flota values ('019','2023-01-01','23-018','2023-01-09','120027','100','EU');</v>
      </c>
    </row>
    <row r="127" spans="1:29" x14ac:dyDescent="0.3">
      <c r="A127" s="4"/>
      <c r="B127" s="4"/>
      <c r="O127" s="30" t="s">
        <v>391</v>
      </c>
      <c r="P127" s="33" t="s">
        <v>9</v>
      </c>
      <c r="Q127" s="1" t="s">
        <v>427</v>
      </c>
      <c r="S127" s="31" t="s">
        <v>65</v>
      </c>
      <c r="T127" t="str">
        <f t="shared" si="11"/>
        <v>insert into jgl_sql.poliza values ('019','LD-04','02','2023-01-01');</v>
      </c>
      <c r="V127" s="34" t="s">
        <v>66</v>
      </c>
      <c r="W127" s="38" t="s">
        <v>427</v>
      </c>
      <c r="X127" s="4" t="s">
        <v>454</v>
      </c>
      <c r="Y127" s="1" t="s">
        <v>489</v>
      </c>
      <c r="Z127" s="1" t="s">
        <v>296</v>
      </c>
      <c r="AA127" s="4" t="s">
        <v>127</v>
      </c>
      <c r="AB127" s="12" t="s">
        <v>245</v>
      </c>
      <c r="AC127" t="str">
        <f t="shared" si="12"/>
        <v>insert into jgl_sql.hist_revisiones_coche_flota values ('020','2023-01-01','23-019','2023-01-09','120028','100','EU');</v>
      </c>
    </row>
    <row r="128" spans="1:29" x14ac:dyDescent="0.3">
      <c r="A128" s="4"/>
      <c r="B128" s="4"/>
      <c r="O128" s="30" t="s">
        <v>392</v>
      </c>
      <c r="P128" s="33" t="s">
        <v>9</v>
      </c>
      <c r="Q128" s="1" t="s">
        <v>427</v>
      </c>
      <c r="S128" s="31" t="s">
        <v>66</v>
      </c>
      <c r="T128" t="str">
        <f t="shared" si="11"/>
        <v>insert into jgl_sql.poliza values ('020','LD-05','02','2023-01-01');</v>
      </c>
      <c r="V128" s="34" t="s">
        <v>68</v>
      </c>
      <c r="W128" s="38" t="s">
        <v>427</v>
      </c>
      <c r="X128" s="4" t="s">
        <v>455</v>
      </c>
      <c r="Y128" s="1" t="s">
        <v>489</v>
      </c>
      <c r="Z128" s="1" t="s">
        <v>297</v>
      </c>
      <c r="AA128" s="4" t="s">
        <v>127</v>
      </c>
      <c r="AB128" s="12" t="s">
        <v>245</v>
      </c>
      <c r="AC128" t="str">
        <f t="shared" si="12"/>
        <v>insert into jgl_sql.hist_revisiones_coche_flota values ('022','2023-01-01','23-020','2023-01-09','120029','100','EU');</v>
      </c>
    </row>
    <row r="129" spans="1:29" x14ac:dyDescent="0.3">
      <c r="A129" s="4"/>
      <c r="O129" s="30" t="s">
        <v>393</v>
      </c>
      <c r="P129" s="33" t="s">
        <v>9</v>
      </c>
      <c r="Q129" s="1" t="s">
        <v>427</v>
      </c>
      <c r="S129" s="31" t="s">
        <v>67</v>
      </c>
      <c r="T129" t="str">
        <f t="shared" si="11"/>
        <v>insert into jgl_sql.poliza values ('021','LD-06','02','2023-01-01');</v>
      </c>
      <c r="V129" s="34" t="s">
        <v>69</v>
      </c>
      <c r="W129" s="38" t="s">
        <v>427</v>
      </c>
      <c r="X129" s="4" t="s">
        <v>456</v>
      </c>
      <c r="Y129" s="1" t="s">
        <v>490</v>
      </c>
      <c r="Z129" s="1" t="s">
        <v>298</v>
      </c>
      <c r="AA129" s="4" t="s">
        <v>127</v>
      </c>
      <c r="AB129" s="12" t="s">
        <v>245</v>
      </c>
      <c r="AC129" t="str">
        <f t="shared" si="12"/>
        <v>insert into jgl_sql.hist_revisiones_coche_flota values ('023','2023-01-01','23-021','2023-01-10','120030','100','EU');</v>
      </c>
    </row>
    <row r="130" spans="1:29" x14ac:dyDescent="0.3">
      <c r="A130" s="4"/>
      <c r="O130" s="30" t="s">
        <v>394</v>
      </c>
      <c r="P130" s="33" t="s">
        <v>9</v>
      </c>
      <c r="Q130" s="1" t="s">
        <v>427</v>
      </c>
      <c r="S130" s="31" t="s">
        <v>68</v>
      </c>
      <c r="T130" t="str">
        <f t="shared" si="11"/>
        <v>insert into jgl_sql.poliza values ('022','LD-07','02','2023-01-01');</v>
      </c>
      <c r="V130" s="34" t="s">
        <v>83</v>
      </c>
      <c r="W130" s="38" t="s">
        <v>427</v>
      </c>
      <c r="X130" s="4" t="s">
        <v>457</v>
      </c>
      <c r="Y130" s="1" t="s">
        <v>490</v>
      </c>
      <c r="Z130" s="1" t="s">
        <v>299</v>
      </c>
      <c r="AA130" s="4" t="s">
        <v>127</v>
      </c>
      <c r="AB130" s="12" t="s">
        <v>245</v>
      </c>
      <c r="AC130" t="str">
        <f t="shared" si="12"/>
        <v>insert into jgl_sql.hist_revisiones_coche_flota values ('024','2023-01-01','23-022','2023-01-10','120031','100','EU');</v>
      </c>
    </row>
    <row r="131" spans="1:29" x14ac:dyDescent="0.3">
      <c r="A131" s="4"/>
      <c r="B131" s="4"/>
      <c r="O131" s="30" t="s">
        <v>395</v>
      </c>
      <c r="P131" s="33" t="s">
        <v>9</v>
      </c>
      <c r="Q131" s="1" t="s">
        <v>427</v>
      </c>
      <c r="S131" s="31" t="s">
        <v>69</v>
      </c>
      <c r="T131" t="str">
        <f t="shared" si="11"/>
        <v>insert into jgl_sql.poliza values ('023','LD-08','02','2023-01-01');</v>
      </c>
      <c r="V131" s="34" t="s">
        <v>84</v>
      </c>
      <c r="W131" s="38" t="s">
        <v>427</v>
      </c>
      <c r="X131" s="4" t="s">
        <v>458</v>
      </c>
      <c r="Y131" s="1" t="s">
        <v>490</v>
      </c>
      <c r="Z131" s="1" t="s">
        <v>300</v>
      </c>
      <c r="AA131" s="4" t="s">
        <v>127</v>
      </c>
      <c r="AB131" s="12" t="s">
        <v>245</v>
      </c>
      <c r="AC131" t="str">
        <f t="shared" si="12"/>
        <v>insert into jgl_sql.hist_revisiones_coche_flota values ('025','2023-01-01','23-023','2023-01-10','120032','100','EU');</v>
      </c>
    </row>
    <row r="132" spans="1:29" x14ac:dyDescent="0.3">
      <c r="A132" s="4"/>
      <c r="B132" s="4"/>
      <c r="O132" s="30" t="s">
        <v>396</v>
      </c>
      <c r="P132" s="33" t="s">
        <v>9</v>
      </c>
      <c r="Q132" s="1" t="s">
        <v>427</v>
      </c>
      <c r="S132" s="31" t="s">
        <v>83</v>
      </c>
      <c r="T132" t="str">
        <f t="shared" si="11"/>
        <v>insert into jgl_sql.poliza values ('024','LD-09','02','2023-01-01');</v>
      </c>
      <c r="V132" s="34" t="s">
        <v>85</v>
      </c>
      <c r="W132" s="38" t="s">
        <v>427</v>
      </c>
      <c r="X132" s="4" t="s">
        <v>459</v>
      </c>
      <c r="Y132" s="1" t="s">
        <v>490</v>
      </c>
      <c r="Z132" s="1" t="s">
        <v>301</v>
      </c>
      <c r="AA132" s="4" t="s">
        <v>127</v>
      </c>
      <c r="AB132" s="12" t="s">
        <v>245</v>
      </c>
      <c r="AC132" t="str">
        <f t="shared" si="12"/>
        <v>insert into jgl_sql.hist_revisiones_coche_flota values ('026','2023-01-01','23-024','2023-01-10','120033','100','EU');</v>
      </c>
    </row>
    <row r="133" spans="1:29" x14ac:dyDescent="0.3">
      <c r="A133" s="4"/>
      <c r="B133" s="4"/>
      <c r="O133" s="30" t="s">
        <v>397</v>
      </c>
      <c r="P133" s="33" t="s">
        <v>9</v>
      </c>
      <c r="Q133" s="1" t="s">
        <v>427</v>
      </c>
      <c r="S133" s="31" t="s">
        <v>84</v>
      </c>
      <c r="T133" t="str">
        <f t="shared" si="11"/>
        <v>insert into jgl_sql.poliza values ('025','LD-10','02','2023-01-01');</v>
      </c>
      <c r="V133" s="34" t="s">
        <v>86</v>
      </c>
      <c r="W133" s="38" t="s">
        <v>427</v>
      </c>
      <c r="X133" s="4" t="s">
        <v>460</v>
      </c>
      <c r="Y133" s="1" t="s">
        <v>491</v>
      </c>
      <c r="Z133" s="1" t="s">
        <v>302</v>
      </c>
      <c r="AA133" s="4" t="s">
        <v>127</v>
      </c>
      <c r="AB133" s="12" t="s">
        <v>245</v>
      </c>
      <c r="AC133" t="str">
        <f t="shared" si="12"/>
        <v>insert into jgl_sql.hist_revisiones_coche_flota values ('027','2023-01-01','23-025','2023-01-11','120034','100','EU');</v>
      </c>
    </row>
    <row r="134" spans="1:29" x14ac:dyDescent="0.3">
      <c r="A134" s="4"/>
      <c r="B134" s="4"/>
      <c r="O134" s="30" t="s">
        <v>398</v>
      </c>
      <c r="P134" s="33" t="s">
        <v>9</v>
      </c>
      <c r="Q134" s="1" t="s">
        <v>427</v>
      </c>
      <c r="S134" s="31" t="s">
        <v>85</v>
      </c>
      <c r="T134" t="str">
        <f t="shared" si="11"/>
        <v>insert into jgl_sql.poliza values ('026','LD-11','02','2023-01-01');</v>
      </c>
      <c r="V134" s="34" t="s">
        <v>88</v>
      </c>
      <c r="W134" s="38" t="s">
        <v>427</v>
      </c>
      <c r="X134" s="4" t="s">
        <v>461</v>
      </c>
      <c r="Y134" s="1" t="s">
        <v>491</v>
      </c>
      <c r="Z134" s="1" t="s">
        <v>303</v>
      </c>
      <c r="AA134" s="4" t="s">
        <v>127</v>
      </c>
      <c r="AB134" s="12" t="s">
        <v>245</v>
      </c>
      <c r="AC134" t="str">
        <f t="shared" si="12"/>
        <v>insert into jgl_sql.hist_revisiones_coche_flota values ('028','2023-01-01','23-026','2023-01-11','120035','100','EU');</v>
      </c>
    </row>
    <row r="135" spans="1:29" x14ac:dyDescent="0.3">
      <c r="A135" s="4"/>
      <c r="B135" s="4"/>
      <c r="O135" s="30" t="s">
        <v>399</v>
      </c>
      <c r="P135" s="33" t="s">
        <v>9</v>
      </c>
      <c r="Q135" s="1" t="s">
        <v>427</v>
      </c>
      <c r="S135" s="31" t="s">
        <v>86</v>
      </c>
      <c r="T135" t="str">
        <f t="shared" si="11"/>
        <v>insert into jgl_sql.poliza values ('027','LD-12','02','2023-01-01');</v>
      </c>
      <c r="V135" s="34" t="s">
        <v>89</v>
      </c>
      <c r="W135" s="38" t="s">
        <v>427</v>
      </c>
      <c r="X135" s="4" t="s">
        <v>462</v>
      </c>
      <c r="Y135" s="1" t="s">
        <v>491</v>
      </c>
      <c r="Z135" s="1" t="s">
        <v>304</v>
      </c>
      <c r="AA135" s="4" t="s">
        <v>127</v>
      </c>
      <c r="AB135" s="12" t="s">
        <v>245</v>
      </c>
      <c r="AC135" t="str">
        <f t="shared" si="12"/>
        <v>insert into jgl_sql.hist_revisiones_coche_flota values ('029','2023-01-01','23-027','2023-01-11','120036','100','EU');</v>
      </c>
    </row>
    <row r="136" spans="1:29" x14ac:dyDescent="0.3">
      <c r="A136" s="4"/>
      <c r="B136" s="4"/>
      <c r="O136" s="30" t="s">
        <v>400</v>
      </c>
      <c r="P136" s="33" t="s">
        <v>9</v>
      </c>
      <c r="Q136" s="1" t="s">
        <v>427</v>
      </c>
      <c r="S136" s="31" t="s">
        <v>88</v>
      </c>
      <c r="T136" t="str">
        <f t="shared" si="11"/>
        <v>insert into jgl_sql.poliza values ('028','LD-13','02','2023-01-01');</v>
      </c>
      <c r="V136" s="34" t="s">
        <v>90</v>
      </c>
      <c r="W136" s="38" t="s">
        <v>427</v>
      </c>
      <c r="X136" s="4" t="s">
        <v>463</v>
      </c>
      <c r="Y136" s="1" t="s">
        <v>491</v>
      </c>
      <c r="Z136" s="1" t="s">
        <v>305</v>
      </c>
      <c r="AA136" s="4" t="s">
        <v>127</v>
      </c>
      <c r="AB136" s="12" t="s">
        <v>245</v>
      </c>
      <c r="AC136" t="str">
        <f t="shared" si="12"/>
        <v>insert into jgl_sql.hist_revisiones_coche_flota values ('030','2023-01-01','23-028','2023-01-11','120037','100','EU');</v>
      </c>
    </row>
    <row r="137" spans="1:29" x14ac:dyDescent="0.3">
      <c r="A137" s="4"/>
      <c r="B137" s="4"/>
      <c r="O137" s="30" t="s">
        <v>401</v>
      </c>
      <c r="P137" s="33" t="s">
        <v>9</v>
      </c>
      <c r="Q137" s="1" t="s">
        <v>427</v>
      </c>
      <c r="S137" s="31" t="s">
        <v>89</v>
      </c>
      <c r="T137" t="str">
        <f t="shared" si="11"/>
        <v>insert into jgl_sql.poliza values ('029','LD-14','02','2023-01-01');</v>
      </c>
      <c r="V137" s="34" t="s">
        <v>91</v>
      </c>
      <c r="W137" s="38" t="s">
        <v>427</v>
      </c>
      <c r="X137" s="4" t="s">
        <v>464</v>
      </c>
      <c r="Y137" s="1" t="s">
        <v>491</v>
      </c>
      <c r="Z137" s="1" t="s">
        <v>306</v>
      </c>
      <c r="AA137" s="4" t="s">
        <v>127</v>
      </c>
      <c r="AB137" s="12" t="s">
        <v>245</v>
      </c>
      <c r="AC137" t="str">
        <f t="shared" si="12"/>
        <v>insert into jgl_sql.hist_revisiones_coche_flota values ('031','2023-01-01','23-029','2023-01-11','120038','100','EU');</v>
      </c>
    </row>
    <row r="138" spans="1:29" x14ac:dyDescent="0.3">
      <c r="A138" s="4"/>
      <c r="B138" s="4"/>
      <c r="O138" s="30" t="s">
        <v>402</v>
      </c>
      <c r="P138" s="33" t="s">
        <v>9</v>
      </c>
      <c r="Q138" s="1" t="s">
        <v>427</v>
      </c>
      <c r="S138" s="31" t="s">
        <v>90</v>
      </c>
      <c r="T138" t="str">
        <f t="shared" si="11"/>
        <v>insert into jgl_sql.poliza values ('030','LD-15','02','2023-01-01');</v>
      </c>
      <c r="V138" s="34" t="s">
        <v>92</v>
      </c>
      <c r="W138" s="38" t="s">
        <v>427</v>
      </c>
      <c r="X138" s="4" t="s">
        <v>465</v>
      </c>
      <c r="Y138" s="1" t="s">
        <v>492</v>
      </c>
      <c r="Z138" s="1" t="s">
        <v>307</v>
      </c>
      <c r="AA138" s="4" t="s">
        <v>127</v>
      </c>
      <c r="AB138" s="12" t="s">
        <v>245</v>
      </c>
      <c r="AC138" t="str">
        <f t="shared" si="12"/>
        <v>insert into jgl_sql.hist_revisiones_coche_flota values ('032','2023-01-01','23-030','2023-01-12','120039','100','EU');</v>
      </c>
    </row>
    <row r="139" spans="1:29" x14ac:dyDescent="0.3">
      <c r="A139" s="4"/>
      <c r="B139" s="4"/>
      <c r="O139" s="30" t="s">
        <v>403</v>
      </c>
      <c r="P139" s="33" t="s">
        <v>9</v>
      </c>
      <c r="Q139" s="1" t="s">
        <v>427</v>
      </c>
      <c r="S139" s="31" t="s">
        <v>91</v>
      </c>
      <c r="T139" t="str">
        <f t="shared" si="11"/>
        <v>insert into jgl_sql.poliza values ('031','LD-16','02','2023-01-01');</v>
      </c>
      <c r="V139" s="34" t="s">
        <v>93</v>
      </c>
      <c r="W139" s="38" t="s">
        <v>427</v>
      </c>
      <c r="X139" s="4" t="s">
        <v>466</v>
      </c>
      <c r="Y139" s="1" t="s">
        <v>492</v>
      </c>
      <c r="Z139" s="1" t="s">
        <v>308</v>
      </c>
      <c r="AA139" s="4" t="s">
        <v>127</v>
      </c>
      <c r="AB139" s="12" t="s">
        <v>245</v>
      </c>
      <c r="AC139" t="str">
        <f t="shared" si="12"/>
        <v>insert into jgl_sql.hist_revisiones_coche_flota values ('033','2023-01-01','23-031','2023-01-12','120040','100','EU');</v>
      </c>
    </row>
    <row r="140" spans="1:29" x14ac:dyDescent="0.3">
      <c r="A140" s="4"/>
      <c r="O140" s="30" t="s">
        <v>404</v>
      </c>
      <c r="P140" s="33" t="s">
        <v>9</v>
      </c>
      <c r="Q140" s="1" t="s">
        <v>427</v>
      </c>
      <c r="S140" s="31" t="s">
        <v>92</v>
      </c>
      <c r="T140" t="str">
        <f t="shared" si="11"/>
        <v>insert into jgl_sql.poliza values ('032','LD-17','02','2023-01-01');</v>
      </c>
      <c r="V140" s="34" t="s">
        <v>94</v>
      </c>
      <c r="W140" s="38" t="s">
        <v>427</v>
      </c>
      <c r="X140" s="4" t="s">
        <v>467</v>
      </c>
      <c r="Y140" s="1" t="s">
        <v>492</v>
      </c>
      <c r="Z140" s="1" t="s">
        <v>309</v>
      </c>
      <c r="AA140" s="4" t="s">
        <v>127</v>
      </c>
      <c r="AB140" s="12" t="s">
        <v>245</v>
      </c>
      <c r="AC140" t="str">
        <f t="shared" si="12"/>
        <v>insert into jgl_sql.hist_revisiones_coche_flota values ('034','2023-01-01','23-032','2023-01-12','120041','100','EU');</v>
      </c>
    </row>
    <row r="141" spans="1:29" x14ac:dyDescent="0.3">
      <c r="A141" s="4"/>
      <c r="O141" s="30" t="s">
        <v>405</v>
      </c>
      <c r="P141" s="33" t="s">
        <v>9</v>
      </c>
      <c r="Q141" s="1" t="s">
        <v>427</v>
      </c>
      <c r="S141" s="31" t="s">
        <v>93</v>
      </c>
      <c r="T141" t="str">
        <f t="shared" si="11"/>
        <v>insert into jgl_sql.poliza values ('033','LD-18','02','2023-01-01');</v>
      </c>
      <c r="V141" s="34" t="s">
        <v>95</v>
      </c>
      <c r="W141" s="38" t="s">
        <v>427</v>
      </c>
      <c r="X141" s="4" t="s">
        <v>468</v>
      </c>
      <c r="Y141" s="1" t="s">
        <v>492</v>
      </c>
      <c r="Z141" s="1" t="s">
        <v>310</v>
      </c>
      <c r="AA141" s="4" t="s">
        <v>127</v>
      </c>
      <c r="AB141" s="12" t="s">
        <v>245</v>
      </c>
      <c r="AC141" t="str">
        <f t="shared" si="12"/>
        <v>insert into jgl_sql.hist_revisiones_coche_flota values ('035','2023-01-01','23-033','2023-01-12','120042','100','EU');</v>
      </c>
    </row>
    <row r="142" spans="1:29" x14ac:dyDescent="0.3">
      <c r="A142" s="4"/>
      <c r="B142" s="4"/>
      <c r="O142" s="30" t="s">
        <v>406</v>
      </c>
      <c r="P142" s="33" t="s">
        <v>9</v>
      </c>
      <c r="Q142" s="1" t="s">
        <v>427</v>
      </c>
      <c r="S142" s="31" t="s">
        <v>94</v>
      </c>
      <c r="T142" t="str">
        <f t="shared" si="11"/>
        <v>insert into jgl_sql.poliza values ('034','LD-19','02','2023-01-01');</v>
      </c>
      <c r="V142" s="34" t="s">
        <v>96</v>
      </c>
      <c r="W142" s="38" t="s">
        <v>427</v>
      </c>
      <c r="X142" s="4" t="s">
        <v>469</v>
      </c>
      <c r="Y142" s="1" t="s">
        <v>492</v>
      </c>
      <c r="Z142" s="1" t="s">
        <v>311</v>
      </c>
      <c r="AA142" s="4" t="s">
        <v>127</v>
      </c>
      <c r="AB142" s="12" t="s">
        <v>245</v>
      </c>
      <c r="AC142" t="str">
        <f t="shared" si="12"/>
        <v>insert into jgl_sql.hist_revisiones_coche_flota values ('036','2023-01-01','23-034','2023-01-12','120043','100','EU');</v>
      </c>
    </row>
    <row r="143" spans="1:29" x14ac:dyDescent="0.3">
      <c r="A143" s="4"/>
      <c r="B143" s="4"/>
      <c r="O143" s="30" t="s">
        <v>407</v>
      </c>
      <c r="P143" s="33" t="s">
        <v>9</v>
      </c>
      <c r="Q143" s="1" t="s">
        <v>427</v>
      </c>
      <c r="S143" s="31" t="s">
        <v>95</v>
      </c>
      <c r="T143" t="str">
        <f t="shared" si="11"/>
        <v>insert into jgl_sql.poliza values ('035','LD-20','02','2023-01-01');</v>
      </c>
      <c r="V143" s="34" t="s">
        <v>97</v>
      </c>
      <c r="W143" s="38" t="s">
        <v>427</v>
      </c>
      <c r="X143" s="4" t="s">
        <v>470</v>
      </c>
      <c r="Y143" s="1" t="s">
        <v>493</v>
      </c>
      <c r="Z143" s="1" t="s">
        <v>312</v>
      </c>
      <c r="AA143" s="4" t="s">
        <v>127</v>
      </c>
      <c r="AB143" s="12" t="s">
        <v>245</v>
      </c>
      <c r="AC143" t="str">
        <f t="shared" si="12"/>
        <v>insert into jgl_sql.hist_revisiones_coche_flota values ('037','2023-01-01','23-035','2023-01-13','120044','100','EU');</v>
      </c>
    </row>
    <row r="144" spans="1:29" x14ac:dyDescent="0.3">
      <c r="A144" s="4"/>
      <c r="B144" s="4"/>
      <c r="O144" s="30" t="s">
        <v>408</v>
      </c>
      <c r="P144" s="33" t="s">
        <v>9</v>
      </c>
      <c r="Q144" s="1" t="s">
        <v>427</v>
      </c>
      <c r="S144" s="31" t="s">
        <v>96</v>
      </c>
      <c r="T144" t="str">
        <f t="shared" si="11"/>
        <v>insert into jgl_sql.poliza values ('036','LD-21','02','2023-01-01');</v>
      </c>
      <c r="V144" s="34" t="s">
        <v>98</v>
      </c>
      <c r="W144" s="38" t="s">
        <v>427</v>
      </c>
      <c r="X144" s="4" t="s">
        <v>471</v>
      </c>
      <c r="Y144" s="1" t="s">
        <v>493</v>
      </c>
      <c r="Z144" s="1" t="s">
        <v>313</v>
      </c>
      <c r="AA144" s="4" t="s">
        <v>127</v>
      </c>
      <c r="AB144" s="12" t="s">
        <v>245</v>
      </c>
      <c r="AC144" t="str">
        <f t="shared" si="12"/>
        <v>insert into jgl_sql.hist_revisiones_coche_flota values ('038','2023-01-01','23-036','2023-01-13','120045','100','EU');</v>
      </c>
    </row>
    <row r="145" spans="1:29" x14ac:dyDescent="0.3">
      <c r="A145" s="4"/>
      <c r="B145" s="4"/>
      <c r="O145" s="30" t="s">
        <v>409</v>
      </c>
      <c r="P145" s="33" t="s">
        <v>9</v>
      </c>
      <c r="Q145" s="1" t="s">
        <v>427</v>
      </c>
      <c r="S145" s="31" t="s">
        <v>97</v>
      </c>
      <c r="T145" t="str">
        <f t="shared" si="11"/>
        <v>insert into jgl_sql.poliza values ('037','LD-22','02','2023-01-01');</v>
      </c>
      <c r="V145" s="34" t="s">
        <v>99</v>
      </c>
      <c r="W145" s="38" t="s">
        <v>427</v>
      </c>
      <c r="X145" s="4" t="s">
        <v>472</v>
      </c>
      <c r="Y145" s="1" t="s">
        <v>493</v>
      </c>
      <c r="Z145" s="1" t="s">
        <v>314</v>
      </c>
      <c r="AA145" s="4" t="s">
        <v>127</v>
      </c>
      <c r="AB145" s="12" t="s">
        <v>245</v>
      </c>
      <c r="AC145" t="str">
        <f t="shared" si="12"/>
        <v>insert into jgl_sql.hist_revisiones_coche_flota values ('039','2023-01-01','23-037','2023-01-13','120046','100','EU');</v>
      </c>
    </row>
    <row r="146" spans="1:29" x14ac:dyDescent="0.3">
      <c r="A146" s="4"/>
      <c r="B146" s="4"/>
      <c r="O146" s="30" t="s">
        <v>410</v>
      </c>
      <c r="P146" s="33" t="s">
        <v>9</v>
      </c>
      <c r="Q146" s="1" t="s">
        <v>427</v>
      </c>
      <c r="S146" s="31" t="s">
        <v>98</v>
      </c>
      <c r="T146" t="str">
        <f t="shared" si="11"/>
        <v>insert into jgl_sql.poliza values ('038','LD-23','02','2023-01-01');</v>
      </c>
      <c r="V146" s="34" t="s">
        <v>100</v>
      </c>
      <c r="W146" s="38" t="s">
        <v>427</v>
      </c>
      <c r="X146" s="4" t="s">
        <v>473</v>
      </c>
      <c r="Y146" s="1" t="s">
        <v>493</v>
      </c>
      <c r="Z146" s="1" t="s">
        <v>315</v>
      </c>
      <c r="AA146" s="4" t="s">
        <v>127</v>
      </c>
      <c r="AB146" s="12" t="s">
        <v>245</v>
      </c>
      <c r="AC146" t="str">
        <f t="shared" si="12"/>
        <v>insert into jgl_sql.hist_revisiones_coche_flota values ('040','2023-01-01','23-038','2023-01-13','120047','100','EU');</v>
      </c>
    </row>
    <row r="147" spans="1:29" x14ac:dyDescent="0.3">
      <c r="A147" s="4"/>
      <c r="B147" s="4"/>
      <c r="O147" s="30" t="s">
        <v>411</v>
      </c>
      <c r="P147" s="33" t="s">
        <v>9</v>
      </c>
      <c r="Q147" s="1" t="s">
        <v>427</v>
      </c>
      <c r="S147" s="31" t="s">
        <v>99</v>
      </c>
      <c r="T147" t="str">
        <f t="shared" si="11"/>
        <v>insert into jgl_sql.poliza values ('039','LD-24','02','2023-01-01');</v>
      </c>
      <c r="V147" s="34" t="s">
        <v>101</v>
      </c>
      <c r="W147" s="38" t="s">
        <v>427</v>
      </c>
      <c r="X147" s="4" t="s">
        <v>474</v>
      </c>
      <c r="Y147" s="1" t="s">
        <v>493</v>
      </c>
      <c r="Z147" s="1" t="s">
        <v>316</v>
      </c>
      <c r="AA147" s="4" t="s">
        <v>127</v>
      </c>
      <c r="AB147" s="12" t="s">
        <v>245</v>
      </c>
      <c r="AC147" t="str">
        <f t="shared" si="12"/>
        <v>insert into jgl_sql.hist_revisiones_coche_flota values ('041','2023-01-01','23-039','2023-01-13','120048','100','EU');</v>
      </c>
    </row>
    <row r="148" spans="1:29" x14ac:dyDescent="0.3">
      <c r="A148" s="4"/>
      <c r="B148" s="4"/>
      <c r="O148" s="30" t="s">
        <v>412</v>
      </c>
      <c r="P148" s="33" t="s">
        <v>9</v>
      </c>
      <c r="Q148" s="1" t="s">
        <v>427</v>
      </c>
      <c r="R148" s="36" t="s">
        <v>495</v>
      </c>
      <c r="S148" s="31" t="s">
        <v>100</v>
      </c>
      <c r="T148" t="str">
        <f>CONCATENATE($O$160,"'",S148,"','",O148,"','",P148,"','",Q148,"','",R148,"');")</f>
        <v>insert into jgl_sql.poliza values ('040','LD-25','02','2023-01-01','2023-01-15');</v>
      </c>
      <c r="V148" s="34" t="s">
        <v>102</v>
      </c>
      <c r="W148" s="38" t="s">
        <v>427</v>
      </c>
      <c r="X148" s="4" t="s">
        <v>475</v>
      </c>
      <c r="Y148" s="1" t="s">
        <v>494</v>
      </c>
      <c r="Z148" s="1" t="s">
        <v>317</v>
      </c>
      <c r="AA148" s="4" t="s">
        <v>127</v>
      </c>
      <c r="AB148" s="12" t="s">
        <v>245</v>
      </c>
      <c r="AC148" t="str">
        <f t="shared" si="12"/>
        <v>insert into jgl_sql.hist_revisiones_coche_flota values ('042','2023-01-01','23-040','2023-01-14','120049','100','EU');</v>
      </c>
    </row>
    <row r="149" spans="1:29" x14ac:dyDescent="0.3">
      <c r="A149" s="4"/>
      <c r="B149" s="4"/>
      <c r="O149" s="30" t="s">
        <v>413</v>
      </c>
      <c r="P149" s="33" t="s">
        <v>9</v>
      </c>
      <c r="Q149" s="1" t="s">
        <v>427</v>
      </c>
      <c r="S149" s="31" t="s">
        <v>101</v>
      </c>
      <c r="T149" t="str">
        <f t="shared" si="11"/>
        <v>insert into jgl_sql.poliza values ('041','LD-26','02','2023-01-01');</v>
      </c>
      <c r="V149" s="34" t="s">
        <v>103</v>
      </c>
      <c r="W149" s="38" t="s">
        <v>427</v>
      </c>
      <c r="X149" s="4" t="s">
        <v>476</v>
      </c>
      <c r="Y149" s="1" t="s">
        <v>494</v>
      </c>
      <c r="Z149" s="1" t="s">
        <v>507</v>
      </c>
      <c r="AA149" s="4" t="s">
        <v>127</v>
      </c>
      <c r="AB149" s="12" t="s">
        <v>245</v>
      </c>
      <c r="AC149" t="str">
        <f t="shared" si="12"/>
        <v>insert into jgl_sql.hist_revisiones_coche_flota values ('043','2023-01-01','23-041','2023-01-14','120050','100','EU');</v>
      </c>
    </row>
    <row r="150" spans="1:29" x14ac:dyDescent="0.3">
      <c r="A150" s="4"/>
      <c r="B150" s="4"/>
      <c r="O150" s="30" t="s">
        <v>414</v>
      </c>
      <c r="P150" s="33" t="s">
        <v>9</v>
      </c>
      <c r="Q150" s="1" t="s">
        <v>427</v>
      </c>
      <c r="S150" s="31" t="s">
        <v>102</v>
      </c>
      <c r="T150" t="str">
        <f t="shared" si="11"/>
        <v>insert into jgl_sql.poliza values ('042','LD-27','02','2023-01-01');</v>
      </c>
      <c r="V150" s="34" t="s">
        <v>104</v>
      </c>
      <c r="W150" s="38" t="s">
        <v>427</v>
      </c>
      <c r="X150" s="4" t="s">
        <v>477</v>
      </c>
      <c r="Y150" s="1" t="s">
        <v>494</v>
      </c>
      <c r="Z150" s="1" t="s">
        <v>508</v>
      </c>
      <c r="AA150" s="4" t="s">
        <v>127</v>
      </c>
      <c r="AB150" s="12" t="s">
        <v>245</v>
      </c>
      <c r="AC150" t="str">
        <f t="shared" si="12"/>
        <v>insert into jgl_sql.hist_revisiones_coche_flota values ('044','2023-01-01','23-042','2023-01-14','120051','100','EU');</v>
      </c>
    </row>
    <row r="151" spans="1:29" x14ac:dyDescent="0.3">
      <c r="A151" s="4"/>
      <c r="B151" s="4"/>
      <c r="O151" s="30" t="s">
        <v>415</v>
      </c>
      <c r="P151" s="33" t="s">
        <v>9</v>
      </c>
      <c r="Q151" s="1" t="s">
        <v>427</v>
      </c>
      <c r="S151" s="31" t="s">
        <v>103</v>
      </c>
      <c r="T151" t="str">
        <f t="shared" si="11"/>
        <v>insert into jgl_sql.poliza values ('043','LD-28','02','2023-01-01');</v>
      </c>
      <c r="V151" s="34" t="s">
        <v>105</v>
      </c>
      <c r="W151" s="38" t="s">
        <v>427</v>
      </c>
      <c r="X151" s="4" t="s">
        <v>478</v>
      </c>
      <c r="Y151" s="1" t="s">
        <v>494</v>
      </c>
      <c r="Z151" s="1" t="s">
        <v>509</v>
      </c>
      <c r="AA151" s="4" t="s">
        <v>127</v>
      </c>
      <c r="AB151" s="12" t="s">
        <v>245</v>
      </c>
      <c r="AC151" t="str">
        <f t="shared" si="12"/>
        <v>insert into jgl_sql.hist_revisiones_coche_flota values ('045','2023-01-01','23-043','2023-01-14','120052','100','EU');</v>
      </c>
    </row>
    <row r="152" spans="1:29" x14ac:dyDescent="0.3">
      <c r="A152" s="4"/>
      <c r="B152" s="4"/>
      <c r="O152" s="30" t="s">
        <v>266</v>
      </c>
      <c r="P152" s="33" t="s">
        <v>43</v>
      </c>
      <c r="Q152" s="1" t="s">
        <v>427</v>
      </c>
      <c r="S152" s="31" t="s">
        <v>104</v>
      </c>
      <c r="T152" t="str">
        <f t="shared" si="11"/>
        <v>insert into jgl_sql.poliza values ('044','MM-01','03','2023-01-01');</v>
      </c>
      <c r="V152" s="34" t="s">
        <v>106</v>
      </c>
      <c r="W152" s="38" t="s">
        <v>427</v>
      </c>
      <c r="X152" s="4" t="s">
        <v>479</v>
      </c>
      <c r="Y152" s="1" t="s">
        <v>494</v>
      </c>
      <c r="Z152" s="1" t="s">
        <v>510</v>
      </c>
      <c r="AA152" s="4" t="s">
        <v>127</v>
      </c>
      <c r="AB152" s="12" t="s">
        <v>245</v>
      </c>
      <c r="AC152" t="str">
        <f t="shared" si="12"/>
        <v>insert into jgl_sql.hist_revisiones_coche_flota values ('046','2023-01-01','23-044','2023-01-14','120053','100','EU');</v>
      </c>
    </row>
    <row r="153" spans="1:29" x14ac:dyDescent="0.3">
      <c r="A153" s="4"/>
      <c r="O153" s="30" t="s">
        <v>416</v>
      </c>
      <c r="P153" s="33" t="s">
        <v>43</v>
      </c>
      <c r="Q153" s="1" t="s">
        <v>427</v>
      </c>
      <c r="S153" s="31" t="s">
        <v>105</v>
      </c>
      <c r="T153" t="str">
        <f t="shared" si="11"/>
        <v>insert into jgl_sql.poliza values ('045','MM-02','03','2023-01-01');</v>
      </c>
      <c r="V153" s="34" t="s">
        <v>107</v>
      </c>
      <c r="W153" s="38" t="s">
        <v>427</v>
      </c>
      <c r="X153" s="4" t="s">
        <v>480</v>
      </c>
      <c r="Y153" s="1" t="s">
        <v>495</v>
      </c>
      <c r="Z153" s="1" t="s">
        <v>511</v>
      </c>
      <c r="AA153" s="4" t="s">
        <v>127</v>
      </c>
      <c r="AB153" s="12" t="s">
        <v>245</v>
      </c>
      <c r="AC153" t="str">
        <f t="shared" si="12"/>
        <v>insert into jgl_sql.hist_revisiones_coche_flota values ('047','2023-01-01','23-045','2023-01-15','120054','100','EU');</v>
      </c>
    </row>
    <row r="154" spans="1:29" x14ac:dyDescent="0.3">
      <c r="A154" s="4"/>
      <c r="O154" s="30" t="s">
        <v>417</v>
      </c>
      <c r="P154" s="33" t="s">
        <v>43</v>
      </c>
      <c r="Q154" s="1" t="s">
        <v>427</v>
      </c>
      <c r="S154" s="31" t="s">
        <v>106</v>
      </c>
      <c r="T154" t="str">
        <f t="shared" si="11"/>
        <v>insert into jgl_sql.poliza values ('046','MM-03','03','2023-01-01');</v>
      </c>
      <c r="V154" s="34" t="s">
        <v>108</v>
      </c>
      <c r="W154" s="38" t="s">
        <v>427</v>
      </c>
      <c r="X154" s="4" t="s">
        <v>481</v>
      </c>
      <c r="Y154" s="1" t="s">
        <v>495</v>
      </c>
      <c r="Z154" s="1" t="s">
        <v>512</v>
      </c>
      <c r="AA154" s="4" t="s">
        <v>127</v>
      </c>
      <c r="AB154" s="12" t="s">
        <v>245</v>
      </c>
      <c r="AC154" t="str">
        <f t="shared" si="12"/>
        <v>insert into jgl_sql.hist_revisiones_coche_flota values ('048','2023-01-01','23-046','2023-01-15','120055','100','EU');</v>
      </c>
    </row>
    <row r="155" spans="1:29" x14ac:dyDescent="0.3">
      <c r="A155" s="4"/>
      <c r="B155" s="4"/>
      <c r="O155" s="30" t="s">
        <v>418</v>
      </c>
      <c r="P155" s="33" t="s">
        <v>43</v>
      </c>
      <c r="Q155" s="1" t="s">
        <v>427</v>
      </c>
      <c r="S155" s="31" t="s">
        <v>107</v>
      </c>
      <c r="T155" t="str">
        <f t="shared" si="11"/>
        <v>insert into jgl_sql.poliza values ('047','MM-04','03','2023-01-01');</v>
      </c>
      <c r="V155" s="34" t="s">
        <v>109</v>
      </c>
      <c r="W155" s="38" t="s">
        <v>427</v>
      </c>
      <c r="X155" s="4" t="s">
        <v>482</v>
      </c>
      <c r="Y155" s="1" t="s">
        <v>495</v>
      </c>
      <c r="Z155" s="1" t="s">
        <v>513</v>
      </c>
      <c r="AA155" s="4" t="s">
        <v>127</v>
      </c>
      <c r="AB155" s="12" t="s">
        <v>245</v>
      </c>
      <c r="AC155" t="str">
        <f t="shared" si="12"/>
        <v>insert into jgl_sql.hist_revisiones_coche_flota values ('049','2023-01-01','23-047','2023-01-15','120056','100','EU');</v>
      </c>
    </row>
    <row r="156" spans="1:29" x14ac:dyDescent="0.3">
      <c r="A156" s="4"/>
      <c r="B156" s="4"/>
      <c r="O156" s="30" t="s">
        <v>419</v>
      </c>
      <c r="P156" s="33" t="s">
        <v>43</v>
      </c>
      <c r="Q156" s="1" t="s">
        <v>427</v>
      </c>
      <c r="S156" s="31" t="s">
        <v>108</v>
      </c>
      <c r="T156" t="str">
        <f t="shared" si="11"/>
        <v>insert into jgl_sql.poliza values ('048','MM-05','03','2023-01-01');</v>
      </c>
      <c r="V156" s="34" t="s">
        <v>110</v>
      </c>
      <c r="W156" s="38" t="s">
        <v>427</v>
      </c>
      <c r="X156" s="4" t="s">
        <v>483</v>
      </c>
      <c r="Y156" s="1" t="s">
        <v>495</v>
      </c>
      <c r="Z156" s="1" t="s">
        <v>514</v>
      </c>
      <c r="AA156" s="4" t="s">
        <v>127</v>
      </c>
      <c r="AB156" s="12" t="s">
        <v>245</v>
      </c>
      <c r="AC156" t="str">
        <f t="shared" si="12"/>
        <v>insert into jgl_sql.hist_revisiones_coche_flota values ('050','2023-01-01','23-048','2023-01-15','120057','100','EU');</v>
      </c>
    </row>
    <row r="157" spans="1:29" x14ac:dyDescent="0.3">
      <c r="A157" s="4"/>
      <c r="B157" s="4"/>
      <c r="O157" s="30" t="s">
        <v>420</v>
      </c>
      <c r="P157" s="33" t="s">
        <v>43</v>
      </c>
      <c r="Q157" s="1" t="s">
        <v>427</v>
      </c>
      <c r="S157" s="31" t="s">
        <v>109</v>
      </c>
      <c r="T157" t="str">
        <f t="shared" si="11"/>
        <v>insert into jgl_sql.poliza values ('049','MM-06','03','2023-01-01');</v>
      </c>
    </row>
    <row r="158" spans="1:29" x14ac:dyDescent="0.3">
      <c r="A158" s="4"/>
      <c r="B158" s="4"/>
      <c r="O158" s="30" t="s">
        <v>421</v>
      </c>
      <c r="P158" s="33" t="s">
        <v>43</v>
      </c>
      <c r="Q158" s="1" t="s">
        <v>427</v>
      </c>
      <c r="S158" s="31" t="s">
        <v>110</v>
      </c>
      <c r="T158" t="str">
        <f t="shared" si="11"/>
        <v>insert into jgl_sql.poliza values ('050','MM-07','03','2023-01-01');</v>
      </c>
    </row>
    <row r="159" spans="1:29" x14ac:dyDescent="0.3">
      <c r="A159" s="4"/>
      <c r="B159" s="4"/>
      <c r="X159" s="4"/>
    </row>
    <row r="160" spans="1:29" ht="18" x14ac:dyDescent="0.3">
      <c r="A160" s="4"/>
      <c r="B160" s="4"/>
      <c r="O160" s="17" t="s">
        <v>502</v>
      </c>
      <c r="V160" s="17" t="s">
        <v>516</v>
      </c>
    </row>
    <row r="161" spans="1:2" x14ac:dyDescent="0.3">
      <c r="A161" s="4"/>
      <c r="B161" s="4"/>
    </row>
    <row r="162" spans="1:2" x14ac:dyDescent="0.3">
      <c r="A162" s="4"/>
      <c r="B162" s="4"/>
    </row>
    <row r="163" spans="1:2" x14ac:dyDescent="0.3">
      <c r="A163" s="4"/>
      <c r="B163" s="4"/>
    </row>
    <row r="164" spans="1:2" x14ac:dyDescent="0.3">
      <c r="A164" s="4"/>
      <c r="B164" s="4"/>
    </row>
    <row r="165" spans="1:2" x14ac:dyDescent="0.3">
      <c r="A165" s="4"/>
      <c r="B165" s="4"/>
    </row>
    <row r="166" spans="1:2" x14ac:dyDescent="0.3">
      <c r="A166" s="4"/>
      <c r="B166" s="4"/>
    </row>
  </sheetData>
  <mergeCells count="1">
    <mergeCell ref="V106:W106"/>
  </mergeCells>
  <phoneticPr fontId="3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Javier</cp:lastModifiedBy>
  <dcterms:created xsi:type="dcterms:W3CDTF">2023-01-24T07:31:21Z</dcterms:created>
  <dcterms:modified xsi:type="dcterms:W3CDTF">2023-01-30T07:19:33Z</dcterms:modified>
</cp:coreProperties>
</file>