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Combinations" sheetId="1" r:id="rId1"/>
    <sheet name="MultiYear-R" sheetId="2" r:id="rId2"/>
    <sheet name="BigMoney" sheetId="3" r:id="rId3"/>
  </sheets>
  <calcPr calcId="124519"/>
</workbook>
</file>

<file path=xl/calcChain.xml><?xml version="1.0" encoding="utf-8"?>
<calcChain xmlns="http://schemas.openxmlformats.org/spreadsheetml/2006/main">
  <c r="N25" i="3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25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6"/>
  <c r="H27"/>
  <c r="H25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J2"/>
  <c r="L24"/>
  <c r="K24"/>
  <c r="J24"/>
  <c r="I24"/>
  <c r="L23"/>
  <c r="K23"/>
  <c r="J23"/>
  <c r="I23"/>
  <c r="L22"/>
  <c r="K22"/>
  <c r="J22"/>
  <c r="I22"/>
  <c r="L21"/>
  <c r="K21"/>
  <c r="J21"/>
  <c r="I21"/>
  <c r="L20"/>
  <c r="K20"/>
  <c r="J20"/>
  <c r="I20"/>
  <c r="L19"/>
  <c r="K19"/>
  <c r="J19"/>
  <c r="I19"/>
  <c r="L18"/>
  <c r="K18"/>
  <c r="J18"/>
  <c r="I18"/>
  <c r="L17"/>
  <c r="K17"/>
  <c r="J17"/>
  <c r="I17"/>
  <c r="L16"/>
  <c r="K16"/>
  <c r="J16"/>
  <c r="I16"/>
  <c r="L15"/>
  <c r="K15"/>
  <c r="J15"/>
  <c r="I15"/>
  <c r="L14"/>
  <c r="K14"/>
  <c r="J14"/>
  <c r="I14"/>
  <c r="L13"/>
  <c r="K13"/>
  <c r="J13"/>
  <c r="I13"/>
  <c r="L12"/>
  <c r="K12"/>
  <c r="J12"/>
  <c r="I12"/>
  <c r="L11"/>
  <c r="K11"/>
  <c r="J11"/>
  <c r="I11"/>
  <c r="L10"/>
  <c r="K10"/>
  <c r="J10"/>
  <c r="I10"/>
  <c r="L9"/>
  <c r="K9"/>
  <c r="J9"/>
  <c r="I9"/>
  <c r="L8"/>
  <c r="K8"/>
  <c r="J8"/>
  <c r="I8"/>
  <c r="L7"/>
  <c r="K7"/>
  <c r="J7"/>
  <c r="I7"/>
  <c r="L6"/>
  <c r="K6"/>
  <c r="J6"/>
  <c r="I6"/>
  <c r="L5"/>
  <c r="K5"/>
  <c r="J5"/>
  <c r="I5"/>
  <c r="L4"/>
  <c r="K4"/>
  <c r="J4"/>
  <c r="I4"/>
  <c r="L3"/>
  <c r="K3"/>
  <c r="J3"/>
  <c r="I3"/>
  <c r="L2"/>
  <c r="K2"/>
  <c r="I2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N2" i="2"/>
  <c r="L2"/>
  <c r="J2"/>
  <c r="AK21" i="1"/>
  <c r="AK20"/>
  <c r="AK19"/>
  <c r="AK18"/>
  <c r="AK17"/>
  <c r="AK16"/>
  <c r="AK14"/>
  <c r="AK13"/>
  <c r="AK12"/>
  <c r="AK11"/>
  <c r="AK10"/>
  <c r="AK9"/>
  <c r="AK35"/>
  <c r="AK34"/>
  <c r="AK33"/>
  <c r="AK32"/>
  <c r="AK31"/>
  <c r="AK30"/>
  <c r="AK28"/>
  <c r="AK27"/>
  <c r="AK26"/>
  <c r="AK25"/>
  <c r="AK24"/>
  <c r="AK23"/>
  <c r="AJ7"/>
  <c r="AK7" s="1"/>
  <c r="AJ6"/>
  <c r="AK6" s="1"/>
  <c r="AJ5"/>
  <c r="AK5" s="1"/>
  <c r="AJ4"/>
  <c r="AK4" s="1"/>
  <c r="AK3"/>
  <c r="W4"/>
  <c r="X4"/>
  <c r="W6"/>
  <c r="X6"/>
  <c r="Q24"/>
  <c r="Q26"/>
  <c r="Q28"/>
  <c r="Q27"/>
  <c r="Q25"/>
  <c r="Q23"/>
  <c r="Y8"/>
  <c r="X7"/>
  <c r="X5"/>
  <c r="X3"/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I35"/>
  <c r="N35" s="1"/>
  <c r="I36"/>
  <c r="N36" s="1"/>
  <c r="I37"/>
  <c r="N37" s="1"/>
  <c r="I38"/>
  <c r="N38" s="1"/>
  <c r="I39"/>
  <c r="N39" s="1"/>
  <c r="I40"/>
  <c r="N40" s="1"/>
  <c r="I41"/>
  <c r="N41" s="1"/>
  <c r="I42"/>
  <c r="N42" s="1"/>
  <c r="I43"/>
  <c r="N43" s="1"/>
  <c r="I44"/>
  <c r="N44" s="1"/>
  <c r="I45"/>
  <c r="N45" s="1"/>
  <c r="I46"/>
  <c r="N46" s="1"/>
  <c r="I47"/>
  <c r="N47" s="1"/>
  <c r="I48"/>
  <c r="N48" s="1"/>
  <c r="I49"/>
  <c r="N49" s="1"/>
  <c r="I50"/>
  <c r="N50" s="1"/>
  <c r="I51"/>
  <c r="N51" s="1"/>
  <c r="I52"/>
  <c r="N52" s="1"/>
  <c r="I53"/>
  <c r="N53" s="1"/>
  <c r="I54"/>
  <c r="N54" s="1"/>
  <c r="I55"/>
  <c r="N55" s="1"/>
  <c r="I56"/>
  <c r="N56" s="1"/>
  <c r="I57"/>
  <c r="N57" s="1"/>
  <c r="I58"/>
  <c r="N58" s="1"/>
  <c r="I59"/>
  <c r="N59" s="1"/>
  <c r="I60"/>
  <c r="N60" s="1"/>
  <c r="I61"/>
  <c r="N61" s="1"/>
  <c r="I62"/>
  <c r="N62" s="1"/>
  <c r="I63"/>
  <c r="N63" s="1"/>
  <c r="I64"/>
  <c r="N64" s="1"/>
  <c r="I65"/>
  <c r="N65" s="1"/>
  <c r="I66"/>
  <c r="N66" s="1"/>
  <c r="I67"/>
  <c r="N67" s="1"/>
  <c r="I68"/>
  <c r="N68" s="1"/>
  <c r="I69"/>
  <c r="N69" s="1"/>
  <c r="I70"/>
  <c r="N70" s="1"/>
  <c r="I71"/>
  <c r="N71" s="1"/>
  <c r="I72"/>
  <c r="N72" s="1"/>
  <c r="I73"/>
  <c r="N73" s="1"/>
  <c r="I74"/>
  <c r="N74" s="1"/>
  <c r="I75"/>
  <c r="N75" s="1"/>
  <c r="I76"/>
  <c r="N76" s="1"/>
  <c r="I77"/>
  <c r="N77" s="1"/>
  <c r="I78"/>
  <c r="N78" s="1"/>
  <c r="I79"/>
  <c r="N79" s="1"/>
  <c r="I80"/>
  <c r="N80" s="1"/>
  <c r="I81"/>
  <c r="N81" s="1"/>
  <c r="I82"/>
  <c r="N82" s="1"/>
  <c r="I83"/>
  <c r="N83" s="1"/>
  <c r="I84"/>
  <c r="N84" s="1"/>
  <c r="I85"/>
  <c r="N85" s="1"/>
  <c r="I86"/>
  <c r="N86" s="1"/>
  <c r="I87"/>
  <c r="N87" s="1"/>
  <c r="I88"/>
  <c r="N88" s="1"/>
  <c r="I89"/>
  <c r="N89" s="1"/>
  <c r="I90"/>
  <c r="N90" s="1"/>
  <c r="I91"/>
  <c r="N91" s="1"/>
  <c r="I92"/>
  <c r="N92" s="1"/>
  <c r="I93"/>
  <c r="N93" s="1"/>
  <c r="I94"/>
  <c r="N94" s="1"/>
  <c r="I95"/>
  <c r="N95" s="1"/>
  <c r="I96"/>
  <c r="N96" s="1"/>
  <c r="I97"/>
  <c r="N97" s="1"/>
  <c r="I98"/>
  <c r="N98" s="1"/>
  <c r="I99"/>
  <c r="N99" s="1"/>
  <c r="I100"/>
  <c r="N100" s="1"/>
  <c r="I101"/>
  <c r="N101" s="1"/>
  <c r="I102"/>
  <c r="N102" s="1"/>
  <c r="I103"/>
  <c r="N103" s="1"/>
  <c r="I104"/>
  <c r="N104" s="1"/>
  <c r="I105"/>
  <c r="N105" s="1"/>
  <c r="I106"/>
  <c r="N106" s="1"/>
  <c r="I107"/>
  <c r="N107" s="1"/>
  <c r="I108"/>
  <c r="N108" s="1"/>
  <c r="I109"/>
  <c r="N109" s="1"/>
  <c r="I110"/>
  <c r="N110" s="1"/>
  <c r="I111"/>
  <c r="N111" s="1"/>
  <c r="I112"/>
  <c r="N112" s="1"/>
  <c r="I113"/>
  <c r="N113" s="1"/>
  <c r="I114"/>
  <c r="N114" s="1"/>
  <c r="I115"/>
  <c r="N115" s="1"/>
  <c r="I116"/>
  <c r="N116" s="1"/>
  <c r="I117"/>
  <c r="N117" s="1"/>
  <c r="I118"/>
  <c r="N118" s="1"/>
  <c r="I119"/>
  <c r="N119" s="1"/>
  <c r="I120"/>
  <c r="N120" s="1"/>
  <c r="I121"/>
  <c r="N121" s="1"/>
  <c r="I122"/>
  <c r="N122" s="1"/>
  <c r="I123"/>
  <c r="N123" s="1"/>
  <c r="I124"/>
  <c r="N124" s="1"/>
  <c r="I125"/>
  <c r="N125" s="1"/>
  <c r="I126"/>
  <c r="N126" s="1"/>
  <c r="I127"/>
  <c r="N127" s="1"/>
  <c r="I128"/>
  <c r="N128" s="1"/>
  <c r="I129"/>
  <c r="N129" s="1"/>
  <c r="I130"/>
  <c r="N130" s="1"/>
  <c r="I131"/>
  <c r="N131" s="1"/>
  <c r="I132"/>
  <c r="N132" s="1"/>
  <c r="I133"/>
  <c r="N133" s="1"/>
  <c r="I134"/>
  <c r="N134" s="1"/>
  <c r="I135"/>
  <c r="N135" s="1"/>
  <c r="I136"/>
  <c r="N136" s="1"/>
  <c r="I137"/>
  <c r="N137" s="1"/>
  <c r="I138"/>
  <c r="N138" s="1"/>
  <c r="I139"/>
  <c r="N139" s="1"/>
  <c r="I140"/>
  <c r="N140" s="1"/>
  <c r="I141"/>
  <c r="N141" s="1"/>
  <c r="I142"/>
  <c r="N142" s="1"/>
  <c r="I143"/>
  <c r="N143" s="1"/>
  <c r="I144"/>
  <c r="N144" s="1"/>
  <c r="I145"/>
  <c r="N145" s="1"/>
  <c r="I146"/>
  <c r="N146" s="1"/>
  <c r="I147"/>
  <c r="N147" s="1"/>
  <c r="I148"/>
  <c r="N148" s="1"/>
  <c r="I149"/>
  <c r="N149" s="1"/>
  <c r="I150"/>
  <c r="N150" s="1"/>
  <c r="I151"/>
  <c r="N151" s="1"/>
  <c r="I152"/>
  <c r="N152" s="1"/>
  <c r="I153"/>
  <c r="N153" s="1"/>
  <c r="I154"/>
  <c r="N154" s="1"/>
  <c r="I155"/>
  <c r="N155" s="1"/>
  <c r="I156"/>
  <c r="N156" s="1"/>
  <c r="I157"/>
  <c r="N157" s="1"/>
  <c r="I158"/>
  <c r="N158" s="1"/>
  <c r="I159"/>
  <c r="N159" s="1"/>
  <c r="I160"/>
  <c r="N160" s="1"/>
  <c r="I161"/>
  <c r="N161" s="1"/>
  <c r="I162"/>
  <c r="N162" s="1"/>
  <c r="I163"/>
  <c r="N163" s="1"/>
  <c r="I164"/>
  <c r="N164" s="1"/>
  <c r="I165"/>
  <c r="N165" s="1"/>
  <c r="I166"/>
  <c r="N166" s="1"/>
  <c r="I167"/>
  <c r="N167" s="1"/>
  <c r="I168"/>
  <c r="N168" s="1"/>
  <c r="I169"/>
  <c r="N169" s="1"/>
  <c r="I170"/>
  <c r="N170" s="1"/>
  <c r="I171"/>
  <c r="N171" s="1"/>
  <c r="I172"/>
  <c r="N172" s="1"/>
  <c r="I173"/>
  <c r="N173" s="1"/>
  <c r="I174"/>
  <c r="N174" s="1"/>
  <c r="I175"/>
  <c r="N175" s="1"/>
  <c r="I176"/>
  <c r="N176" s="1"/>
  <c r="I177"/>
  <c r="N177" s="1"/>
  <c r="I178"/>
  <c r="N178" s="1"/>
  <c r="I179"/>
  <c r="N179" s="1"/>
  <c r="I180"/>
  <c r="N180" s="1"/>
  <c r="I181"/>
  <c r="N181" s="1"/>
  <c r="I182"/>
  <c r="N182" s="1"/>
  <c r="I183"/>
  <c r="N183" s="1"/>
  <c r="I184"/>
  <c r="N184" s="1"/>
  <c r="I185"/>
  <c r="N185" s="1"/>
  <c r="I186"/>
  <c r="N186" s="1"/>
  <c r="I187"/>
  <c r="N187" s="1"/>
  <c r="I188"/>
  <c r="N188" s="1"/>
  <c r="I189"/>
  <c r="N189" s="1"/>
  <c r="I190"/>
  <c r="N190" s="1"/>
  <c r="I191"/>
  <c r="N191" s="1"/>
  <c r="I192"/>
  <c r="N192" s="1"/>
  <c r="I193"/>
  <c r="N193" s="1"/>
  <c r="I194"/>
  <c r="N194" s="1"/>
  <c r="I195"/>
  <c r="N195" s="1"/>
  <c r="I196"/>
  <c r="N196" s="1"/>
  <c r="I197"/>
  <c r="N197" s="1"/>
  <c r="I198"/>
  <c r="N198" s="1"/>
  <c r="I199"/>
  <c r="N199" s="1"/>
  <c r="I200"/>
  <c r="N200" s="1"/>
  <c r="I201"/>
  <c r="N201" s="1"/>
  <c r="I202"/>
  <c r="N202" s="1"/>
  <c r="I203"/>
  <c r="N203" s="1"/>
  <c r="I204"/>
  <c r="N204" s="1"/>
  <c r="I205"/>
  <c r="N205" s="1"/>
  <c r="I206"/>
  <c r="N206" s="1"/>
  <c r="I207"/>
  <c r="N207" s="1"/>
  <c r="I208"/>
  <c r="N208" s="1"/>
  <c r="I209"/>
  <c r="N209" s="1"/>
  <c r="I210"/>
  <c r="N210" s="1"/>
  <c r="I211"/>
  <c r="N211" s="1"/>
  <c r="I212"/>
  <c r="N212" s="1"/>
  <c r="I213"/>
  <c r="N213" s="1"/>
  <c r="I214"/>
  <c r="N214" s="1"/>
  <c r="I215"/>
  <c r="N215" s="1"/>
  <c r="I216"/>
  <c r="N216" s="1"/>
  <c r="I217"/>
  <c r="N217" s="1"/>
  <c r="I218"/>
  <c r="N218" s="1"/>
  <c r="I219"/>
  <c r="N219" s="1"/>
  <c r="I220"/>
  <c r="N220" s="1"/>
  <c r="I221"/>
  <c r="N221" s="1"/>
  <c r="I222"/>
  <c r="N222" s="1"/>
  <c r="I223"/>
  <c r="N223" s="1"/>
  <c r="I224"/>
  <c r="N224" s="1"/>
  <c r="I225"/>
  <c r="N225" s="1"/>
  <c r="I226"/>
  <c r="N226" s="1"/>
  <c r="I227"/>
  <c r="N227" s="1"/>
  <c r="I228"/>
  <c r="N228" s="1"/>
  <c r="I229"/>
  <c r="N229" s="1"/>
  <c r="I230"/>
  <c r="N230" s="1"/>
  <c r="I231"/>
  <c r="N231" s="1"/>
  <c r="I232"/>
  <c r="N232" s="1"/>
  <c r="I233"/>
  <c r="N233" s="1"/>
  <c r="I234"/>
  <c r="N234" s="1"/>
  <c r="I235"/>
  <c r="N235" s="1"/>
  <c r="I236"/>
  <c r="N236" s="1"/>
  <c r="I237"/>
  <c r="N237" s="1"/>
  <c r="I238"/>
  <c r="N238" s="1"/>
  <c r="I239"/>
  <c r="N239" s="1"/>
  <c r="I240"/>
  <c r="N240" s="1"/>
  <c r="I241"/>
  <c r="N241" s="1"/>
  <c r="I242"/>
  <c r="N242" s="1"/>
  <c r="I243"/>
  <c r="N243" s="1"/>
  <c r="I244"/>
  <c r="N244" s="1"/>
  <c r="I245"/>
  <c r="N245" s="1"/>
  <c r="I246"/>
  <c r="N246" s="1"/>
  <c r="I247"/>
  <c r="N247" s="1"/>
  <c r="I248"/>
  <c r="N248" s="1"/>
  <c r="I249"/>
  <c r="N249" s="1"/>
  <c r="I250"/>
  <c r="N250" s="1"/>
  <c r="I251"/>
  <c r="N251" s="1"/>
  <c r="I252"/>
  <c r="N252" s="1"/>
  <c r="I253"/>
  <c r="N253" s="1"/>
  <c r="I254"/>
  <c r="N254" s="1"/>
  <c r="I255"/>
  <c r="N255" s="1"/>
  <c r="I256"/>
  <c r="N256" s="1"/>
  <c r="I257"/>
  <c r="N257" s="1"/>
  <c r="I258"/>
  <c r="N258" s="1"/>
  <c r="I259"/>
  <c r="N259" s="1"/>
  <c r="I260"/>
  <c r="N260" s="1"/>
  <c r="I261"/>
  <c r="N261" s="1"/>
  <c r="I262"/>
  <c r="N262" s="1"/>
  <c r="I263"/>
  <c r="N263" s="1"/>
  <c r="I264"/>
  <c r="N264" s="1"/>
  <c r="I265"/>
  <c r="N265" s="1"/>
  <c r="I266"/>
  <c r="N266" s="1"/>
  <c r="I267"/>
  <c r="N267" s="1"/>
  <c r="I268"/>
  <c r="N268" s="1"/>
  <c r="I269"/>
  <c r="N269" s="1"/>
  <c r="I270"/>
  <c r="N270" s="1"/>
  <c r="I271"/>
  <c r="N271" s="1"/>
  <c r="I272"/>
  <c r="N272" s="1"/>
  <c r="I273"/>
  <c r="N273" s="1"/>
  <c r="I274"/>
  <c r="N274" s="1"/>
  <c r="I275"/>
  <c r="N275" s="1"/>
  <c r="I276"/>
  <c r="N276" s="1"/>
  <c r="I277"/>
  <c r="N277" s="1"/>
  <c r="I278"/>
  <c r="N278" s="1"/>
  <c r="I279"/>
  <c r="N279" s="1"/>
  <c r="I280"/>
  <c r="N280" s="1"/>
  <c r="I281"/>
  <c r="N281" s="1"/>
  <c r="I282"/>
  <c r="N282" s="1"/>
  <c r="I283"/>
  <c r="N283" s="1"/>
  <c r="I284"/>
  <c r="N284" s="1"/>
  <c r="I285"/>
  <c r="N285" s="1"/>
  <c r="I286"/>
  <c r="N286" s="1"/>
  <c r="I287"/>
  <c r="N287" s="1"/>
  <c r="I288"/>
  <c r="N288" s="1"/>
  <c r="I289"/>
  <c r="N289" s="1"/>
  <c r="I290"/>
  <c r="N290" s="1"/>
  <c r="I291"/>
  <c r="N291" s="1"/>
  <c r="I292"/>
  <c r="N292" s="1"/>
  <c r="I293"/>
  <c r="N293" s="1"/>
  <c r="I294"/>
  <c r="N294" s="1"/>
  <c r="I295"/>
  <c r="N295" s="1"/>
  <c r="I296"/>
  <c r="N296" s="1"/>
  <c r="I297"/>
  <c r="N297" s="1"/>
  <c r="I298"/>
  <c r="N298" s="1"/>
  <c r="I299"/>
  <c r="N299" s="1"/>
  <c r="I300"/>
  <c r="N300" s="1"/>
  <c r="I301"/>
  <c r="N301" s="1"/>
  <c r="I302"/>
  <c r="N302" s="1"/>
  <c r="I303"/>
  <c r="N303" s="1"/>
  <c r="I304"/>
  <c r="N304" s="1"/>
  <c r="I305"/>
  <c r="N305" s="1"/>
  <c r="I306"/>
  <c r="N306" s="1"/>
  <c r="I307"/>
  <c r="N307" s="1"/>
  <c r="I308"/>
  <c r="N308" s="1"/>
  <c r="I309"/>
  <c r="N309" s="1"/>
  <c r="I310"/>
  <c r="N310" s="1"/>
  <c r="I311"/>
  <c r="N311" s="1"/>
  <c r="I312"/>
  <c r="N312" s="1"/>
  <c r="I313"/>
  <c r="N313" s="1"/>
  <c r="I314"/>
  <c r="N314" s="1"/>
  <c r="I315"/>
  <c r="N315" s="1"/>
  <c r="I316"/>
  <c r="N316" s="1"/>
  <c r="I317"/>
  <c r="N317" s="1"/>
  <c r="I318"/>
  <c r="N318" s="1"/>
  <c r="I319"/>
  <c r="N319" s="1"/>
  <c r="I320"/>
  <c r="N320" s="1"/>
  <c r="I321"/>
  <c r="N321" s="1"/>
  <c r="I322"/>
  <c r="N322" s="1"/>
  <c r="I323"/>
  <c r="N323" s="1"/>
  <c r="I324"/>
  <c r="N324" s="1"/>
  <c r="I325"/>
  <c r="N325" s="1"/>
  <c r="I326"/>
  <c r="N326" s="1"/>
  <c r="I327"/>
  <c r="N327" s="1"/>
  <c r="I328"/>
  <c r="N328" s="1"/>
  <c r="I329"/>
  <c r="N329" s="1"/>
  <c r="I330"/>
  <c r="N330" s="1"/>
  <c r="I331"/>
  <c r="N331" s="1"/>
  <c r="I332"/>
  <c r="N332" s="1"/>
  <c r="I333"/>
  <c r="N333" s="1"/>
  <c r="I334"/>
  <c r="N334" s="1"/>
  <c r="I335"/>
  <c r="N335" s="1"/>
  <c r="I336"/>
  <c r="N336" s="1"/>
  <c r="I337"/>
  <c r="N337" s="1"/>
  <c r="I338"/>
  <c r="N338" s="1"/>
  <c r="I339"/>
  <c r="N339" s="1"/>
  <c r="I340"/>
  <c r="N340" s="1"/>
  <c r="I341"/>
  <c r="N341" s="1"/>
  <c r="I342"/>
  <c r="N342" s="1"/>
  <c r="I343"/>
  <c r="N343" s="1"/>
  <c r="I344"/>
  <c r="N344" s="1"/>
  <c r="I345"/>
  <c r="N345" s="1"/>
  <c r="I346"/>
  <c r="N346" s="1"/>
  <c r="I347"/>
  <c r="N347" s="1"/>
  <c r="I348"/>
  <c r="N348" s="1"/>
  <c r="I349"/>
  <c r="N349" s="1"/>
  <c r="I350"/>
  <c r="N350" s="1"/>
  <c r="I351"/>
  <c r="N351" s="1"/>
  <c r="I352"/>
  <c r="N352" s="1"/>
  <c r="I353"/>
  <c r="N353" s="1"/>
  <c r="I354"/>
  <c r="N354" s="1"/>
  <c r="I355"/>
  <c r="N355" s="1"/>
  <c r="I356"/>
  <c r="N356" s="1"/>
  <c r="I357"/>
  <c r="N357" s="1"/>
  <c r="I358"/>
  <c r="N358" s="1"/>
  <c r="I359"/>
  <c r="N359" s="1"/>
  <c r="I360"/>
  <c r="N360" s="1"/>
  <c r="I361"/>
  <c r="N361" s="1"/>
  <c r="I362"/>
  <c r="N362" s="1"/>
  <c r="I363"/>
  <c r="N363" s="1"/>
  <c r="I364"/>
  <c r="N364" s="1"/>
  <c r="I365"/>
  <c r="N365" s="1"/>
  <c r="I366"/>
  <c r="N366" s="1"/>
  <c r="I367"/>
  <c r="N367" s="1"/>
  <c r="I368"/>
  <c r="N368" s="1"/>
  <c r="I369"/>
  <c r="N369" s="1"/>
  <c r="I370"/>
  <c r="N370" s="1"/>
  <c r="I371"/>
  <c r="N371" s="1"/>
  <c r="I372"/>
  <c r="N372" s="1"/>
  <c r="I373"/>
  <c r="N373" s="1"/>
  <c r="I374"/>
  <c r="N374" s="1"/>
  <c r="I375"/>
  <c r="N375" s="1"/>
  <c r="I376"/>
  <c r="N376" s="1"/>
  <c r="I377"/>
  <c r="N377" s="1"/>
  <c r="I378"/>
  <c r="N378" s="1"/>
  <c r="I379"/>
  <c r="N379" s="1"/>
  <c r="I380"/>
  <c r="N380" s="1"/>
  <c r="I381"/>
  <c r="N381" s="1"/>
  <c r="I382"/>
  <c r="N382" s="1"/>
  <c r="I383"/>
  <c r="N383" s="1"/>
  <c r="I384"/>
  <c r="N384" s="1"/>
  <c r="I385"/>
  <c r="N385" s="1"/>
  <c r="I386"/>
  <c r="N386" s="1"/>
  <c r="I387"/>
  <c r="N387" s="1"/>
  <c r="I388"/>
  <c r="N388" s="1"/>
  <c r="I389"/>
  <c r="N389" s="1"/>
  <c r="I390"/>
  <c r="N390" s="1"/>
  <c r="I391"/>
  <c r="N391" s="1"/>
  <c r="I392"/>
  <c r="N392" s="1"/>
  <c r="I393"/>
  <c r="N393" s="1"/>
  <c r="I394"/>
  <c r="N394" s="1"/>
  <c r="I395"/>
  <c r="N395" s="1"/>
  <c r="I396"/>
  <c r="N396" s="1"/>
  <c r="I397"/>
  <c r="N397" s="1"/>
  <c r="I398"/>
  <c r="N398" s="1"/>
  <c r="I399"/>
  <c r="N399" s="1"/>
  <c r="I400"/>
  <c r="N400" s="1"/>
  <c r="I401"/>
  <c r="N401" s="1"/>
  <c r="I402"/>
  <c r="N402" s="1"/>
  <c r="I403"/>
  <c r="N403" s="1"/>
  <c r="I404"/>
  <c r="N404" s="1"/>
  <c r="I405"/>
  <c r="N405" s="1"/>
  <c r="I406"/>
  <c r="N406" s="1"/>
  <c r="I407"/>
  <c r="N407" s="1"/>
  <c r="I408"/>
  <c r="N408" s="1"/>
  <c r="I409"/>
  <c r="N409" s="1"/>
  <c r="I410"/>
  <c r="N410" s="1"/>
  <c r="I411"/>
  <c r="N411" s="1"/>
  <c r="I412"/>
  <c r="N412" s="1"/>
  <c r="I413"/>
  <c r="N413" s="1"/>
  <c r="I414"/>
  <c r="N414" s="1"/>
  <c r="I415"/>
  <c r="N415" s="1"/>
  <c r="I416"/>
  <c r="N416" s="1"/>
  <c r="I417"/>
  <c r="N417" s="1"/>
  <c r="I418"/>
  <c r="N418" s="1"/>
  <c r="L34"/>
  <c r="K34"/>
  <c r="J34"/>
  <c r="I34"/>
  <c r="N34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K2"/>
  <c r="I19"/>
  <c r="N19" s="1"/>
  <c r="I20"/>
  <c r="N20" s="1"/>
  <c r="I21"/>
  <c r="N21" s="1"/>
  <c r="I22"/>
  <c r="N22" s="1"/>
  <c r="I23"/>
  <c r="N23" s="1"/>
  <c r="I24"/>
  <c r="N24" s="1"/>
  <c r="I25"/>
  <c r="N25" s="1"/>
  <c r="I26"/>
  <c r="N26" s="1"/>
  <c r="I27"/>
  <c r="N27" s="1"/>
  <c r="I28"/>
  <c r="N28" s="1"/>
  <c r="I29"/>
  <c r="N29" s="1"/>
  <c r="I30"/>
  <c r="N30" s="1"/>
  <c r="I31"/>
  <c r="N31" s="1"/>
  <c r="I32"/>
  <c r="N32" s="1"/>
  <c r="I33"/>
  <c r="N33" s="1"/>
  <c r="I16"/>
  <c r="N16" s="1"/>
  <c r="I15"/>
  <c r="N15" s="1"/>
  <c r="I14"/>
  <c r="N14" s="1"/>
  <c r="I13"/>
  <c r="N13" s="1"/>
  <c r="I12"/>
  <c r="N12" s="1"/>
  <c r="I11"/>
  <c r="N11" s="1"/>
  <c r="I10"/>
  <c r="N10" s="1"/>
  <c r="I9"/>
  <c r="N9" s="1"/>
  <c r="I8"/>
  <c r="N8" s="1"/>
  <c r="I7"/>
  <c r="N7" s="1"/>
  <c r="I6"/>
  <c r="N6" s="1"/>
  <c r="I5"/>
  <c r="N5" s="1"/>
  <c r="I4"/>
  <c r="N4" s="1"/>
  <c r="I3"/>
  <c r="N3" s="1"/>
  <c r="I2"/>
  <c r="I17"/>
  <c r="N17" s="1"/>
  <c r="I18"/>
  <c r="N18" s="1"/>
  <c r="W13" i="1"/>
  <c r="W7"/>
  <c r="W5"/>
  <c r="T15"/>
  <c r="T14"/>
  <c r="T13"/>
  <c r="T12"/>
  <c r="T11"/>
  <c r="T7"/>
  <c r="T6"/>
  <c r="T5"/>
  <c r="T4"/>
  <c r="D20"/>
  <c r="D19"/>
</calcChain>
</file>

<file path=xl/sharedStrings.xml><?xml version="1.0" encoding="utf-8"?>
<sst xmlns="http://schemas.openxmlformats.org/spreadsheetml/2006/main" count="2850" uniqueCount="1046">
  <si>
    <t>Expense</t>
  </si>
  <si>
    <t>DSP Equity Opportunities Fund - Direct Plan - Growth</t>
  </si>
  <si>
    <t>Axis Small Cap Fund</t>
  </si>
  <si>
    <t>Kotak Small Cap Fund</t>
  </si>
  <si>
    <t>Nippon India Small Cap</t>
  </si>
  <si>
    <t>Parag Parikh Flexi Cap Fund - Direct Plan - Growth</t>
  </si>
  <si>
    <t>Mirae Asset Emerging Bluechip Fund - Growth</t>
  </si>
  <si>
    <t>HDFC Small Cap Fund - Direct Plan - Growth</t>
  </si>
  <si>
    <t>1.56 Cr</t>
  </si>
  <si>
    <t>1.43 Cr</t>
  </si>
  <si>
    <t>1.57 Cr</t>
  </si>
  <si>
    <t>1.45 Cr</t>
  </si>
  <si>
    <t>LIC</t>
  </si>
  <si>
    <t>1.48 Cr</t>
  </si>
  <si>
    <t>TATA</t>
  </si>
  <si>
    <t>1.41 Cr</t>
  </si>
  <si>
    <t>Axis Focused 25 Fund - Direct Plan - Growth</t>
  </si>
  <si>
    <t>1.55 Cr</t>
  </si>
  <si>
    <t>Axis Blue Chip</t>
  </si>
  <si>
    <t>1.59 Cr</t>
  </si>
  <si>
    <t>Canara Robeco Bluechip Equity Fund - Direct Plan - Growth</t>
  </si>
  <si>
    <t>Kotak Bluechip Fund - Direct Plan - Growth</t>
  </si>
  <si>
    <t>1.47 Cr</t>
  </si>
  <si>
    <r>
      <t>Canara Robeco Emerging Equities - Direct Plan </t>
    </r>
    <r>
      <rPr>
        <sz val="10"/>
        <color rgb="FF3F4D71"/>
        <rFont val="Arial"/>
        <family val="2"/>
      </rPr>
      <t xml:space="preserve">- </t>
    </r>
    <r>
      <rPr>
        <b/>
        <sz val="10"/>
        <color rgb="FF3F4D71"/>
        <rFont val="Arial"/>
        <family val="2"/>
      </rPr>
      <t>Growth</t>
    </r>
  </si>
  <si>
    <t>SBI small cap</t>
  </si>
  <si>
    <t>Kotak small cap</t>
  </si>
  <si>
    <t>Axis small cap</t>
  </si>
  <si>
    <t>Nippon small cap</t>
  </si>
  <si>
    <t>DSP small cap</t>
  </si>
  <si>
    <t>Parag Parikh</t>
  </si>
  <si>
    <t>UTI midcap</t>
  </si>
  <si>
    <t>Axis focused 25</t>
  </si>
  <si>
    <t>Mirae asset emerging bluechip</t>
  </si>
  <si>
    <t>SBI bluechip</t>
  </si>
  <si>
    <t>Kotak Emerging Equity Scheme - Growth</t>
  </si>
  <si>
    <t>Axis Midcap Fund - Regular Plan - Growth</t>
  </si>
  <si>
    <t>Mirae Asset Emerging Bluechip Fund - Regular Plan - Growth Option</t>
  </si>
  <si>
    <t>Canara Robeco Emerging Equities - Regular Plan - GROWTH</t>
  </si>
  <si>
    <t>Axis Focused 25 Fund - Regular Plan - Growth Option</t>
  </si>
  <si>
    <t>Tata Mid Cap Growth - Direct (G)</t>
  </si>
  <si>
    <t>Mid</t>
  </si>
  <si>
    <t>L &amp; M</t>
  </si>
  <si>
    <t>CR Bluechip Equity Fund - D (G)</t>
  </si>
  <si>
    <t>L</t>
  </si>
  <si>
    <t>Focused</t>
  </si>
  <si>
    <t>Small</t>
  </si>
  <si>
    <t>Flexi</t>
  </si>
  <si>
    <t>CR Emerging equities</t>
  </si>
  <si>
    <t>Edelweiss Large &amp; Mid Cap Fund - Regular Plan - Growth Option</t>
  </si>
  <si>
    <t>SBI FOCUSED EQUITY FUND - REGULAR PLAN -GROWTH</t>
  </si>
  <si>
    <t>Mirae Asset Focused Fund Regular Plan Growth</t>
  </si>
  <si>
    <t>UTI - Flexi Cap Fund-Growth Option</t>
  </si>
  <si>
    <t>Nippon India Pharma Fund-Growth Plan-Growth Option</t>
  </si>
  <si>
    <t>ICICI Prudential Technology Fund - Growth</t>
  </si>
  <si>
    <t>&gt;22 in 10 years</t>
  </si>
  <si>
    <t>&gt;17 in 10 years</t>
  </si>
  <si>
    <t>https://www.advisorkhoj.com/mutual-funds-research/top-performing-systematic-investment-plan?category=Equity:%20Flexi%20Cap&amp;period=15&amp;amount=5000</t>
  </si>
  <si>
    <t>Contra</t>
  </si>
  <si>
    <t>https://www.advisorkhoj.com/mutual-funds-research/top-performing-systematic-investment-plan?category=Equity:%20</t>
  </si>
  <si>
    <t>&amp;amount=3000</t>
  </si>
  <si>
    <t>&amp;period=</t>
  </si>
  <si>
    <t>Dividend Yield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</si>
  <si>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</si>
  <si>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</si>
  <si>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</si>
  <si>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</si>
  <si>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</si>
  <si>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</si>
  <si>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</si>
  <si>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</si>
  <si>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</si>
  <si>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</si>
  <si>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</si>
  <si>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</si>
  <si>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url13</t>
  </si>
  <si>
    <t>url14</t>
  </si>
  <si>
    <t>url15</t>
  </si>
  <si>
    <t>url16</t>
  </si>
  <si>
    <t>url17</t>
  </si>
  <si>
    <t>url18</t>
  </si>
  <si>
    <t>url19</t>
  </si>
  <si>
    <t>url20</t>
  </si>
  <si>
    <t>url21</t>
  </si>
  <si>
    <t>url22</t>
  </si>
  <si>
    <t>url23</t>
  </si>
  <si>
    <t>url24</t>
  </si>
  <si>
    <t>url25</t>
  </si>
  <si>
    <t>url26</t>
  </si>
  <si>
    <t>url27</t>
  </si>
  <si>
    <t>url28</t>
  </si>
  <si>
    <t>url29</t>
  </si>
  <si>
    <t>url30</t>
  </si>
  <si>
    <t>url31</t>
  </si>
  <si>
    <t>url32</t>
  </si>
  <si>
    <t>url33</t>
  </si>
  <si>
    <t>url34</t>
  </si>
  <si>
    <t>url35</t>
  </si>
  <si>
    <t>url36</t>
  </si>
  <si>
    <t>url37</t>
  </si>
  <si>
    <t>url38</t>
  </si>
  <si>
    <t>url39</t>
  </si>
  <si>
    <t>url40</t>
  </si>
  <si>
    <t>url41</t>
  </si>
  <si>
    <t>url42</t>
  </si>
  <si>
    <t>url43</t>
  </si>
  <si>
    <t>url44</t>
  </si>
  <si>
    <t>url45</t>
  </si>
  <si>
    <t>url46</t>
  </si>
  <si>
    <t>url47</t>
  </si>
  <si>
    <t>url48</t>
  </si>
  <si>
    <t>url49</t>
  </si>
  <si>
    <t>url50</t>
  </si>
  <si>
    <t>url51</t>
  </si>
  <si>
    <t>url52</t>
  </si>
  <si>
    <t>url53</t>
  </si>
  <si>
    <t>url54</t>
  </si>
  <si>
    <t>url55</t>
  </si>
  <si>
    <t>url56</t>
  </si>
  <si>
    <t>url57</t>
  </si>
  <si>
    <t>url58</t>
  </si>
  <si>
    <t>url59</t>
  </si>
  <si>
    <t>url60</t>
  </si>
  <si>
    <t>url61</t>
  </si>
  <si>
    <t>url62</t>
  </si>
  <si>
    <t>url63</t>
  </si>
  <si>
    <t>url64</t>
  </si>
  <si>
    <t>url65</t>
  </si>
  <si>
    <t>url66</t>
  </si>
  <si>
    <t>url67</t>
  </si>
  <si>
    <t>url68</t>
  </si>
  <si>
    <t>url69</t>
  </si>
  <si>
    <t>url70</t>
  </si>
  <si>
    <t>url71</t>
  </si>
  <si>
    <t>url72</t>
  </si>
  <si>
    <t>url73</t>
  </si>
  <si>
    <t>url74</t>
  </si>
  <si>
    <t>url75</t>
  </si>
  <si>
    <t>url76</t>
  </si>
  <si>
    <t>url77</t>
  </si>
  <si>
    <t>url78</t>
  </si>
  <si>
    <t>url79</t>
  </si>
  <si>
    <t>url80</t>
  </si>
  <si>
    <t>url81</t>
  </si>
  <si>
    <t>url82</t>
  </si>
  <si>
    <t>url83</t>
  </si>
  <si>
    <t>url84</t>
  </si>
  <si>
    <t>url85</t>
  </si>
  <si>
    <t>url86</t>
  </si>
  <si>
    <t>url87</t>
  </si>
  <si>
    <t>url88</t>
  </si>
  <si>
    <t>url89</t>
  </si>
  <si>
    <t>url90</t>
  </si>
  <si>
    <t>url91</t>
  </si>
  <si>
    <t>url92</t>
  </si>
  <si>
    <t>url93</t>
  </si>
  <si>
    <t>url94</t>
  </si>
  <si>
    <t>url95</t>
  </si>
  <si>
    <t>url96</t>
  </si>
  <si>
    <t>url97</t>
  </si>
  <si>
    <t>url98</t>
  </si>
  <si>
    <t>url99</t>
  </si>
  <si>
    <t>url100</t>
  </si>
  <si>
    <t>url101</t>
  </si>
  <si>
    <t>url102</t>
  </si>
  <si>
    <t>url103</t>
  </si>
  <si>
    <t>url104</t>
  </si>
  <si>
    <t>url105</t>
  </si>
  <si>
    <t>url106</t>
  </si>
  <si>
    <t>url107</t>
  </si>
  <si>
    <t>url108</t>
  </si>
  <si>
    <t>url109</t>
  </si>
  <si>
    <t>url110</t>
  </si>
  <si>
    <t>url111</t>
  </si>
  <si>
    <t>url112</t>
  </si>
  <si>
    <t>url113</t>
  </si>
  <si>
    <t>url114</t>
  </si>
  <si>
    <t>url115</t>
  </si>
  <si>
    <t>url116</t>
  </si>
  <si>
    <t>url117</t>
  </si>
  <si>
    <t>url118</t>
  </si>
  <si>
    <t>url119</t>
  </si>
  <si>
    <t>url120</t>
  </si>
  <si>
    <t>url121</t>
  </si>
  <si>
    <t>url122</t>
  </si>
  <si>
    <t>url123</t>
  </si>
  <si>
    <t>url124</t>
  </si>
  <si>
    <t>url125</t>
  </si>
  <si>
    <t>url126</t>
  </si>
  <si>
    <t>url127</t>
  </si>
  <si>
    <t>url128</t>
  </si>
  <si>
    <t>url129</t>
  </si>
  <si>
    <t>url130</t>
  </si>
  <si>
    <t>url131</t>
  </si>
  <si>
    <t>url132</t>
  </si>
  <si>
    <t>url133</t>
  </si>
  <si>
    <t>url134</t>
  </si>
  <si>
    <t>url135</t>
  </si>
  <si>
    <t>url136</t>
  </si>
  <si>
    <t>url137</t>
  </si>
  <si>
    <t>url138</t>
  </si>
  <si>
    <t>url139</t>
  </si>
  <si>
    <t>url140</t>
  </si>
  <si>
    <t>url141</t>
  </si>
  <si>
    <t>url142</t>
  </si>
  <si>
    <t>url143</t>
  </si>
  <si>
    <t>url144</t>
  </si>
  <si>
    <t>url145</t>
  </si>
  <si>
    <t>url146</t>
  </si>
  <si>
    <t>url147</t>
  </si>
  <si>
    <t>url148</t>
  </si>
  <si>
    <t>url149</t>
  </si>
  <si>
    <t>url150</t>
  </si>
  <si>
    <t>url151</t>
  </si>
  <si>
    <t>url152</t>
  </si>
  <si>
    <t>url153</t>
  </si>
  <si>
    <t>url154</t>
  </si>
  <si>
    <t>url155</t>
  </si>
  <si>
    <t>url156</t>
  </si>
  <si>
    <t>url157</t>
  </si>
  <si>
    <t>url158</t>
  </si>
  <si>
    <t>url159</t>
  </si>
  <si>
    <t>url160</t>
  </si>
  <si>
    <t>url161</t>
  </si>
  <si>
    <t>url162</t>
  </si>
  <si>
    <t>url163</t>
  </si>
  <si>
    <t>url164</t>
  </si>
  <si>
    <t>url165</t>
  </si>
  <si>
    <t>url166</t>
  </si>
  <si>
    <t>url167</t>
  </si>
  <si>
    <t>url168</t>
  </si>
  <si>
    <t>url169</t>
  </si>
  <si>
    <t>url170</t>
  </si>
  <si>
    <t>url171</t>
  </si>
  <si>
    <t>url172</t>
  </si>
  <si>
    <t>url173</t>
  </si>
  <si>
    <t>url174</t>
  </si>
  <si>
    <t>url175</t>
  </si>
  <si>
    <t>url176</t>
  </si>
  <si>
    <t>url177</t>
  </si>
  <si>
    <t>url178</t>
  </si>
  <si>
    <t>url179</t>
  </si>
  <si>
    <t>url180</t>
  </si>
  <si>
    <t>url181</t>
  </si>
  <si>
    <t>url182</t>
  </si>
  <si>
    <t>url183</t>
  </si>
  <si>
    <t>url184</t>
  </si>
  <si>
    <t>url185</t>
  </si>
  <si>
    <t>url186</t>
  </si>
  <si>
    <t>url187</t>
  </si>
  <si>
    <t>url188</t>
  </si>
  <si>
    <t>url189</t>
  </si>
  <si>
    <t>url190</t>
  </si>
  <si>
    <t>url191</t>
  </si>
  <si>
    <t>url192</t>
  </si>
  <si>
    <t>url193</t>
  </si>
  <si>
    <t>url194</t>
  </si>
  <si>
    <t>url195</t>
  </si>
  <si>
    <t>url196</t>
  </si>
  <si>
    <t>url197</t>
  </si>
  <si>
    <t>url198</t>
  </si>
  <si>
    <t>url199</t>
  </si>
  <si>
    <t>url200</t>
  </si>
  <si>
    <t>url201</t>
  </si>
  <si>
    <t>url202</t>
  </si>
  <si>
    <t>url203</t>
  </si>
  <si>
    <t>url204</t>
  </si>
  <si>
    <t>url205</t>
  </si>
  <si>
    <t>url206</t>
  </si>
  <si>
    <t>url207</t>
  </si>
  <si>
    <t>url208</t>
  </si>
  <si>
    <t>url_tbl1</t>
  </si>
  <si>
    <t>url_tbl2</t>
  </si>
  <si>
    <t>url_tbl3</t>
  </si>
  <si>
    <t>url_tbl4</t>
  </si>
  <si>
    <t>url_tbl5</t>
  </si>
  <si>
    <t>url_tbl6</t>
  </si>
  <si>
    <t>url_tbl7</t>
  </si>
  <si>
    <t>url_tbl8</t>
  </si>
  <si>
    <t>url_tbl9</t>
  </si>
  <si>
    <t>url_tbl10</t>
  </si>
  <si>
    <t>url_tbl11</t>
  </si>
  <si>
    <t>url_tbl12</t>
  </si>
  <si>
    <t>url_tbl13</t>
  </si>
  <si>
    <t>url_tbl14</t>
  </si>
  <si>
    <t>url_tbl15</t>
  </si>
  <si>
    <t>url_tbl16</t>
  </si>
  <si>
    <t>url_tbl17</t>
  </si>
  <si>
    <t>url_tbl18</t>
  </si>
  <si>
    <t>url_tbl19</t>
  </si>
  <si>
    <t>url_tbl20</t>
  </si>
  <si>
    <t>url_tbl21</t>
  </si>
  <si>
    <t>url_tbl22</t>
  </si>
  <si>
    <t>url_tbl23</t>
  </si>
  <si>
    <t>url_tbl24</t>
  </si>
  <si>
    <t>url_tbl25</t>
  </si>
  <si>
    <t>url_tbl26</t>
  </si>
  <si>
    <t>url_tbl27</t>
  </si>
  <si>
    <t>url_tbl28</t>
  </si>
  <si>
    <t>url_tbl29</t>
  </si>
  <si>
    <t>url_tbl30</t>
  </si>
  <si>
    <t>url_tbl31</t>
  </si>
  <si>
    <t>url_tbl32</t>
  </si>
  <si>
    <t>url_tbl33</t>
  </si>
  <si>
    <t>url_tbl34</t>
  </si>
  <si>
    <t>url_tbl35</t>
  </si>
  <si>
    <t>url_tbl36</t>
  </si>
  <si>
    <t>url_tbl37</t>
  </si>
  <si>
    <t>url_tbl38</t>
  </si>
  <si>
    <t>url_tbl39</t>
  </si>
  <si>
    <t>url_tbl40</t>
  </si>
  <si>
    <t>url_tbl41</t>
  </si>
  <si>
    <t>url_tbl42</t>
  </si>
  <si>
    <t>url_tbl43</t>
  </si>
  <si>
    <t>url_tbl44</t>
  </si>
  <si>
    <t>url_tbl45</t>
  </si>
  <si>
    <t>url_tbl46</t>
  </si>
  <si>
    <t>url_tbl47</t>
  </si>
  <si>
    <t>url_tbl48</t>
  </si>
  <si>
    <t>url_tbl49</t>
  </si>
  <si>
    <t>url_tbl50</t>
  </si>
  <si>
    <t>url_tbl51</t>
  </si>
  <si>
    <t>url_tbl52</t>
  </si>
  <si>
    <t>url_tbl53</t>
  </si>
  <si>
    <t>url_tbl54</t>
  </si>
  <si>
    <t>url_tbl55</t>
  </si>
  <si>
    <t>url_tbl56</t>
  </si>
  <si>
    <t>url_tbl57</t>
  </si>
  <si>
    <t>url_tbl58</t>
  </si>
  <si>
    <t>url_tbl59</t>
  </si>
  <si>
    <t>url_tbl60</t>
  </si>
  <si>
    <t>url_tbl61</t>
  </si>
  <si>
    <t>url_tbl62</t>
  </si>
  <si>
    <t>url_tbl63</t>
  </si>
  <si>
    <t>url_tbl64</t>
  </si>
  <si>
    <t>url_tbl65</t>
  </si>
  <si>
    <t>url_tbl66</t>
  </si>
  <si>
    <t>url_tbl67</t>
  </si>
  <si>
    <t>url_tbl68</t>
  </si>
  <si>
    <t>url_tbl69</t>
  </si>
  <si>
    <t>url_tbl70</t>
  </si>
  <si>
    <t>url_tbl71</t>
  </si>
  <si>
    <t>url_tbl72</t>
  </si>
  <si>
    <t>url_tbl73</t>
  </si>
  <si>
    <t>url_tbl74</t>
  </si>
  <si>
    <t>url_tbl75</t>
  </si>
  <si>
    <t>url_tbl76</t>
  </si>
  <si>
    <t>url_tbl77</t>
  </si>
  <si>
    <t>url_tbl78</t>
  </si>
  <si>
    <t>url_tbl79</t>
  </si>
  <si>
    <t>url_tbl80</t>
  </si>
  <si>
    <t>url_tbl81</t>
  </si>
  <si>
    <t>url_tbl82</t>
  </si>
  <si>
    <t>url_tbl83</t>
  </si>
  <si>
    <t>url_tbl84</t>
  </si>
  <si>
    <t>url_tbl85</t>
  </si>
  <si>
    <t>url_tbl86</t>
  </si>
  <si>
    <t>url_tbl87</t>
  </si>
  <si>
    <t>url_tbl88</t>
  </si>
  <si>
    <t>url_tbl89</t>
  </si>
  <si>
    <t>url_tbl90</t>
  </si>
  <si>
    <t>url_tbl91</t>
  </si>
  <si>
    <t>url_tbl92</t>
  </si>
  <si>
    <t>url_tbl93</t>
  </si>
  <si>
    <t>url_tbl94</t>
  </si>
  <si>
    <t>url_tbl95</t>
  </si>
  <si>
    <t>url_tbl96</t>
  </si>
  <si>
    <t>url_tbl97</t>
  </si>
  <si>
    <t>url_tbl98</t>
  </si>
  <si>
    <t>url_tbl99</t>
  </si>
  <si>
    <t>url_tbl100</t>
  </si>
  <si>
    <t>url_tbl101</t>
  </si>
  <si>
    <t>url_tbl102</t>
  </si>
  <si>
    <t>url_tbl103</t>
  </si>
  <si>
    <t>url_tbl104</t>
  </si>
  <si>
    <t>url_tbl105</t>
  </si>
  <si>
    <t>url_tbl106</t>
  </si>
  <si>
    <t>url_tbl107</t>
  </si>
  <si>
    <t>url_tbl108</t>
  </si>
  <si>
    <t>url_tbl109</t>
  </si>
  <si>
    <t>url_tbl110</t>
  </si>
  <si>
    <t>url_tbl111</t>
  </si>
  <si>
    <t>url_tbl112</t>
  </si>
  <si>
    <t>url_tbl113</t>
  </si>
  <si>
    <t>url_tbl114</t>
  </si>
  <si>
    <t>url_tbl115</t>
  </si>
  <si>
    <t>url_tbl116</t>
  </si>
  <si>
    <t>url_tbl117</t>
  </si>
  <si>
    <t>url_tbl118</t>
  </si>
  <si>
    <t>url_tbl119</t>
  </si>
  <si>
    <t>url_tbl120</t>
  </si>
  <si>
    <t>url_tbl121</t>
  </si>
  <si>
    <t>url_tbl122</t>
  </si>
  <si>
    <t>url_tbl123</t>
  </si>
  <si>
    <t>url_tbl124</t>
  </si>
  <si>
    <t>url_tbl125</t>
  </si>
  <si>
    <t>url_tbl126</t>
  </si>
  <si>
    <t>url_tbl127</t>
  </si>
  <si>
    <t>url_tbl128</t>
  </si>
  <si>
    <t>url_tbl129</t>
  </si>
  <si>
    <t>url_tbl130</t>
  </si>
  <si>
    <t>url_tbl131</t>
  </si>
  <si>
    <t>url_tbl132</t>
  </si>
  <si>
    <t>url_tbl133</t>
  </si>
  <si>
    <t>url_tbl134</t>
  </si>
  <si>
    <t>url_tbl135</t>
  </si>
  <si>
    <t>url_tbl136</t>
  </si>
  <si>
    <t>url_tbl137</t>
  </si>
  <si>
    <t>url_tbl138</t>
  </si>
  <si>
    <t>url_tbl139</t>
  </si>
  <si>
    <t>url_tbl140</t>
  </si>
  <si>
    <t>url_tbl141</t>
  </si>
  <si>
    <t>url_tbl142</t>
  </si>
  <si>
    <t>url_tbl143</t>
  </si>
  <si>
    <t>url_tbl144</t>
  </si>
  <si>
    <t>url_tbl145</t>
  </si>
  <si>
    <t>url_tbl146</t>
  </si>
  <si>
    <t>url_tbl147</t>
  </si>
  <si>
    <t>url_tbl148</t>
  </si>
  <si>
    <t>url_tbl149</t>
  </si>
  <si>
    <t>url_tbl150</t>
  </si>
  <si>
    <t>url_tbl151</t>
  </si>
  <si>
    <t>url_tbl152</t>
  </si>
  <si>
    <t>url_tbl153</t>
  </si>
  <si>
    <t>url_tbl154</t>
  </si>
  <si>
    <t>url_tbl155</t>
  </si>
  <si>
    <t>url_tbl156</t>
  </si>
  <si>
    <t>url_tbl157</t>
  </si>
  <si>
    <t>url_tbl158</t>
  </si>
  <si>
    <t>url_tbl159</t>
  </si>
  <si>
    <t>url_tbl160</t>
  </si>
  <si>
    <t>url_tbl161</t>
  </si>
  <si>
    <t>url_tbl162</t>
  </si>
  <si>
    <t>url_tbl163</t>
  </si>
  <si>
    <t>url_tbl164</t>
  </si>
  <si>
    <t>url_tbl165</t>
  </si>
  <si>
    <t>url_tbl166</t>
  </si>
  <si>
    <t>url_tbl167</t>
  </si>
  <si>
    <t>url_tbl168</t>
  </si>
  <si>
    <t>url_tbl169</t>
  </si>
  <si>
    <t>url_tbl170</t>
  </si>
  <si>
    <t>url_tbl171</t>
  </si>
  <si>
    <t>url_tbl172</t>
  </si>
  <si>
    <t>url_tbl173</t>
  </si>
  <si>
    <t>url_tbl174</t>
  </si>
  <si>
    <t>url_tbl175</t>
  </si>
  <si>
    <t>url_tbl176</t>
  </si>
  <si>
    <t>url_tbl177</t>
  </si>
  <si>
    <t>url_tbl178</t>
  </si>
  <si>
    <t>url_tbl179</t>
  </si>
  <si>
    <t>url_tbl180</t>
  </si>
  <si>
    <t>url_tbl181</t>
  </si>
  <si>
    <t>url_tbl182</t>
  </si>
  <si>
    <t>url_tbl183</t>
  </si>
  <si>
    <t>url_tbl184</t>
  </si>
  <si>
    <t>url_tbl185</t>
  </si>
  <si>
    <t>url_tbl186</t>
  </si>
  <si>
    <t>url_tbl187</t>
  </si>
  <si>
    <t>url_tbl188</t>
  </si>
  <si>
    <t>url_tbl189</t>
  </si>
  <si>
    <t>url_tbl190</t>
  </si>
  <si>
    <t>url_tbl191</t>
  </si>
  <si>
    <t>url_tbl192</t>
  </si>
  <si>
    <t>url_tbl193</t>
  </si>
  <si>
    <t>url_tbl194</t>
  </si>
  <si>
    <t>url_tbl195</t>
  </si>
  <si>
    <t>url_tbl196</t>
  </si>
  <si>
    <t>url_tbl197</t>
  </si>
  <si>
    <t>url_tbl198</t>
  </si>
  <si>
    <t>url_tbl199</t>
  </si>
  <si>
    <t>url_tbl200</t>
  </si>
  <si>
    <t>url_tbl201</t>
  </si>
  <si>
    <t>url_tbl202</t>
  </si>
  <si>
    <t>url_tbl203</t>
  </si>
  <si>
    <t>url_tbl204</t>
  </si>
  <si>
    <t>url_tbl205</t>
  </si>
  <si>
    <t>url_tbl206</t>
  </si>
  <si>
    <t>url_tbl207</t>
  </si>
  <si>
    <t>url_tbl208</t>
  </si>
  <si>
    <t>ELSS</t>
  </si>
  <si>
    <t>url209</t>
  </si>
  <si>
    <t>url210</t>
  </si>
  <si>
    <t>url211</t>
  </si>
  <si>
    <t>url212</t>
  </si>
  <si>
    <t>url213</t>
  </si>
  <si>
    <t>url214</t>
  </si>
  <si>
    <t>url215</t>
  </si>
  <si>
    <t>url216</t>
  </si>
  <si>
    <t>url217</t>
  </si>
  <si>
    <t>url218</t>
  </si>
  <si>
    <t>url219</t>
  </si>
  <si>
    <t>url220</t>
  </si>
  <si>
    <t>url221</t>
  </si>
  <si>
    <t>url222</t>
  </si>
  <si>
    <t>url223</t>
  </si>
  <si>
    <t>url224</t>
  </si>
  <si>
    <t>url225</t>
  </si>
  <si>
    <t>url226</t>
  </si>
  <si>
    <t>url227</t>
  </si>
  <si>
    <t>url228</t>
  </si>
  <si>
    <t>url229</t>
  </si>
  <si>
    <t>url230</t>
  </si>
  <si>
    <t>url231</t>
  </si>
  <si>
    <t>url232</t>
  </si>
  <si>
    <t>url233</t>
  </si>
  <si>
    <t>url234</t>
  </si>
  <si>
    <t>url235</t>
  </si>
  <si>
    <t>url236</t>
  </si>
  <si>
    <t>url237</t>
  </si>
  <si>
    <t>url238</t>
  </si>
  <si>
    <t>url239</t>
  </si>
  <si>
    <t>url240</t>
  </si>
  <si>
    <t>url241</t>
  </si>
  <si>
    <t>url242</t>
  </si>
  <si>
    <t>url243</t>
  </si>
  <si>
    <t>url244</t>
  </si>
  <si>
    <t>url245</t>
  </si>
  <si>
    <t>url246</t>
  </si>
  <si>
    <t>url247</t>
  </si>
  <si>
    <t>url248</t>
  </si>
  <si>
    <t>url249</t>
  </si>
  <si>
    <t>url250</t>
  </si>
  <si>
    <t>url251</t>
  </si>
  <si>
    <t>url252</t>
  </si>
  <si>
    <t>url253</t>
  </si>
  <si>
    <t>url254</t>
  </si>
  <si>
    <t>url255</t>
  </si>
  <si>
    <t>url256</t>
  </si>
  <si>
    <t>url257</t>
  </si>
  <si>
    <t>url258</t>
  </si>
  <si>
    <t>url259</t>
  </si>
  <si>
    <t>url260</t>
  </si>
  <si>
    <t>url261</t>
  </si>
  <si>
    <t>url262</t>
  </si>
  <si>
    <t>url263</t>
  </si>
  <si>
    <t>url264</t>
  </si>
  <si>
    <t>url265</t>
  </si>
  <si>
    <t>url266</t>
  </si>
  <si>
    <t>url267</t>
  </si>
  <si>
    <t>url268</t>
  </si>
  <si>
    <t>url269</t>
  </si>
  <si>
    <t>url270</t>
  </si>
  <si>
    <t>url271</t>
  </si>
  <si>
    <t>url272</t>
  </si>
  <si>
    <t>url273</t>
  </si>
  <si>
    <t>url274</t>
  </si>
  <si>
    <t>url275</t>
  </si>
  <si>
    <t>url276</t>
  </si>
  <si>
    <t>url277</t>
  </si>
  <si>
    <t>url278</t>
  </si>
  <si>
    <t>url279</t>
  </si>
  <si>
    <t>url280</t>
  </si>
  <si>
    <t>url281</t>
  </si>
  <si>
    <t>url282</t>
  </si>
  <si>
    <t>url283</t>
  </si>
  <si>
    <t>url284</t>
  </si>
  <si>
    <t>url285</t>
  </si>
  <si>
    <t>url286</t>
  </si>
  <si>
    <t>url287</t>
  </si>
  <si>
    <t>url288</t>
  </si>
  <si>
    <t>url289</t>
  </si>
  <si>
    <t>url290</t>
  </si>
  <si>
    <t>url291</t>
  </si>
  <si>
    <t>url292</t>
  </si>
  <si>
    <t>url293</t>
  </si>
  <si>
    <t>url294</t>
  </si>
  <si>
    <t>url295</t>
  </si>
  <si>
    <t>url296</t>
  </si>
  <si>
    <t>url297</t>
  </si>
  <si>
    <t>url298</t>
  </si>
  <si>
    <t>url299</t>
  </si>
  <si>
    <t>url300</t>
  </si>
  <si>
    <t>url301</t>
  </si>
  <si>
    <t>url302</t>
  </si>
  <si>
    <t>url303</t>
  </si>
  <si>
    <t>url304</t>
  </si>
  <si>
    <t>url305</t>
  </si>
  <si>
    <t>url306</t>
  </si>
  <si>
    <t>url307</t>
  </si>
  <si>
    <t>url308</t>
  </si>
  <si>
    <t>url309</t>
  </si>
  <si>
    <t>url310</t>
  </si>
  <si>
    <t>url311</t>
  </si>
  <si>
    <t>url312</t>
  </si>
  <si>
    <t>url313</t>
  </si>
  <si>
    <t>url314</t>
  </si>
  <si>
    <t>url315</t>
  </si>
  <si>
    <t>url316</t>
  </si>
  <si>
    <t>url317</t>
  </si>
  <si>
    <t>url318</t>
  </si>
  <si>
    <t>url319</t>
  </si>
  <si>
    <t>url320</t>
  </si>
  <si>
    <t>url321</t>
  </si>
  <si>
    <t>url322</t>
  </si>
  <si>
    <t>url323</t>
  </si>
  <si>
    <t>url324</t>
  </si>
  <si>
    <t>url325</t>
  </si>
  <si>
    <t>url326</t>
  </si>
  <si>
    <t>url327</t>
  </si>
  <si>
    <t>url328</t>
  </si>
  <si>
    <t>url329</t>
  </si>
  <si>
    <t>url330</t>
  </si>
  <si>
    <t>url331</t>
  </si>
  <si>
    <t>url332</t>
  </si>
  <si>
    <t>url333</t>
  </si>
  <si>
    <t>url334</t>
  </si>
  <si>
    <t>url335</t>
  </si>
  <si>
    <t>url336</t>
  </si>
  <si>
    <t>url337</t>
  </si>
  <si>
    <t>url338</t>
  </si>
  <si>
    <t>url339</t>
  </si>
  <si>
    <t>url340</t>
  </si>
  <si>
    <t>url341</t>
  </si>
  <si>
    <t>url342</t>
  </si>
  <si>
    <t>url343</t>
  </si>
  <si>
    <t>url344</t>
  </si>
  <si>
    <t>url345</t>
  </si>
  <si>
    <t>url346</t>
  </si>
  <si>
    <t>url347</t>
  </si>
  <si>
    <t>url348</t>
  </si>
  <si>
    <t>url349</t>
  </si>
  <si>
    <t>url350</t>
  </si>
  <si>
    <t>url351</t>
  </si>
  <si>
    <t>url352</t>
  </si>
  <si>
    <t>url353</t>
  </si>
  <si>
    <t>url354</t>
  </si>
  <si>
    <t>url355</t>
  </si>
  <si>
    <t>url356</t>
  </si>
  <si>
    <t>url357</t>
  </si>
  <si>
    <t>url358</t>
  </si>
  <si>
    <t>url359</t>
  </si>
  <si>
    <t>url360</t>
  </si>
  <si>
    <t>url361</t>
  </si>
  <si>
    <t>url362</t>
  </si>
  <si>
    <t>url363</t>
  </si>
  <si>
    <t>url364</t>
  </si>
  <si>
    <t>url365</t>
  </si>
  <si>
    <t>url366</t>
  </si>
  <si>
    <t>url367</t>
  </si>
  <si>
    <t>url368</t>
  </si>
  <si>
    <t>url369</t>
  </si>
  <si>
    <t>url370</t>
  </si>
  <si>
    <t>url371</t>
  </si>
  <si>
    <t>url372</t>
  </si>
  <si>
    <t>url373</t>
  </si>
  <si>
    <t>url374</t>
  </si>
  <si>
    <t>url375</t>
  </si>
  <si>
    <t>url376</t>
  </si>
  <si>
    <t>url377</t>
  </si>
  <si>
    <t>url378</t>
  </si>
  <si>
    <t>url379</t>
  </si>
  <si>
    <t>url380</t>
  </si>
  <si>
    <t>url381</t>
  </si>
  <si>
    <t>url382</t>
  </si>
  <si>
    <t>url383</t>
  </si>
  <si>
    <t>url384</t>
  </si>
  <si>
    <t>url385</t>
  </si>
  <si>
    <t>url386</t>
  </si>
  <si>
    <t>url387</t>
  </si>
  <si>
    <t>url388</t>
  </si>
  <si>
    <t>url389</t>
  </si>
  <si>
    <t>url390</t>
  </si>
  <si>
    <t>url391</t>
  </si>
  <si>
    <t>url392</t>
  </si>
  <si>
    <t>url393</t>
  </si>
  <si>
    <t>url394</t>
  </si>
  <si>
    <t>url395</t>
  </si>
  <si>
    <t>url396</t>
  </si>
  <si>
    <t>url397</t>
  </si>
  <si>
    <t>url398</t>
  </si>
  <si>
    <t>url399</t>
  </si>
  <si>
    <t>url400</t>
  </si>
  <si>
    <t>url401</t>
  </si>
  <si>
    <t>url402</t>
  </si>
  <si>
    <t>url403</t>
  </si>
  <si>
    <t>url404</t>
  </si>
  <si>
    <t>url405</t>
  </si>
  <si>
    <t>url406</t>
  </si>
  <si>
    <t>url407</t>
  </si>
  <si>
    <t>url408</t>
  </si>
  <si>
    <t>url409</t>
  </si>
  <si>
    <t>url410</t>
  </si>
  <si>
    <t>url411</t>
  </si>
  <si>
    <t>url412</t>
  </si>
  <si>
    <t>url413</t>
  </si>
  <si>
    <t>url414</t>
  </si>
  <si>
    <t>url415</t>
  </si>
  <si>
    <t>url416</t>
  </si>
  <si>
    <t>url417</t>
  </si>
  <si>
    <t>url_tbl209</t>
  </si>
  <si>
    <t>url_tbl210</t>
  </si>
  <si>
    <t>url_tbl211</t>
  </si>
  <si>
    <t>url_tbl212</t>
  </si>
  <si>
    <t>url_tbl213</t>
  </si>
  <si>
    <t>url_tbl214</t>
  </si>
  <si>
    <t>url_tbl215</t>
  </si>
  <si>
    <t>url_tbl216</t>
  </si>
  <si>
    <t>url_tbl217</t>
  </si>
  <si>
    <t>url_tbl218</t>
  </si>
  <si>
    <t>url_tbl219</t>
  </si>
  <si>
    <t>url_tbl220</t>
  </si>
  <si>
    <t>url_tbl221</t>
  </si>
  <si>
    <t>url_tbl222</t>
  </si>
  <si>
    <t>url_tbl223</t>
  </si>
  <si>
    <t>url_tbl224</t>
  </si>
  <si>
    <t>url_tbl225</t>
  </si>
  <si>
    <t>url_tbl226</t>
  </si>
  <si>
    <t>url_tbl227</t>
  </si>
  <si>
    <t>url_tbl228</t>
  </si>
  <si>
    <t>url_tbl229</t>
  </si>
  <si>
    <t>url_tbl230</t>
  </si>
  <si>
    <t>url_tbl231</t>
  </si>
  <si>
    <t>url_tbl232</t>
  </si>
  <si>
    <t>url_tbl233</t>
  </si>
  <si>
    <t>url_tbl234</t>
  </si>
  <si>
    <t>url_tbl235</t>
  </si>
  <si>
    <t>url_tbl236</t>
  </si>
  <si>
    <t>url_tbl237</t>
  </si>
  <si>
    <t>url_tbl238</t>
  </si>
  <si>
    <t>url_tbl239</t>
  </si>
  <si>
    <t>url_tbl240</t>
  </si>
  <si>
    <t>url_tbl241</t>
  </si>
  <si>
    <t>url_tbl242</t>
  </si>
  <si>
    <t>url_tbl243</t>
  </si>
  <si>
    <t>url_tbl244</t>
  </si>
  <si>
    <t>url_tbl245</t>
  </si>
  <si>
    <t>url_tbl246</t>
  </si>
  <si>
    <t>url_tbl247</t>
  </si>
  <si>
    <t>url_tbl248</t>
  </si>
  <si>
    <t>url_tbl249</t>
  </si>
  <si>
    <t>url_tbl250</t>
  </si>
  <si>
    <t>url_tbl251</t>
  </si>
  <si>
    <t>url_tbl252</t>
  </si>
  <si>
    <t>url_tbl253</t>
  </si>
  <si>
    <t>url_tbl254</t>
  </si>
  <si>
    <t>url_tbl255</t>
  </si>
  <si>
    <t>url_tbl256</t>
  </si>
  <si>
    <t>url_tbl257</t>
  </si>
  <si>
    <t>url_tbl258</t>
  </si>
  <si>
    <t>url_tbl259</t>
  </si>
  <si>
    <t>url_tbl260</t>
  </si>
  <si>
    <t>url_tbl261</t>
  </si>
  <si>
    <t>url_tbl262</t>
  </si>
  <si>
    <t>url_tbl263</t>
  </si>
  <si>
    <t>url_tbl264</t>
  </si>
  <si>
    <t>url_tbl265</t>
  </si>
  <si>
    <t>url_tbl266</t>
  </si>
  <si>
    <t>url_tbl267</t>
  </si>
  <si>
    <t>url_tbl268</t>
  </si>
  <si>
    <t>url_tbl269</t>
  </si>
  <si>
    <t>url_tbl270</t>
  </si>
  <si>
    <t>url_tbl271</t>
  </si>
  <si>
    <t>url_tbl272</t>
  </si>
  <si>
    <t>url_tbl273</t>
  </si>
  <si>
    <t>url_tbl274</t>
  </si>
  <si>
    <t>url_tbl275</t>
  </si>
  <si>
    <t>url_tbl276</t>
  </si>
  <si>
    <t>url_tbl277</t>
  </si>
  <si>
    <t>url_tbl278</t>
  </si>
  <si>
    <t>url_tbl279</t>
  </si>
  <si>
    <t>url_tbl280</t>
  </si>
  <si>
    <t>url_tbl281</t>
  </si>
  <si>
    <t>url_tbl282</t>
  </si>
  <si>
    <t>url_tbl283</t>
  </si>
  <si>
    <t>url_tbl284</t>
  </si>
  <si>
    <t>url_tbl285</t>
  </si>
  <si>
    <t>url_tbl286</t>
  </si>
  <si>
    <t>url_tbl287</t>
  </si>
  <si>
    <t>url_tbl288</t>
  </si>
  <si>
    <t>url_tbl289</t>
  </si>
  <si>
    <t>url_tbl290</t>
  </si>
  <si>
    <t>url_tbl291</t>
  </si>
  <si>
    <t>url_tbl292</t>
  </si>
  <si>
    <t>url_tbl293</t>
  </si>
  <si>
    <t>url_tbl294</t>
  </si>
  <si>
    <t>url_tbl295</t>
  </si>
  <si>
    <t>url_tbl296</t>
  </si>
  <si>
    <t>url_tbl297</t>
  </si>
  <si>
    <t>url_tbl298</t>
  </si>
  <si>
    <t>url_tbl299</t>
  </si>
  <si>
    <t>url_tbl300</t>
  </si>
  <si>
    <t>url_tbl301</t>
  </si>
  <si>
    <t>url_tbl302</t>
  </si>
  <si>
    <t>url_tbl303</t>
  </si>
  <si>
    <t>url_tbl304</t>
  </si>
  <si>
    <t>url_tbl305</t>
  </si>
  <si>
    <t>url_tbl306</t>
  </si>
  <si>
    <t>url_tbl307</t>
  </si>
  <si>
    <t>url_tbl308</t>
  </si>
  <si>
    <t>url_tbl309</t>
  </si>
  <si>
    <t>url_tbl310</t>
  </si>
  <si>
    <t>url_tbl311</t>
  </si>
  <si>
    <t>url_tbl312</t>
  </si>
  <si>
    <t>url_tbl313</t>
  </si>
  <si>
    <t>url_tbl314</t>
  </si>
  <si>
    <t>url_tbl315</t>
  </si>
  <si>
    <t>url_tbl316</t>
  </si>
  <si>
    <t>url_tbl317</t>
  </si>
  <si>
    <t>url_tbl318</t>
  </si>
  <si>
    <t>url_tbl319</t>
  </si>
  <si>
    <t>url_tbl320</t>
  </si>
  <si>
    <t>url_tbl321</t>
  </si>
  <si>
    <t>url_tbl322</t>
  </si>
  <si>
    <t>url_tbl323</t>
  </si>
  <si>
    <t>url_tbl324</t>
  </si>
  <si>
    <t>url_tbl325</t>
  </si>
  <si>
    <t>url_tbl326</t>
  </si>
  <si>
    <t>url_tbl327</t>
  </si>
  <si>
    <t>url_tbl328</t>
  </si>
  <si>
    <t>url_tbl329</t>
  </si>
  <si>
    <t>url_tbl330</t>
  </si>
  <si>
    <t>url_tbl331</t>
  </si>
  <si>
    <t>url_tbl332</t>
  </si>
  <si>
    <t>url_tbl333</t>
  </si>
  <si>
    <t>url_tbl334</t>
  </si>
  <si>
    <t>url_tbl335</t>
  </si>
  <si>
    <t>url_tbl336</t>
  </si>
  <si>
    <t>url_tbl337</t>
  </si>
  <si>
    <t>url_tbl338</t>
  </si>
  <si>
    <t>url_tbl339</t>
  </si>
  <si>
    <t>url_tbl340</t>
  </si>
  <si>
    <t>url_tbl341</t>
  </si>
  <si>
    <t>url_tbl342</t>
  </si>
  <si>
    <t>url_tbl343</t>
  </si>
  <si>
    <t>url_tbl344</t>
  </si>
  <si>
    <t>url_tbl345</t>
  </si>
  <si>
    <t>url_tbl346</t>
  </si>
  <si>
    <t>url_tbl347</t>
  </si>
  <si>
    <t>url_tbl348</t>
  </si>
  <si>
    <t>url_tbl349</t>
  </si>
  <si>
    <t>url_tbl350</t>
  </si>
  <si>
    <t>url_tbl351</t>
  </si>
  <si>
    <t>url_tbl352</t>
  </si>
  <si>
    <t>url_tbl353</t>
  </si>
  <si>
    <t>url_tbl354</t>
  </si>
  <si>
    <t>url_tbl355</t>
  </si>
  <si>
    <t>url_tbl356</t>
  </si>
  <si>
    <t>url_tbl357</t>
  </si>
  <si>
    <t>url_tbl358</t>
  </si>
  <si>
    <t>url_tbl359</t>
  </si>
  <si>
    <t>url_tbl360</t>
  </si>
  <si>
    <t>url_tbl361</t>
  </si>
  <si>
    <t>url_tbl362</t>
  </si>
  <si>
    <t>url_tbl363</t>
  </si>
  <si>
    <t>url_tbl364</t>
  </si>
  <si>
    <t>url_tbl365</t>
  </si>
  <si>
    <t>url_tbl366</t>
  </si>
  <si>
    <t>url_tbl367</t>
  </si>
  <si>
    <t>url_tbl368</t>
  </si>
  <si>
    <t>url_tbl369</t>
  </si>
  <si>
    <t>url_tbl370</t>
  </si>
  <si>
    <t>url_tbl371</t>
  </si>
  <si>
    <t>url_tbl372</t>
  </si>
  <si>
    <t>url_tbl373</t>
  </si>
  <si>
    <t>url_tbl374</t>
  </si>
  <si>
    <t>url_tbl375</t>
  </si>
  <si>
    <t>url_tbl376</t>
  </si>
  <si>
    <t>url_tbl377</t>
  </si>
  <si>
    <t>url_tbl378</t>
  </si>
  <si>
    <t>url_tbl379</t>
  </si>
  <si>
    <t>url_tbl380</t>
  </si>
  <si>
    <t>url_tbl381</t>
  </si>
  <si>
    <t>url_tbl382</t>
  </si>
  <si>
    <t>url_tbl383</t>
  </si>
  <si>
    <t>url_tbl384</t>
  </si>
  <si>
    <t>url_tbl385</t>
  </si>
  <si>
    <t>url_tbl386</t>
  </si>
  <si>
    <t>url_tbl387</t>
  </si>
  <si>
    <t>url_tbl388</t>
  </si>
  <si>
    <t>url_tbl389</t>
  </si>
  <si>
    <t>url_tbl390</t>
  </si>
  <si>
    <t>url_tbl391</t>
  </si>
  <si>
    <t>url_tbl392</t>
  </si>
  <si>
    <t>url_tbl393</t>
  </si>
  <si>
    <t>url_tbl394</t>
  </si>
  <si>
    <t>url_tbl395</t>
  </si>
  <si>
    <t>url_tbl396</t>
  </si>
  <si>
    <t>url_tbl397</t>
  </si>
  <si>
    <t>url_tbl398</t>
  </si>
  <si>
    <t>url_tbl399</t>
  </si>
  <si>
    <t>url_tbl400</t>
  </si>
  <si>
    <t>url_tbl401</t>
  </si>
  <si>
    <t>url_tbl402</t>
  </si>
  <si>
    <t>url_tbl403</t>
  </si>
  <si>
    <t>url_tbl404</t>
  </si>
  <si>
    <t>url_tbl405</t>
  </si>
  <si>
    <t>url_tbl406</t>
  </si>
  <si>
    <t>url_tbl407</t>
  </si>
  <si>
    <t>url_tbl408</t>
  </si>
  <si>
    <t>url_tbl409</t>
  </si>
  <si>
    <t>url_tbl410</t>
  </si>
  <si>
    <t>url_tbl411</t>
  </si>
  <si>
    <t>url_tbl412</t>
  </si>
  <si>
    <t>url_tbl413</t>
  </si>
  <si>
    <t>url_tbl414</t>
  </si>
  <si>
    <t>url_tbl415</t>
  </si>
  <si>
    <t>url_tbl416</t>
  </si>
  <si>
    <t>url_tbl417</t>
  </si>
  <si>
    <t>Flexi Cap</t>
  </si>
  <si>
    <t>Large and Mid Cap</t>
  </si>
  <si>
    <t>Large Cap</t>
  </si>
  <si>
    <t>Mid Cap</t>
  </si>
  <si>
    <t>Multi Cap</t>
  </si>
  <si>
    <t>Sectoral-Pharma and Healthcare</t>
  </si>
  <si>
    <t>Sectoral-Banking and Financial</t>
  </si>
  <si>
    <t>Sectoral-Infrastructure</t>
  </si>
  <si>
    <t>Sectoral-Technology</t>
  </si>
  <si>
    <t>Small Cap</t>
  </si>
  <si>
    <t>ETFs</t>
  </si>
  <si>
    <t>Index Fund</t>
  </si>
  <si>
    <t>https://www.advisorkhoj.com/mutual-funds-research/top-performing-systematic-investment-plan?category=</t>
  </si>
  <si>
    <t>freq</t>
  </si>
  <si>
    <t>Mirae Asset Tax Saver Fund-Regular Plan-Growth</t>
  </si>
  <si>
    <t>Invesco India Contra Fund - Growth</t>
  </si>
  <si>
    <t>mean</t>
  </si>
  <si>
    <t>median</t>
  </si>
  <si>
    <t>SD</t>
  </si>
  <si>
    <t>min</t>
  </si>
  <si>
    <t>max</t>
  </si>
  <si>
    <t>Years</t>
  </si>
  <si>
    <t>Axis Focused 25 Fund - Regular Plan - Growth Option
| Invest Online</t>
  </si>
  <si>
    <t>Motilal Oswal Nasdaq 100 ETF (MOFN100)</t>
  </si>
  <si>
    <t>SBI TECHNOLOGY OPPORTUNITIES FUND - REGULAR PLAN - GROWTH
| Invest Online</t>
  </si>
  <si>
    <t>ETF</t>
  </si>
  <si>
    <t>Sector</t>
  </si>
  <si>
    <t>Tata Mid Cap Growth Fund Regular Plan- Growth</t>
  </si>
  <si>
    <t>Canara Robeco Bluechip Equity Fund - Regular Plan - Growth</t>
  </si>
  <si>
    <t>Tata India Pharma &amp; Healthcare Fund-Regular Plan-Growth</t>
  </si>
  <si>
    <t>Axis Midcap Fund - Regular Plan - Growth
| Invest Online</t>
  </si>
  <si>
    <t>Edelweiss Mid Cap Fund - Regular Plan - Growth Option</t>
  </si>
  <si>
    <t>Freq</t>
  </si>
  <si>
    <t>Min investment</t>
  </si>
  <si>
    <t>Nippon</t>
  </si>
  <si>
    <t>HDFC</t>
  </si>
  <si>
    <t>SBI</t>
  </si>
  <si>
    <t>DSP</t>
  </si>
  <si>
    <t>LT</t>
  </si>
  <si>
    <t>Fraklin</t>
  </si>
  <si>
    <t>Axis</t>
  </si>
  <si>
    <t>Kotak</t>
  </si>
  <si>
    <t>Emerging business fund</t>
  </si>
  <si>
    <t>India Smaller Companies fund</t>
  </si>
  <si>
    <t>Small cap fund</t>
  </si>
  <si>
    <t>India Small cap fund</t>
  </si>
  <si>
    <t>Aditya Birla</t>
  </si>
  <si>
    <t>Sun Life Small cap fund</t>
  </si>
  <si>
    <t>ICICI</t>
  </si>
  <si>
    <t>Prudential Small cap fund</t>
  </si>
  <si>
    <t>Sundaram</t>
  </si>
  <si>
    <t>UTI</t>
  </si>
  <si>
    <t>Tata</t>
  </si>
  <si>
    <t>Canara Robeco</t>
  </si>
  <si>
    <t>IDFC</t>
  </si>
  <si>
    <t>Invesco</t>
  </si>
  <si>
    <t>Edelweiss</t>
  </si>
  <si>
    <t>Quant</t>
  </si>
  <si>
    <t>Union</t>
  </si>
  <si>
    <t>Principal</t>
  </si>
  <si>
    <t>ITI</t>
  </si>
  <si>
    <t>BOI AXA</t>
  </si>
  <si>
    <t>IDBI</t>
  </si>
  <si>
    <t>https://www.moneycontrol.com/mutual-funds/nippon-india-small-cap-fund-direct-plan/portfolio-overview/MRC935</t>
  </si>
  <si>
    <t>https://www.moneycontrol.com/mutual-funds/hdfc-small-cap-fund-direct-plan/portfolio-overview/MMS025</t>
  </si>
  <si>
    <t>https://www.moneycontrol.com/mutual-funds/sbi-small-cap-fund-direct-plan/portfolio-overview/MSA031</t>
  </si>
  <si>
    <t>https://www.moneycontrol.com/mutual-funds/dsp-small-cap-fund-direct-plan/portfolio-overview/MDS584</t>
  </si>
  <si>
    <t>https://www.moneycontrol.com/mutual-funds/l-t-emerging-businesses-fund-direct-plan/portfolio-overview/MCC492</t>
  </si>
  <si>
    <t>https://www.moneycontrol.com/mutual-funds/franklin-india-smaller-companies-fund-direct-plan/portfolio-overview/MTE313</t>
  </si>
  <si>
    <t>https://www.moneycontrol.com/mutual-funds/axis-small-cap-fund-direct-plan/portfolio-overview/MAA316</t>
  </si>
  <si>
    <t>https://www.moneycontrol.com/mutual-funds/kotak-small-cap-fund-direct-plan/portfolio-overview/MKM516</t>
  </si>
  <si>
    <t>https://www.moneycontrol.com/mutual-funds/aditya-birla-sun-life-small-cap-fund-direct-plan/portfolio-overview/MBS833</t>
  </si>
  <si>
    <t>https://www.moneycontrol.com/mutual-funds/icici-prudential-smallcap-fund-direct-plan/portfolio-overview/MPI1146</t>
  </si>
  <si>
    <t>https://www.moneycontrol.com/mutual-funds/sundaram-small-cap-fund-direct-plan/portfolio-overview/MSN572</t>
  </si>
  <si>
    <t>https://www.moneycontrol.com/mutual-funds/uti-small-cap-fund-direct-plan-/portfolio-overview/MUT3611</t>
  </si>
  <si>
    <t>https://www.moneycontrol.com/mutual-funds/tata-small-cap-fund-direct-plan/portfolio-overview/MTA1305</t>
  </si>
  <si>
    <t>https://www.moneycontrol.com/mutual-funds/canara-robeco-small-cap-fund-direct-plan/portfolio-overview/MCA312</t>
  </si>
  <si>
    <t>https://www.moneycontrol.com/mutual-funds/idfc-emerging-businesses-fund-direct-plan/portfolio-overview/MAG2104</t>
  </si>
  <si>
    <t>https://www.moneycontrol.com/mutual-funds/invesco-india-smallcap-fund-direct-plan/portfolio-overview/MLI1094</t>
  </si>
  <si>
    <t>https://www.moneycontrol.com/mutual-funds/edelweiss-small-cap-fund-direct-plan/portfolio-overview/MJP351</t>
  </si>
  <si>
    <t>https://www.moneycontrol.com/mutual-funds/quant-small-cap-fund-direct-plan/portfolio-overview/MES056</t>
  </si>
  <si>
    <t>https://www.moneycontrol.com/mutual-funds/union-small-cap-fund-direct-plan/portfolio-overview/MUK091</t>
  </si>
  <si>
    <t>https://www.moneycontrol.com/mutual-funds/principal-small-cap-fund-direct-plan/portfolio-overview/MID394</t>
  </si>
  <si>
    <t>https://www.moneycontrol.com/mutual-funds/iti-small-cap-fund-direct-plan/portfolio-overview/MIT043</t>
  </si>
  <si>
    <t>https://www.moneycontrol.com/mutual-funds/boi-axa-small-cap-fund-direct-plan/portfolio-overview/MBA203</t>
  </si>
  <si>
    <t>https://www.moneycontrol.com/mutual-funds/idbi-small-cap-fund-direct-plan/portfolio-overview/MIB234</t>
  </si>
  <si>
    <t>var01</t>
  </si>
  <si>
    <t>var02</t>
  </si>
  <si>
    <t>var03</t>
  </si>
  <si>
    <t>var04</t>
  </si>
  <si>
    <t>var05</t>
  </si>
  <si>
    <t>var06</t>
  </si>
  <si>
    <t>var07</t>
  </si>
  <si>
    <t>var08</t>
  </si>
  <si>
    <t>var09</t>
  </si>
  <si>
    <t>var10</t>
  </si>
  <si>
    <t>var11</t>
  </si>
  <si>
    <t>var12exec</t>
  </si>
  <si>
    <t>var12</t>
  </si>
  <si>
    <t>var00</t>
  </si>
  <si>
    <t>Mid-cap Opportunities fund</t>
  </si>
  <si>
    <t>Emerging Equity fund</t>
  </si>
  <si>
    <t>Mid cap fund</t>
  </si>
  <si>
    <t>India Growth fund</t>
  </si>
  <si>
    <t>India Prima fund</t>
  </si>
  <si>
    <t>Magnum mid cap fund</t>
  </si>
  <si>
    <t>Mirae</t>
  </si>
  <si>
    <t>Asset Mid cap fund</t>
  </si>
  <si>
    <t>Sun Life Mid cap fund</t>
  </si>
  <si>
    <t>Prudential Mid cap fund</t>
  </si>
  <si>
    <t>Motilal Oswal</t>
  </si>
  <si>
    <t>Mid cap 30 fund</t>
  </si>
  <si>
    <t>PGIM</t>
  </si>
  <si>
    <t>India Mid cap fund</t>
  </si>
  <si>
    <t>Mid cap Growth fund</t>
  </si>
  <si>
    <t>BNP</t>
  </si>
  <si>
    <t>Paribas Mid cap fund</t>
  </si>
  <si>
    <t>Mahindra Manulife</t>
  </si>
  <si>
    <t>Mid cap unnati yojana</t>
  </si>
  <si>
    <t>Taurus</t>
  </si>
  <si>
    <t>Discovery mid cap fund</t>
  </si>
  <si>
    <t>Baroda</t>
  </si>
  <si>
    <t>Mid cap fund - Plan B</t>
  </si>
  <si>
    <t>https://www.moneycontrol.com/mutual-funds/hdfc-mid-cap-opportunities-fund-direct-plan/portfolio-overview/MHD1161</t>
  </si>
  <si>
    <t>https://www.moneycontrol.com/mutual-funds/dsp-mid-cap-fund-direct-plan/portfolio-overview/MDS574</t>
  </si>
  <si>
    <t>https://www.moneycontrol.com/mutual-funds/axis-mid-cap-fund-direct-plan/portfolio-overview/MAA194</t>
  </si>
  <si>
    <t>https://www.moneycontrol.com/mutual-funds/nippon-india-growth-fund-direct-plan/portfolio-overview/MRC919</t>
  </si>
  <si>
    <t>https://www.moneycontrol.com/mutual-funds/franklin-india-prima-fund-direct-plan/portfolio-overview/MTE317</t>
  </si>
  <si>
    <t>https://www.moneycontrol.com/mutual-funds/l-t-midcap-fund-direct-plan/portfolio-overview/MCC275</t>
  </si>
  <si>
    <t>https://www.moneycontrol.com/mutual-funds/sundaram-mid-cap-fund-direct-plan/portfolio-overview/MSN568</t>
  </si>
  <si>
    <t>https://www.moneycontrol.com/mutual-funds/sbi-magnum-midcap-fund-direct-plan/portfolio-overview/MSB505</t>
  </si>
  <si>
    <t>https://www.moneycontrol.com/mutual-funds/uti-mid-cap-fund-direct-plan/portfolio-overview/MUT637</t>
  </si>
  <si>
    <t>https://www.moneycontrol.com/mutual-funds/mirae-asset-midcap-fund-direct-plan/portfolio-overview/MMA173</t>
  </si>
  <si>
    <t>https://www.moneycontrol.com/mutual-funds/aditya-birla-sun-life-midcap-fund-direct-plan/portfolio-overview/MBS829</t>
  </si>
  <si>
    <t>https://www.moneycontrol.com/mutual-funds/icici-prudential-midcap-fund-direct-plan/portfolio-overview/MPI1150</t>
  </si>
  <si>
    <t>https://www.moneycontrol.com/mutual-funds/motilal-oswal-midcap-30-fund-direct-plan/portfolio-overview/MMO027</t>
  </si>
  <si>
    <t>https://www.moneycontrol.com/mutual-funds/pgim-india-midcap-opportunities-fund-direct-plan/portfolio-overview/MPA139</t>
  </si>
  <si>
    <t>https://www.moneycontrol.com/mutual-funds/invesco-india-midcap-fund-direct-plan/portfolio-overview/MLI556</t>
  </si>
  <si>
    <t>https://www.moneycontrol.com/mutual-funds/edelweiss-mid-cap-fund-direct-plan/portfolio-overview/MJP117</t>
  </si>
  <si>
    <t>https://www.moneycontrol.com/mutual-funds/tata-mid-cap-growth-fund-direct-plan/portfolio-overview/MTA776</t>
  </si>
  <si>
    <t>https://www.moneycontrol.com/mutual-funds/bnp-paribas-mid-cap-fund-direct-plan/portfolio-overview/MAB726</t>
  </si>
  <si>
    <t>https://www.moneycontrol.com/mutual-funds/mahindra-manulife-mid-cap-unnati-yojana-direct-plan/portfolio-overview/MMH037</t>
  </si>
  <si>
    <t>https://www.moneycontrol.com/mutual-funds/principal-midcap-fund-direct-plan/portfolio-overview/MID398</t>
  </si>
  <si>
    <t>https://www.moneycontrol.com/mutual-funds/iti-mid-cap-fund-direct-plan/portfolio-overview/MIT055</t>
  </si>
  <si>
    <t>https://www.moneycontrol.com/mutual-funds/union-midcap-fund-direct-plan/portfolio-overview/MUK152</t>
  </si>
  <si>
    <t>https://www.moneycontrol.com/mutual-funds/idbi-midcap-fund-direct-plan/portfolio-overview/MIB230</t>
  </si>
  <si>
    <t>https://www.moneycontrol.com/mutual-funds/quant-mid-cap-fund-direct-plan/portfolio-overview/MES043</t>
  </si>
  <si>
    <t>https://www.moneycontrol.com/mutual-funds/taurus-discovery-midcap-fund-direct-plan/portfolio-overview/MCM132</t>
  </si>
  <si>
    <t>https://www.moneycontrol.com/mutual-funds/baroda-pioneer-mid-cap-fund-direct-plan-b/portfolio-overview/MBO097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</si>
</sst>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D71"/>
      <name val="Arial"/>
      <family val="2"/>
    </font>
    <font>
      <b/>
      <sz val="10"/>
      <color rgb="FF3F4D71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1" applyAlignment="1" applyProtection="1"/>
    <xf numFmtId="9" fontId="1" fillId="2" borderId="0" xfId="0" applyNumberFormat="1" applyFont="1" applyFill="1"/>
    <xf numFmtId="0" fontId="6" fillId="0" borderId="1" xfId="0" applyFont="1" applyBorder="1"/>
    <xf numFmtId="0" fontId="1" fillId="3" borderId="0" xfId="0" applyFont="1" applyFill="1"/>
    <xf numFmtId="2" fontId="6" fillId="0" borderId="1" xfId="0" applyNumberFormat="1" applyFont="1" applyBorder="1"/>
    <xf numFmtId="0" fontId="4" fillId="3" borderId="0" xfId="0" applyFont="1" applyFill="1"/>
    <xf numFmtId="0" fontId="1" fillId="4" borderId="0" xfId="0" applyFont="1" applyFill="1"/>
    <xf numFmtId="2" fontId="1" fillId="0" borderId="0" xfId="0" applyNumberFormat="1" applyFont="1"/>
    <xf numFmtId="2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visorkhoj.com/mutual-funds-research/top-performing-systematic-investment-plan?category=Equity:%20Flexi%20Cap&amp;period=15&amp;amount=5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visorkhoj.com/mutual-funds-research/top-performing-systematic-investment-plan?category=" TargetMode="External"/><Relationship Id="rId2" Type="http://schemas.openxmlformats.org/officeDocument/2006/relationships/hyperlink" Target="https://www.advisorkhoj.com/mutual-funds-research/top-performing-systematic-investment-plan?category=" TargetMode="External"/><Relationship Id="rId1" Type="http://schemas.openxmlformats.org/officeDocument/2006/relationships/hyperlink" Target="https://www.advisorkhoj.com/mutual-funds-research/top-performing-systematic-investment-plan?category=Equity:%2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neycontrol.com/mutual-funds/tata-small-cap-fund-direct-plan/portfolio-overview/MTA1305" TargetMode="External"/><Relationship Id="rId18" Type="http://schemas.openxmlformats.org/officeDocument/2006/relationships/hyperlink" Target="https://www.moneycontrol.com/mutual-funds/quant-small-cap-fund-direct-plan/portfolio-overview/MES056" TargetMode="External"/><Relationship Id="rId26" Type="http://schemas.openxmlformats.org/officeDocument/2006/relationships/hyperlink" Target="https://www.moneycontrol.com/mutual-funds/axis-mid-cap-fund-direct-plan/portfolio-overview/MAA194" TargetMode="External"/><Relationship Id="rId39" Type="http://schemas.openxmlformats.org/officeDocument/2006/relationships/hyperlink" Target="https://www.moneycontrol.com/mutual-funds/edelweiss-mid-cap-fund-direct-plan/portfolio-overview/MJP117" TargetMode="External"/><Relationship Id="rId3" Type="http://schemas.openxmlformats.org/officeDocument/2006/relationships/hyperlink" Target="https://www.moneycontrol.com/mutual-funds/sbi-small-cap-fund-direct-plan/portfolio-overview/MSA031" TargetMode="External"/><Relationship Id="rId21" Type="http://schemas.openxmlformats.org/officeDocument/2006/relationships/hyperlink" Target="https://www.moneycontrol.com/mutual-funds/iti-small-cap-fund-direct-plan/portfolio-overview/MIT043" TargetMode="External"/><Relationship Id="rId34" Type="http://schemas.openxmlformats.org/officeDocument/2006/relationships/hyperlink" Target="https://www.moneycontrol.com/mutual-funds/aditya-birla-sun-life-midcap-fund-direct-plan/portfolio-overview/MBS829" TargetMode="External"/><Relationship Id="rId42" Type="http://schemas.openxmlformats.org/officeDocument/2006/relationships/hyperlink" Target="https://www.moneycontrol.com/mutual-funds/mahindra-manulife-mid-cap-unnati-yojana-direct-plan/portfolio-overview/MMH037" TargetMode="External"/><Relationship Id="rId47" Type="http://schemas.openxmlformats.org/officeDocument/2006/relationships/hyperlink" Target="https://www.moneycontrol.com/mutual-funds/quant-mid-cap-fund-direct-plan/portfolio-overview/MES043" TargetMode="External"/><Relationship Id="rId7" Type="http://schemas.openxmlformats.org/officeDocument/2006/relationships/hyperlink" Target="https://www.moneycontrol.com/mutual-funds/axis-small-cap-fund-direct-plan/portfolio-overview/MAA316" TargetMode="External"/><Relationship Id="rId12" Type="http://schemas.openxmlformats.org/officeDocument/2006/relationships/hyperlink" Target="https://www.moneycontrol.com/mutual-funds/uti-small-cap-fund-direct-plan-/portfolio-overview/MUT3611" TargetMode="External"/><Relationship Id="rId17" Type="http://schemas.openxmlformats.org/officeDocument/2006/relationships/hyperlink" Target="https://www.moneycontrol.com/mutual-funds/edelweiss-small-cap-fund-direct-plan/portfolio-overview/MJP351" TargetMode="External"/><Relationship Id="rId25" Type="http://schemas.openxmlformats.org/officeDocument/2006/relationships/hyperlink" Target="https://www.moneycontrol.com/mutual-funds/dsp-mid-cap-fund-direct-plan/portfolio-overview/MDS574" TargetMode="External"/><Relationship Id="rId33" Type="http://schemas.openxmlformats.org/officeDocument/2006/relationships/hyperlink" Target="https://www.moneycontrol.com/mutual-funds/mirae-asset-midcap-fund-direct-plan/portfolio-overview/MMA173" TargetMode="External"/><Relationship Id="rId38" Type="http://schemas.openxmlformats.org/officeDocument/2006/relationships/hyperlink" Target="https://www.moneycontrol.com/mutual-funds/invesco-india-midcap-fund-direct-plan/portfolio-overview/MLI556" TargetMode="External"/><Relationship Id="rId46" Type="http://schemas.openxmlformats.org/officeDocument/2006/relationships/hyperlink" Target="https://www.moneycontrol.com/mutual-funds/idbi-midcap-fund-direct-plan/portfolio-overview/MIB230" TargetMode="External"/><Relationship Id="rId2" Type="http://schemas.openxmlformats.org/officeDocument/2006/relationships/hyperlink" Target="https://www.moneycontrol.com/mutual-funds/hdfc-small-cap-fund-direct-plan/portfolio-overview/MMS025" TargetMode="External"/><Relationship Id="rId16" Type="http://schemas.openxmlformats.org/officeDocument/2006/relationships/hyperlink" Target="https://www.moneycontrol.com/mutual-funds/invesco-india-smallcap-fund-direct-plan/portfolio-overview/MLI1094" TargetMode="External"/><Relationship Id="rId20" Type="http://schemas.openxmlformats.org/officeDocument/2006/relationships/hyperlink" Target="https://www.moneycontrol.com/mutual-funds/principal-small-cap-fund-direct-plan/portfolio-overview/MID394" TargetMode="External"/><Relationship Id="rId29" Type="http://schemas.openxmlformats.org/officeDocument/2006/relationships/hyperlink" Target="https://www.moneycontrol.com/mutual-funds/l-t-midcap-fund-direct-plan/portfolio-overview/MCC275" TargetMode="External"/><Relationship Id="rId41" Type="http://schemas.openxmlformats.org/officeDocument/2006/relationships/hyperlink" Target="https://www.moneycontrol.com/mutual-funds/bnp-paribas-mid-cap-fund-direct-plan/portfolio-overview/MAB726" TargetMode="External"/><Relationship Id="rId1" Type="http://schemas.openxmlformats.org/officeDocument/2006/relationships/hyperlink" Target="https://www.moneycontrol.com/mutual-funds/nippon-india-small-cap-fund-direct-plan/portfolio-overview/MRC935" TargetMode="External"/><Relationship Id="rId6" Type="http://schemas.openxmlformats.org/officeDocument/2006/relationships/hyperlink" Target="https://www.moneycontrol.com/mutual-funds/franklin-india-smaller-companies-fund-direct-plan/portfolio-overview/MTE313" TargetMode="External"/><Relationship Id="rId11" Type="http://schemas.openxmlformats.org/officeDocument/2006/relationships/hyperlink" Target="https://www.moneycontrol.com/mutual-funds/sundaram-small-cap-fund-direct-plan/portfolio-overview/MSN572" TargetMode="External"/><Relationship Id="rId24" Type="http://schemas.openxmlformats.org/officeDocument/2006/relationships/hyperlink" Target="https://www.moneycontrol.com/mutual-funds/hdfc-mid-cap-opportunities-fund-direct-plan/portfolio-overview/MHD1161" TargetMode="External"/><Relationship Id="rId32" Type="http://schemas.openxmlformats.org/officeDocument/2006/relationships/hyperlink" Target="https://www.moneycontrol.com/mutual-funds/uti-mid-cap-fund-direct-plan/portfolio-overview/MUT637" TargetMode="External"/><Relationship Id="rId37" Type="http://schemas.openxmlformats.org/officeDocument/2006/relationships/hyperlink" Target="https://www.moneycontrol.com/mutual-funds/pgim-india-midcap-opportunities-fund-direct-plan/portfolio-overview/MPA139" TargetMode="External"/><Relationship Id="rId40" Type="http://schemas.openxmlformats.org/officeDocument/2006/relationships/hyperlink" Target="https://www.moneycontrol.com/mutual-funds/tata-mid-cap-growth-fund-direct-plan/portfolio-overview/MTA776" TargetMode="External"/><Relationship Id="rId45" Type="http://schemas.openxmlformats.org/officeDocument/2006/relationships/hyperlink" Target="https://www.moneycontrol.com/mutual-funds/union-midcap-fund-direct-plan/portfolio-overview/MUK152" TargetMode="External"/><Relationship Id="rId5" Type="http://schemas.openxmlformats.org/officeDocument/2006/relationships/hyperlink" Target="https://www.moneycontrol.com/mutual-funds/l-t-emerging-businesses-fund-direct-plan/portfolio-overview/MCC492" TargetMode="External"/><Relationship Id="rId15" Type="http://schemas.openxmlformats.org/officeDocument/2006/relationships/hyperlink" Target="https://www.moneycontrol.com/mutual-funds/idfc-emerging-businesses-fund-direct-plan/portfolio-overview/MAG2104" TargetMode="External"/><Relationship Id="rId23" Type="http://schemas.openxmlformats.org/officeDocument/2006/relationships/hyperlink" Target="https://www.moneycontrol.com/mutual-funds/idbi-small-cap-fund-direct-plan/portfolio-overview/MIB234" TargetMode="External"/><Relationship Id="rId28" Type="http://schemas.openxmlformats.org/officeDocument/2006/relationships/hyperlink" Target="https://www.moneycontrol.com/mutual-funds/franklin-india-prima-fund-direct-plan/portfolio-overview/MTE317" TargetMode="External"/><Relationship Id="rId36" Type="http://schemas.openxmlformats.org/officeDocument/2006/relationships/hyperlink" Target="https://www.moneycontrol.com/mutual-funds/motilal-oswal-midcap-30-fund-direct-plan/portfolio-overview/MMO027" TargetMode="External"/><Relationship Id="rId49" Type="http://schemas.openxmlformats.org/officeDocument/2006/relationships/hyperlink" Target="https://www.moneycontrol.com/mutual-funds/baroda-pioneer-mid-cap-fund-direct-plan-b/portfolio-overview/MBO097" TargetMode="External"/><Relationship Id="rId10" Type="http://schemas.openxmlformats.org/officeDocument/2006/relationships/hyperlink" Target="https://www.moneycontrol.com/mutual-funds/icici-prudential-smallcap-fund-direct-plan/portfolio-overview/MPI1146" TargetMode="External"/><Relationship Id="rId19" Type="http://schemas.openxmlformats.org/officeDocument/2006/relationships/hyperlink" Target="https://www.moneycontrol.com/mutual-funds/union-small-cap-fund-direct-plan/portfolio-overview/MUK091" TargetMode="External"/><Relationship Id="rId31" Type="http://schemas.openxmlformats.org/officeDocument/2006/relationships/hyperlink" Target="https://www.moneycontrol.com/mutual-funds/sbi-magnum-midcap-fund-direct-plan/portfolio-overview/MSB505" TargetMode="External"/><Relationship Id="rId44" Type="http://schemas.openxmlformats.org/officeDocument/2006/relationships/hyperlink" Target="https://www.moneycontrol.com/mutual-funds/iti-mid-cap-fund-direct-plan/portfolio-overview/MIT055" TargetMode="External"/><Relationship Id="rId4" Type="http://schemas.openxmlformats.org/officeDocument/2006/relationships/hyperlink" Target="https://www.moneycontrol.com/mutual-funds/dsp-small-cap-fund-direct-plan/portfolio-overview/MDS584" TargetMode="External"/><Relationship Id="rId9" Type="http://schemas.openxmlformats.org/officeDocument/2006/relationships/hyperlink" Target="https://www.moneycontrol.com/mutual-funds/aditya-birla-sun-life-small-cap-fund-direct-plan/portfolio-overview/MBS833" TargetMode="External"/><Relationship Id="rId14" Type="http://schemas.openxmlformats.org/officeDocument/2006/relationships/hyperlink" Target="https://www.moneycontrol.com/mutual-funds/canara-robeco-small-cap-fund-direct-plan/portfolio-overview/MCA312" TargetMode="External"/><Relationship Id="rId22" Type="http://schemas.openxmlformats.org/officeDocument/2006/relationships/hyperlink" Target="https://www.moneycontrol.com/mutual-funds/boi-axa-small-cap-fund-direct-plan/portfolio-overview/MBA203" TargetMode="External"/><Relationship Id="rId27" Type="http://schemas.openxmlformats.org/officeDocument/2006/relationships/hyperlink" Target="https://www.moneycontrol.com/mutual-funds/nippon-india-growth-fund-direct-plan/portfolio-overview/MRC919" TargetMode="External"/><Relationship Id="rId30" Type="http://schemas.openxmlformats.org/officeDocument/2006/relationships/hyperlink" Target="https://www.moneycontrol.com/mutual-funds/sundaram-mid-cap-fund-direct-plan/portfolio-overview/MSN568" TargetMode="External"/><Relationship Id="rId35" Type="http://schemas.openxmlformats.org/officeDocument/2006/relationships/hyperlink" Target="https://www.moneycontrol.com/mutual-funds/icici-prudential-midcap-fund-direct-plan/portfolio-overview/MPI1150" TargetMode="External"/><Relationship Id="rId43" Type="http://schemas.openxmlformats.org/officeDocument/2006/relationships/hyperlink" Target="https://www.moneycontrol.com/mutual-funds/principal-midcap-fund-direct-plan/portfolio-overview/MID398" TargetMode="External"/><Relationship Id="rId48" Type="http://schemas.openxmlformats.org/officeDocument/2006/relationships/hyperlink" Target="https://www.moneycontrol.com/mutual-funds/taurus-discovery-midcap-fund-direct-plan/portfolio-overview/MCM132" TargetMode="External"/><Relationship Id="rId8" Type="http://schemas.openxmlformats.org/officeDocument/2006/relationships/hyperlink" Target="https://www.moneycontrol.com/mutual-funds/kotak-small-cap-fund-direct-plan/portfolio-overview/MKM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8"/>
  <sheetViews>
    <sheetView topLeftCell="X1" workbookViewId="0">
      <selection activeCell="AU6" sqref="AU6"/>
    </sheetView>
  </sheetViews>
  <sheetFormatPr defaultRowHeight="12.75"/>
  <cols>
    <col min="1" max="1" width="4.28515625" style="1" bestFit="1" customWidth="1"/>
    <col min="2" max="2" width="48.28515625" style="1" bestFit="1" customWidth="1"/>
    <col min="3" max="3" width="7.28515625" style="1" bestFit="1" customWidth="1"/>
    <col min="4" max="4" width="43.42578125" style="1" bestFit="1" customWidth="1"/>
    <col min="5" max="5" width="7.28515625" style="1" bestFit="1" customWidth="1"/>
    <col min="6" max="6" width="36" style="1" bestFit="1" customWidth="1"/>
    <col min="7" max="7" width="7.28515625" style="1" bestFit="1" customWidth="1"/>
    <col min="8" max="8" width="41.28515625" style="1" bestFit="1" customWidth="1"/>
    <col min="9" max="9" width="6.5703125" style="1" bestFit="1" customWidth="1"/>
    <col min="10" max="10" width="37.42578125" style="1" bestFit="1" customWidth="1"/>
    <col min="11" max="11" width="9.140625" style="1"/>
    <col min="12" max="12" width="3.28515625" style="1" bestFit="1" customWidth="1"/>
    <col min="13" max="13" width="6.5703125" style="1" bestFit="1" customWidth="1"/>
    <col min="14" max="14" width="4.7109375" style="1" bestFit="1" customWidth="1"/>
    <col min="15" max="15" width="6.5703125" style="1" bestFit="1" customWidth="1"/>
    <col min="16" max="16" width="4.28515625" style="1" bestFit="1" customWidth="1"/>
    <col min="17" max="17" width="5" style="1" bestFit="1" customWidth="1"/>
    <col min="18" max="18" width="7.42578125" style="1" bestFit="1" customWidth="1"/>
    <col min="19" max="19" width="55.42578125" style="1" bestFit="1" customWidth="1"/>
    <col min="20" max="20" width="9.140625" style="1"/>
    <col min="21" max="21" width="5.42578125" style="1" bestFit="1" customWidth="1"/>
    <col min="22" max="22" width="55.42578125" style="1" bestFit="1" customWidth="1"/>
    <col min="23" max="24" width="5" style="1" bestFit="1" customWidth="1"/>
    <col min="25" max="25" width="3" style="1" bestFit="1" customWidth="1"/>
    <col min="26" max="26" width="9.140625" style="1"/>
    <col min="27" max="27" width="5.7109375" style="1" bestFit="1" customWidth="1"/>
    <col min="28" max="28" width="6.5703125" style="1" bestFit="1" customWidth="1"/>
    <col min="29" max="29" width="7.7109375" style="1" bestFit="1" customWidth="1"/>
    <col min="30" max="30" width="5" style="1" bestFit="1" customWidth="1"/>
    <col min="31" max="32" width="6" style="1" bestFit="1" customWidth="1"/>
    <col min="33" max="34" width="9.140625" style="1"/>
    <col min="35" max="35" width="15" style="1" bestFit="1" customWidth="1"/>
    <col min="36" max="37" width="9.140625" style="1"/>
    <col min="38" max="38" width="4.42578125" style="1" bestFit="1" customWidth="1"/>
    <col min="39" max="39" width="9.140625" style="1"/>
    <col min="40" max="40" width="5.7109375" style="1" bestFit="1" customWidth="1"/>
    <col min="41" max="41" width="6" style="1" bestFit="1" customWidth="1"/>
    <col min="42" max="42" width="7.7109375" style="1" bestFit="1" customWidth="1"/>
    <col min="43" max="43" width="4.5703125" style="1" bestFit="1" customWidth="1"/>
    <col min="44" max="45" width="5.5703125" style="1" bestFit="1" customWidth="1"/>
    <col min="46" max="16384" width="9.140625" style="1"/>
  </cols>
  <sheetData>
    <row r="1" spans="1:47">
      <c r="C1" s="1" t="s">
        <v>0</v>
      </c>
      <c r="E1" s="1" t="s">
        <v>0</v>
      </c>
      <c r="G1" s="1" t="s">
        <v>0</v>
      </c>
      <c r="H1" s="1" t="s">
        <v>0</v>
      </c>
      <c r="AU1" s="1" t="s">
        <v>930</v>
      </c>
    </row>
    <row r="2" spans="1:47" ht="15">
      <c r="A2" s="2">
        <v>0.15</v>
      </c>
      <c r="AA2" t="s">
        <v>918</v>
      </c>
      <c r="AB2" t="s">
        <v>913</v>
      </c>
      <c r="AC2" t="s">
        <v>914</v>
      </c>
      <c r="AD2" t="s">
        <v>915</v>
      </c>
      <c r="AE2" t="s">
        <v>916</v>
      </c>
      <c r="AF2" t="s">
        <v>917</v>
      </c>
      <c r="AL2" s="1" t="s">
        <v>929</v>
      </c>
      <c r="AN2" t="s">
        <v>918</v>
      </c>
      <c r="AO2" t="s">
        <v>913</v>
      </c>
      <c r="AP2" t="s">
        <v>914</v>
      </c>
      <c r="AQ2" t="s">
        <v>915</v>
      </c>
      <c r="AR2" t="s">
        <v>916</v>
      </c>
      <c r="AS2" t="s">
        <v>917</v>
      </c>
    </row>
    <row r="3" spans="1:47" ht="15">
      <c r="A3" s="2">
        <v>0.35</v>
      </c>
      <c r="B3" s="4" t="s">
        <v>23</v>
      </c>
      <c r="C3" s="3">
        <v>6.1000000000000004E-3</v>
      </c>
      <c r="D3" s="4" t="s">
        <v>1</v>
      </c>
      <c r="E3" s="3">
        <v>9.7999999999999997E-3</v>
      </c>
      <c r="F3" s="4" t="s">
        <v>16</v>
      </c>
      <c r="G3" s="3">
        <v>6.3E-3</v>
      </c>
      <c r="H3" s="4" t="s">
        <v>5</v>
      </c>
      <c r="I3" s="3">
        <v>9.7999999999999997E-3</v>
      </c>
      <c r="J3" s="1" t="s">
        <v>6</v>
      </c>
      <c r="L3" s="4" t="s">
        <v>12</v>
      </c>
      <c r="M3" s="3">
        <v>8.6999999999999994E-3</v>
      </c>
      <c r="N3" s="1" t="s">
        <v>14</v>
      </c>
      <c r="O3" s="3">
        <v>1.1299999999999999E-2</v>
      </c>
      <c r="R3" s="1" t="s">
        <v>45</v>
      </c>
      <c r="S3" s="8" t="s">
        <v>24</v>
      </c>
      <c r="T3" s="1">
        <v>5000</v>
      </c>
      <c r="V3" s="2" t="s">
        <v>24</v>
      </c>
      <c r="W3" s="1">
        <v>5000</v>
      </c>
      <c r="X3" s="1">
        <f>W3/4</f>
        <v>1250</v>
      </c>
      <c r="Y3" s="1">
        <v>4</v>
      </c>
      <c r="AA3" s="9">
        <v>9</v>
      </c>
      <c r="AB3" s="9">
        <v>23.72</v>
      </c>
      <c r="AC3" s="9">
        <v>23.29</v>
      </c>
      <c r="AD3" s="9">
        <v>2.97</v>
      </c>
      <c r="AE3" s="9">
        <v>20.65</v>
      </c>
      <c r="AF3" s="9">
        <v>30.75</v>
      </c>
      <c r="AH3" s="1" t="s">
        <v>45</v>
      </c>
      <c r="AI3" s="2" t="s">
        <v>24</v>
      </c>
      <c r="AJ3" s="1">
        <v>5000</v>
      </c>
      <c r="AK3" s="1">
        <f>AJ3/4</f>
        <v>1250</v>
      </c>
      <c r="AL3" s="1">
        <v>4</v>
      </c>
      <c r="AN3" s="9">
        <v>9</v>
      </c>
      <c r="AO3" s="11">
        <v>23.72</v>
      </c>
      <c r="AP3" s="11">
        <v>23.29</v>
      </c>
      <c r="AQ3" s="11">
        <v>2.97</v>
      </c>
      <c r="AR3" s="11">
        <v>20.65</v>
      </c>
      <c r="AS3" s="11">
        <v>30.75</v>
      </c>
    </row>
    <row r="4" spans="1:47" ht="15">
      <c r="A4" s="2"/>
      <c r="C4" s="3" t="s">
        <v>10</v>
      </c>
      <c r="E4" s="3" t="s">
        <v>11</v>
      </c>
      <c r="G4" s="3" t="s">
        <v>17</v>
      </c>
      <c r="I4" s="3" t="s">
        <v>11</v>
      </c>
      <c r="M4" s="3" t="s">
        <v>13</v>
      </c>
      <c r="O4" s="1" t="s">
        <v>15</v>
      </c>
      <c r="R4" s="1" t="s">
        <v>45</v>
      </c>
      <c r="S4" s="4" t="s">
        <v>25</v>
      </c>
      <c r="T4" s="1">
        <f>15000/4</f>
        <v>3750</v>
      </c>
      <c r="V4" s="1" t="s">
        <v>25</v>
      </c>
      <c r="W4" s="1">
        <f>15000/4</f>
        <v>3750</v>
      </c>
      <c r="X4" s="1">
        <f>W4/3</f>
        <v>1250</v>
      </c>
      <c r="Y4" s="1">
        <v>3</v>
      </c>
      <c r="AA4" s="9">
        <v>14</v>
      </c>
      <c r="AB4" s="9">
        <v>21.04</v>
      </c>
      <c r="AC4" s="9">
        <v>19.64</v>
      </c>
      <c r="AD4" s="9">
        <v>5.36</v>
      </c>
      <c r="AE4" s="9">
        <v>16.62</v>
      </c>
      <c r="AF4" s="9">
        <v>37.659999999999997</v>
      </c>
      <c r="AH4" s="1" t="s">
        <v>45</v>
      </c>
      <c r="AI4" s="1" t="s">
        <v>25</v>
      </c>
      <c r="AJ4" s="1">
        <f>15000/4</f>
        <v>3750</v>
      </c>
      <c r="AK4" s="1">
        <f>AJ4/3</f>
        <v>1250</v>
      </c>
      <c r="AL4" s="1">
        <v>3</v>
      </c>
      <c r="AN4" s="9">
        <v>14</v>
      </c>
      <c r="AO4" s="11">
        <v>21.04</v>
      </c>
      <c r="AP4" s="11">
        <v>19.64</v>
      </c>
      <c r="AQ4" s="11">
        <v>5.36</v>
      </c>
      <c r="AR4" s="11">
        <v>16.62</v>
      </c>
      <c r="AS4" s="11">
        <v>37.659999999999997</v>
      </c>
      <c r="AU4" s="1">
        <v>5000</v>
      </c>
    </row>
    <row r="5" spans="1:47" ht="15">
      <c r="A5" s="2">
        <v>0.5</v>
      </c>
      <c r="B5" s="4" t="s">
        <v>2</v>
      </c>
      <c r="C5" s="3">
        <v>3.8999999999999998E-3</v>
      </c>
      <c r="D5" s="4" t="s">
        <v>3</v>
      </c>
      <c r="E5" s="3">
        <v>6.0000000000000001E-3</v>
      </c>
      <c r="F5" s="4" t="s">
        <v>4</v>
      </c>
      <c r="G5" s="3">
        <v>1.0699999999999999E-2</v>
      </c>
      <c r="H5" s="1" t="s">
        <v>7</v>
      </c>
      <c r="I5" s="3">
        <v>8.8000000000000005E-3</v>
      </c>
      <c r="R5" s="1" t="s">
        <v>45</v>
      </c>
      <c r="S5" s="4" t="s">
        <v>26</v>
      </c>
      <c r="T5" s="1">
        <f>15000/4</f>
        <v>3750</v>
      </c>
      <c r="V5" s="1" t="s">
        <v>26</v>
      </c>
      <c r="W5" s="1">
        <f>15000/4</f>
        <v>3750</v>
      </c>
      <c r="X5" s="1">
        <f>W5/3</f>
        <v>1250</v>
      </c>
      <c r="Y5" s="1">
        <v>3</v>
      </c>
      <c r="AA5" s="9">
        <v>5</v>
      </c>
      <c r="AB5" s="9">
        <v>21.46</v>
      </c>
      <c r="AC5" s="9">
        <v>20.09</v>
      </c>
      <c r="AD5" s="9">
        <v>4.2300000000000004</v>
      </c>
      <c r="AE5" s="9">
        <v>18.04</v>
      </c>
      <c r="AF5" s="9">
        <v>28.47</v>
      </c>
      <c r="AH5" s="1" t="s">
        <v>45</v>
      </c>
      <c r="AI5" s="1" t="s">
        <v>26</v>
      </c>
      <c r="AJ5" s="1">
        <f>15000/4</f>
        <v>3750</v>
      </c>
      <c r="AK5" s="1">
        <f>AJ5/3</f>
        <v>1250</v>
      </c>
      <c r="AL5" s="1">
        <v>3</v>
      </c>
      <c r="AN5" s="9">
        <v>5</v>
      </c>
      <c r="AO5" s="11">
        <v>21.46</v>
      </c>
      <c r="AP5" s="11">
        <v>20.09</v>
      </c>
      <c r="AQ5" s="11">
        <v>4.2300000000000004</v>
      </c>
      <c r="AR5" s="11">
        <v>18.04</v>
      </c>
      <c r="AS5" s="11">
        <v>28.47</v>
      </c>
      <c r="AU5" s="1">
        <v>5000</v>
      </c>
    </row>
    <row r="6" spans="1:47" ht="15">
      <c r="E6" s="1" t="s">
        <v>8</v>
      </c>
      <c r="G6" s="1" t="s">
        <v>9</v>
      </c>
      <c r="I6" s="1" t="s">
        <v>9</v>
      </c>
      <c r="R6" s="1" t="s">
        <v>45</v>
      </c>
      <c r="S6" s="4" t="s">
        <v>28</v>
      </c>
      <c r="T6" s="1">
        <f>15000/4</f>
        <v>3750</v>
      </c>
      <c r="V6" s="1" t="s">
        <v>28</v>
      </c>
      <c r="W6" s="1">
        <f>15000/4</f>
        <v>3750</v>
      </c>
      <c r="X6" s="1">
        <f>W6/3</f>
        <v>1250</v>
      </c>
      <c r="Y6" s="1">
        <v>3</v>
      </c>
      <c r="AA6" s="9">
        <v>11</v>
      </c>
      <c r="AB6" s="9">
        <v>18.97</v>
      </c>
      <c r="AC6" s="9">
        <v>18.84</v>
      </c>
      <c r="AD6" s="9">
        <v>3.51</v>
      </c>
      <c r="AE6" s="9">
        <v>14.81</v>
      </c>
      <c r="AF6" s="9">
        <v>27.97</v>
      </c>
      <c r="AH6" s="1" t="s">
        <v>45</v>
      </c>
      <c r="AI6" s="1" t="s">
        <v>28</v>
      </c>
      <c r="AJ6" s="1">
        <f>15000/4</f>
        <v>3750</v>
      </c>
      <c r="AK6" s="1">
        <f>AJ6/3</f>
        <v>1250</v>
      </c>
      <c r="AL6" s="1">
        <v>3</v>
      </c>
      <c r="AN6" s="9">
        <v>11</v>
      </c>
      <c r="AO6" s="11">
        <v>18.97</v>
      </c>
      <c r="AP6" s="11">
        <v>18.84</v>
      </c>
      <c r="AQ6" s="11">
        <v>3.51</v>
      </c>
      <c r="AR6" s="11">
        <v>14.81</v>
      </c>
      <c r="AS6" s="11">
        <v>27.97</v>
      </c>
    </row>
    <row r="7" spans="1:47" ht="15">
      <c r="A7" s="2">
        <v>0.15</v>
      </c>
      <c r="B7" s="4" t="s">
        <v>20</v>
      </c>
      <c r="C7" s="3">
        <v>5.7000000000000002E-3</v>
      </c>
      <c r="D7" s="4" t="s">
        <v>18</v>
      </c>
      <c r="E7" s="3">
        <v>5.0000000000000001E-3</v>
      </c>
      <c r="F7" s="1" t="s">
        <v>21</v>
      </c>
      <c r="G7" s="3">
        <v>9.1999999999999998E-3</v>
      </c>
      <c r="R7" s="1" t="s">
        <v>45</v>
      </c>
      <c r="S7" s="4" t="s">
        <v>27</v>
      </c>
      <c r="T7" s="1">
        <f>15000/4</f>
        <v>3750</v>
      </c>
      <c r="V7" s="1" t="s">
        <v>27</v>
      </c>
      <c r="W7" s="1">
        <f>15000/4</f>
        <v>3750</v>
      </c>
      <c r="X7" s="1">
        <f>W7/3</f>
        <v>1250</v>
      </c>
      <c r="Y7" s="1">
        <v>3</v>
      </c>
      <c r="AA7" s="9">
        <v>8</v>
      </c>
      <c r="AB7" s="9">
        <v>22.21</v>
      </c>
      <c r="AC7" s="9">
        <v>21.85</v>
      </c>
      <c r="AD7" s="9">
        <v>3.74</v>
      </c>
      <c r="AE7" s="9">
        <v>18.98</v>
      </c>
      <c r="AF7" s="9">
        <v>30.72</v>
      </c>
      <c r="AH7" s="1" t="s">
        <v>45</v>
      </c>
      <c r="AI7" s="1" t="s">
        <v>27</v>
      </c>
      <c r="AJ7" s="1">
        <f>15000/4</f>
        <v>3750</v>
      </c>
      <c r="AK7" s="1">
        <f>AJ7/3</f>
        <v>1250</v>
      </c>
      <c r="AL7" s="1">
        <v>3</v>
      </c>
      <c r="AN7" s="9">
        <v>8</v>
      </c>
      <c r="AO7" s="11">
        <v>22.21</v>
      </c>
      <c r="AP7" s="11">
        <v>21.85</v>
      </c>
      <c r="AQ7" s="11">
        <v>3.74</v>
      </c>
      <c r="AR7" s="11">
        <v>18.98</v>
      </c>
      <c r="AS7" s="11">
        <v>30.72</v>
      </c>
    </row>
    <row r="8" spans="1:47">
      <c r="C8" s="1" t="s">
        <v>10</v>
      </c>
      <c r="E8" s="1" t="s">
        <v>19</v>
      </c>
      <c r="G8" s="1" t="s">
        <v>22</v>
      </c>
      <c r="V8" s="6"/>
      <c r="Y8" s="1">
        <f>SUM(Y3:Y7)</f>
        <v>16</v>
      </c>
      <c r="Z8" s="1" t="s">
        <v>910</v>
      </c>
      <c r="AO8" s="14"/>
      <c r="AP8" s="14"/>
      <c r="AQ8" s="14"/>
      <c r="AR8" s="14"/>
      <c r="AS8" s="14"/>
    </row>
    <row r="9" spans="1:47" ht="15">
      <c r="AH9" s="1" t="s">
        <v>900</v>
      </c>
      <c r="AI9" s="1" t="s">
        <v>927</v>
      </c>
      <c r="AJ9" s="1">
        <v>2000</v>
      </c>
      <c r="AK9" s="1">
        <f>AJ9/2</f>
        <v>1000</v>
      </c>
      <c r="AL9" s="1">
        <v>2</v>
      </c>
      <c r="AN9" s="9">
        <v>8</v>
      </c>
      <c r="AO9" s="11">
        <v>21.16</v>
      </c>
      <c r="AP9" s="11">
        <v>19.829999999999998</v>
      </c>
      <c r="AQ9" s="11">
        <v>3.08</v>
      </c>
      <c r="AR9" s="11">
        <v>18.350000000000001</v>
      </c>
      <c r="AS9" s="11">
        <v>27.91</v>
      </c>
    </row>
    <row r="10" spans="1:47" ht="15">
      <c r="A10" s="2">
        <v>0.35</v>
      </c>
      <c r="B10" s="4" t="s">
        <v>23</v>
      </c>
      <c r="C10" s="3">
        <v>6.1000000000000004E-3</v>
      </c>
      <c r="R10" s="1" t="s">
        <v>46</v>
      </c>
      <c r="S10" s="4" t="s">
        <v>5</v>
      </c>
      <c r="T10" s="1">
        <v>5000</v>
      </c>
      <c r="V10" s="4" t="s">
        <v>5</v>
      </c>
      <c r="W10" s="1">
        <v>5000</v>
      </c>
      <c r="AH10" s="1" t="s">
        <v>41</v>
      </c>
      <c r="AI10" s="1" t="s">
        <v>36</v>
      </c>
      <c r="AJ10" s="1">
        <v>5000</v>
      </c>
      <c r="AK10" s="1">
        <f>AJ10/4</f>
        <v>1250</v>
      </c>
      <c r="AL10" s="1">
        <v>4</v>
      </c>
      <c r="AN10" s="9">
        <v>8</v>
      </c>
      <c r="AO10" s="11">
        <v>23.09</v>
      </c>
      <c r="AP10" s="11">
        <v>22.8</v>
      </c>
      <c r="AQ10" s="11">
        <v>2.7</v>
      </c>
      <c r="AR10" s="11">
        <v>20.69</v>
      </c>
      <c r="AS10" s="11">
        <v>29.11</v>
      </c>
    </row>
    <row r="11" spans="1:47" ht="15">
      <c r="A11" s="2">
        <v>0.5</v>
      </c>
      <c r="B11" s="4" t="s">
        <v>3</v>
      </c>
      <c r="C11" s="3">
        <v>6.0000000000000001E-3</v>
      </c>
      <c r="R11" s="1" t="s">
        <v>40</v>
      </c>
      <c r="S11" s="1" t="s">
        <v>34</v>
      </c>
      <c r="T11" s="1">
        <f>15000/5</f>
        <v>3000</v>
      </c>
      <c r="V11" s="4" t="s">
        <v>51</v>
      </c>
      <c r="W11" s="1">
        <v>3000</v>
      </c>
      <c r="AH11" s="1" t="s">
        <v>46</v>
      </c>
      <c r="AI11" s="4" t="s">
        <v>5</v>
      </c>
      <c r="AJ11" s="1">
        <v>5000</v>
      </c>
      <c r="AK11" s="1">
        <f>AJ11/4</f>
        <v>1250</v>
      </c>
      <c r="AL11" s="1">
        <v>4</v>
      </c>
      <c r="AN11" s="9">
        <v>5</v>
      </c>
      <c r="AO11" s="11">
        <v>21.36</v>
      </c>
      <c r="AP11" s="11">
        <v>20.53</v>
      </c>
      <c r="AQ11" s="11">
        <v>3.55</v>
      </c>
      <c r="AR11" s="11">
        <v>18.010000000000002</v>
      </c>
      <c r="AS11" s="11">
        <v>27.02</v>
      </c>
    </row>
    <row r="12" spans="1:47" ht="15">
      <c r="A12" s="2">
        <v>0.15</v>
      </c>
      <c r="B12" s="4" t="s">
        <v>18</v>
      </c>
      <c r="C12" s="3">
        <v>5.0000000000000001E-3</v>
      </c>
      <c r="R12" s="1" t="s">
        <v>40</v>
      </c>
      <c r="S12" s="6" t="s">
        <v>39</v>
      </c>
      <c r="T12" s="1">
        <f>15000/5</f>
        <v>3000</v>
      </c>
      <c r="V12" s="1" t="s">
        <v>48</v>
      </c>
      <c r="W12" s="1">
        <v>3000</v>
      </c>
      <c r="AH12" s="1" t="s">
        <v>41</v>
      </c>
      <c r="AI12" s="1" t="s">
        <v>37</v>
      </c>
      <c r="AJ12" s="1">
        <v>3000</v>
      </c>
      <c r="AK12" s="1">
        <f>AJ12/3</f>
        <v>1000</v>
      </c>
      <c r="AL12" s="1">
        <v>3</v>
      </c>
      <c r="AN12" s="9">
        <v>14</v>
      </c>
      <c r="AO12" s="11">
        <v>19.77</v>
      </c>
      <c r="AP12" s="11">
        <v>20.05</v>
      </c>
      <c r="AQ12" s="11">
        <v>1.9</v>
      </c>
      <c r="AR12" s="11">
        <v>17.079999999999998</v>
      </c>
      <c r="AS12" s="11">
        <v>24.53</v>
      </c>
    </row>
    <row r="13" spans="1:47" ht="15">
      <c r="R13" s="1" t="s">
        <v>41</v>
      </c>
      <c r="S13" s="1" t="s">
        <v>36</v>
      </c>
      <c r="T13" s="1">
        <f>15000/5</f>
        <v>3000</v>
      </c>
      <c r="V13" s="1" t="s">
        <v>36</v>
      </c>
      <c r="W13" s="1">
        <f>15000/5</f>
        <v>3000</v>
      </c>
      <c r="AH13" s="1" t="s">
        <v>900</v>
      </c>
      <c r="AI13" s="1" t="s">
        <v>928</v>
      </c>
      <c r="AJ13" s="1">
        <v>2000</v>
      </c>
      <c r="AK13" s="1">
        <f>AJ13/2</f>
        <v>1000</v>
      </c>
      <c r="AL13" s="1">
        <v>2</v>
      </c>
      <c r="AN13" s="9">
        <v>11</v>
      </c>
      <c r="AO13" s="11">
        <v>19.97</v>
      </c>
      <c r="AP13" s="11">
        <v>19.11</v>
      </c>
      <c r="AQ13" s="11">
        <v>3.24</v>
      </c>
      <c r="AR13" s="11">
        <v>17.18</v>
      </c>
      <c r="AS13" s="11">
        <v>29.22</v>
      </c>
    </row>
    <row r="14" spans="1:47" ht="15">
      <c r="A14" s="2">
        <v>0.35</v>
      </c>
      <c r="B14" s="4" t="s">
        <v>16</v>
      </c>
      <c r="C14" s="3">
        <v>6.3E-3</v>
      </c>
      <c r="P14" s="2"/>
      <c r="R14" s="1" t="s">
        <v>43</v>
      </c>
      <c r="S14" s="5" t="s">
        <v>42</v>
      </c>
      <c r="T14" s="1">
        <f>15000/5</f>
        <v>3000</v>
      </c>
      <c r="V14" s="1" t="s">
        <v>47</v>
      </c>
      <c r="W14" s="1">
        <v>3000</v>
      </c>
      <c r="AH14" s="1" t="s">
        <v>44</v>
      </c>
      <c r="AI14" s="1" t="s">
        <v>919</v>
      </c>
      <c r="AJ14" s="1">
        <v>3000</v>
      </c>
      <c r="AK14" s="1">
        <f>AJ14/3</f>
        <v>1000</v>
      </c>
      <c r="AL14" s="1">
        <v>3</v>
      </c>
      <c r="AN14" s="9">
        <v>6</v>
      </c>
      <c r="AO14" s="11">
        <v>18.14</v>
      </c>
      <c r="AP14" s="11">
        <v>17.57</v>
      </c>
      <c r="AQ14" s="11">
        <v>1.96</v>
      </c>
      <c r="AR14" s="11">
        <v>16.64</v>
      </c>
      <c r="AS14" s="11">
        <v>21.94</v>
      </c>
    </row>
    <row r="15" spans="1:47">
      <c r="A15" s="2">
        <v>0.5</v>
      </c>
      <c r="B15" s="4" t="s">
        <v>2</v>
      </c>
      <c r="C15" s="3">
        <v>3.8999999999999998E-3</v>
      </c>
      <c r="R15" s="1" t="s">
        <v>44</v>
      </c>
      <c r="S15" s="4" t="s">
        <v>38</v>
      </c>
      <c r="T15" s="1">
        <f>15000/5</f>
        <v>3000</v>
      </c>
      <c r="V15" s="1" t="s">
        <v>49</v>
      </c>
      <c r="W15" s="1">
        <v>3000</v>
      </c>
      <c r="AO15" s="14"/>
      <c r="AP15" s="14"/>
      <c r="AQ15" s="14"/>
      <c r="AR15" s="14"/>
      <c r="AS15" s="14"/>
    </row>
    <row r="16" spans="1:47" ht="15">
      <c r="A16" s="2">
        <v>0.15</v>
      </c>
      <c r="B16" s="4" t="s">
        <v>20</v>
      </c>
      <c r="C16" s="3">
        <v>5.7000000000000002E-3</v>
      </c>
      <c r="V16" s="1" t="s">
        <v>50</v>
      </c>
      <c r="W16" s="1">
        <v>3000</v>
      </c>
      <c r="AH16" s="1" t="s">
        <v>923</v>
      </c>
      <c r="AI16" s="4" t="s">
        <v>53</v>
      </c>
      <c r="AJ16" s="1">
        <v>2000</v>
      </c>
      <c r="AK16" s="1">
        <f>AJ16/2</f>
        <v>1000</v>
      </c>
      <c r="AL16" s="1">
        <v>2</v>
      </c>
      <c r="AN16" s="9">
        <v>14</v>
      </c>
      <c r="AO16" s="11">
        <v>25.57</v>
      </c>
      <c r="AP16" s="11">
        <v>22.94</v>
      </c>
      <c r="AQ16" s="11">
        <v>6.85</v>
      </c>
      <c r="AR16" s="11">
        <v>19.53</v>
      </c>
      <c r="AS16" s="11">
        <v>43.15</v>
      </c>
    </row>
    <row r="17" spans="2:45" ht="15">
      <c r="AH17" s="1" t="s">
        <v>478</v>
      </c>
      <c r="AI17" s="1" t="s">
        <v>911</v>
      </c>
      <c r="AJ17" s="1">
        <v>5000</v>
      </c>
      <c r="AK17" s="1">
        <f>AJ17/4</f>
        <v>1250</v>
      </c>
      <c r="AL17" s="1">
        <v>4</v>
      </c>
      <c r="AN17" s="9">
        <v>3</v>
      </c>
      <c r="AO17" s="11">
        <v>23.81</v>
      </c>
      <c r="AP17" s="11">
        <v>22.14</v>
      </c>
      <c r="AQ17" s="11">
        <v>3.64</v>
      </c>
      <c r="AR17" s="11">
        <v>21.3</v>
      </c>
      <c r="AS17" s="11">
        <v>27.99</v>
      </c>
    </row>
    <row r="18" spans="2:45" ht="15">
      <c r="S18" s="4" t="s">
        <v>52</v>
      </c>
      <c r="T18" s="1" t="s">
        <v>55</v>
      </c>
      <c r="AH18" s="1" t="s">
        <v>46</v>
      </c>
      <c r="AI18" s="4" t="s">
        <v>5</v>
      </c>
      <c r="AJ18" s="1">
        <v>5000</v>
      </c>
      <c r="AK18" s="1">
        <f>AJ18/4</f>
        <v>1250</v>
      </c>
      <c r="AL18" s="1">
        <v>4</v>
      </c>
      <c r="AN18" s="9">
        <v>5</v>
      </c>
      <c r="AO18" s="11">
        <v>21.36</v>
      </c>
      <c r="AP18" s="11">
        <v>20.53</v>
      </c>
      <c r="AQ18" s="11">
        <v>3.55</v>
      </c>
      <c r="AR18" s="11">
        <v>18.010000000000002</v>
      </c>
      <c r="AS18" s="11">
        <v>27.02</v>
      </c>
    </row>
    <row r="19" spans="2:45" ht="15">
      <c r="B19" s="1">
        <v>40000</v>
      </c>
      <c r="C19" s="2">
        <v>0.5</v>
      </c>
      <c r="D19" s="1">
        <f>B19*C19</f>
        <v>20000</v>
      </c>
      <c r="S19" s="4" t="s">
        <v>53</v>
      </c>
      <c r="T19" s="1" t="s">
        <v>54</v>
      </c>
      <c r="AH19" s="1" t="s">
        <v>40</v>
      </c>
      <c r="AI19" s="1" t="s">
        <v>34</v>
      </c>
      <c r="AJ19" s="1">
        <v>3000</v>
      </c>
      <c r="AK19" s="1">
        <f>AJ19/3</f>
        <v>1000</v>
      </c>
      <c r="AL19" s="1">
        <v>3</v>
      </c>
      <c r="AN19" s="9">
        <v>12</v>
      </c>
      <c r="AO19" s="11">
        <v>19.989999999999998</v>
      </c>
      <c r="AP19" s="11">
        <v>19.079999999999998</v>
      </c>
      <c r="AQ19" s="11">
        <v>3.14</v>
      </c>
      <c r="AR19" s="11">
        <v>17.5</v>
      </c>
      <c r="AS19" s="11">
        <v>29.34</v>
      </c>
    </row>
    <row r="20" spans="2:45" ht="15">
      <c r="B20" s="1">
        <v>40000</v>
      </c>
      <c r="C20" s="2">
        <v>0.5</v>
      </c>
      <c r="D20" s="1">
        <f>B20*C20</f>
        <v>20000</v>
      </c>
      <c r="AH20" s="1" t="s">
        <v>897</v>
      </c>
      <c r="AI20" s="1" t="s">
        <v>51</v>
      </c>
      <c r="AJ20" s="1">
        <v>2000</v>
      </c>
      <c r="AK20" s="1">
        <f>AJ20/2</f>
        <v>1000</v>
      </c>
      <c r="AL20" s="1">
        <v>2</v>
      </c>
      <c r="AN20" s="9">
        <v>13</v>
      </c>
      <c r="AO20" s="11">
        <v>18.5</v>
      </c>
      <c r="AP20" s="11">
        <v>17.32</v>
      </c>
      <c r="AQ20" s="11">
        <v>3.69</v>
      </c>
      <c r="AR20" s="11">
        <v>15.59</v>
      </c>
      <c r="AS20" s="11">
        <v>28.6</v>
      </c>
    </row>
    <row r="21" spans="2:45" ht="15">
      <c r="S21" s="7" t="s">
        <v>56</v>
      </c>
      <c r="AH21" s="1" t="s">
        <v>44</v>
      </c>
      <c r="AI21" s="1" t="s">
        <v>919</v>
      </c>
      <c r="AJ21" s="1">
        <v>3000</v>
      </c>
      <c r="AK21" s="1">
        <f>AJ21/3</f>
        <v>1000</v>
      </c>
      <c r="AL21" s="1">
        <v>3</v>
      </c>
      <c r="AN21" s="9">
        <v>6</v>
      </c>
      <c r="AO21" s="11">
        <v>18.14</v>
      </c>
      <c r="AP21" s="11">
        <v>17.57</v>
      </c>
      <c r="AQ21" s="11">
        <v>1.96</v>
      </c>
      <c r="AR21" s="11">
        <v>16.64</v>
      </c>
      <c r="AS21" s="11">
        <v>21.94</v>
      </c>
    </row>
    <row r="22" spans="2:45">
      <c r="B22" s="1" t="s">
        <v>29</v>
      </c>
      <c r="AH22" s="13"/>
      <c r="AI22" s="13"/>
      <c r="AJ22" s="13"/>
      <c r="AK22" s="13"/>
      <c r="AL22" s="13"/>
      <c r="AM22" s="13"/>
      <c r="AN22" s="13"/>
      <c r="AO22" s="15"/>
      <c r="AP22" s="15"/>
      <c r="AQ22" s="15"/>
      <c r="AR22" s="15"/>
      <c r="AS22" s="15"/>
    </row>
    <row r="23" spans="2:45" ht="15">
      <c r="B23" s="1" t="s">
        <v>30</v>
      </c>
      <c r="O23" s="1">
        <v>20000</v>
      </c>
      <c r="P23" s="2">
        <v>0.25</v>
      </c>
      <c r="Q23" s="1">
        <f t="shared" ref="Q23:Q28" si="0">O23*P23</f>
        <v>5000</v>
      </c>
      <c r="R23" s="1" t="s">
        <v>41</v>
      </c>
      <c r="S23" s="1" t="s">
        <v>36</v>
      </c>
      <c r="U23" s="6" t="s">
        <v>922</v>
      </c>
      <c r="V23" s="6" t="s">
        <v>920</v>
      </c>
      <c r="W23" s="12">
        <v>1</v>
      </c>
      <c r="X23" s="12">
        <v>1</v>
      </c>
      <c r="Y23" s="6"/>
      <c r="AA23" s="9">
        <v>8</v>
      </c>
      <c r="AB23" s="11">
        <v>27.82</v>
      </c>
      <c r="AC23" s="11">
        <v>26.49</v>
      </c>
      <c r="AD23" s="11">
        <v>3.53</v>
      </c>
      <c r="AE23" s="11">
        <v>24.78</v>
      </c>
      <c r="AF23" s="11">
        <v>34.25</v>
      </c>
      <c r="AH23" s="1" t="s">
        <v>900</v>
      </c>
      <c r="AI23" s="1" t="s">
        <v>927</v>
      </c>
      <c r="AJ23" s="1">
        <v>2000</v>
      </c>
      <c r="AK23" s="1">
        <f>AJ23/2</f>
        <v>1000</v>
      </c>
      <c r="AL23" s="1">
        <v>2</v>
      </c>
      <c r="AN23" s="9">
        <v>8</v>
      </c>
      <c r="AO23" s="11">
        <v>21.16</v>
      </c>
      <c r="AP23" s="11">
        <v>19.829999999999998</v>
      </c>
      <c r="AQ23" s="11">
        <v>3.08</v>
      </c>
      <c r="AR23" s="11">
        <v>18.350000000000001</v>
      </c>
      <c r="AS23" s="11">
        <v>27.91</v>
      </c>
    </row>
    <row r="24" spans="2:45" ht="15">
      <c r="B24" s="1" t="s">
        <v>32</v>
      </c>
      <c r="O24" s="1">
        <v>20000</v>
      </c>
      <c r="P24" s="2">
        <v>0.25</v>
      </c>
      <c r="Q24" s="1">
        <f t="shared" si="0"/>
        <v>5000</v>
      </c>
      <c r="R24" s="1" t="s">
        <v>46</v>
      </c>
      <c r="S24" s="1" t="s">
        <v>51</v>
      </c>
      <c r="U24" s="1" t="s">
        <v>923</v>
      </c>
      <c r="V24" s="1" t="s">
        <v>921</v>
      </c>
      <c r="W24" s="10">
        <v>1</v>
      </c>
      <c r="X24"/>
      <c r="AA24" s="9">
        <v>6</v>
      </c>
      <c r="AB24" s="11">
        <v>25.32</v>
      </c>
      <c r="AC24" s="11">
        <v>24.31</v>
      </c>
      <c r="AD24" s="11">
        <v>5.44</v>
      </c>
      <c r="AE24" s="11">
        <v>19.79</v>
      </c>
      <c r="AF24" s="11">
        <v>33.43</v>
      </c>
      <c r="AH24" s="1" t="s">
        <v>41</v>
      </c>
      <c r="AI24" s="1" t="s">
        <v>36</v>
      </c>
      <c r="AJ24" s="1">
        <v>5000</v>
      </c>
      <c r="AK24" s="1">
        <f>AJ24/4</f>
        <v>1250</v>
      </c>
      <c r="AL24" s="1">
        <v>4</v>
      </c>
      <c r="AN24" s="9">
        <v>8</v>
      </c>
      <c r="AO24" s="11">
        <v>23.09</v>
      </c>
      <c r="AP24" s="11">
        <v>22.8</v>
      </c>
      <c r="AQ24" s="11">
        <v>2.7</v>
      </c>
      <c r="AR24" s="11">
        <v>20.69</v>
      </c>
      <c r="AS24" s="11">
        <v>29.11</v>
      </c>
    </row>
    <row r="25" spans="2:45" ht="15">
      <c r="B25" s="1" t="s">
        <v>31</v>
      </c>
      <c r="O25" s="1">
        <v>20000</v>
      </c>
      <c r="P25" s="2">
        <v>0.15</v>
      </c>
      <c r="Q25" s="1">
        <f t="shared" si="0"/>
        <v>3000</v>
      </c>
      <c r="R25" s="1" t="s">
        <v>44</v>
      </c>
      <c r="S25" s="1" t="s">
        <v>919</v>
      </c>
      <c r="U25" s="1" t="s">
        <v>923</v>
      </c>
      <c r="V25" s="4" t="s">
        <v>53</v>
      </c>
      <c r="W25"/>
      <c r="X25" s="10">
        <v>1</v>
      </c>
      <c r="AA25" s="9">
        <v>14</v>
      </c>
      <c r="AB25" s="11">
        <v>25.57</v>
      </c>
      <c r="AC25" s="11">
        <v>22.94</v>
      </c>
      <c r="AD25" s="11">
        <v>6.85</v>
      </c>
      <c r="AE25" s="11">
        <v>19.53</v>
      </c>
      <c r="AF25" s="11">
        <v>43.15</v>
      </c>
      <c r="AH25" s="1" t="s">
        <v>46</v>
      </c>
      <c r="AI25" s="4" t="s">
        <v>5</v>
      </c>
      <c r="AJ25" s="1">
        <v>5000</v>
      </c>
      <c r="AK25" s="1">
        <f>AJ25/4</f>
        <v>1250</v>
      </c>
      <c r="AL25" s="1">
        <v>4</v>
      </c>
      <c r="AN25" s="9">
        <v>5</v>
      </c>
      <c r="AO25" s="11">
        <v>21.36</v>
      </c>
      <c r="AP25" s="11">
        <v>20.53</v>
      </c>
      <c r="AQ25" s="11">
        <v>3.55</v>
      </c>
      <c r="AR25" s="11">
        <v>18.010000000000002</v>
      </c>
      <c r="AS25" s="11">
        <v>27.02</v>
      </c>
    </row>
    <row r="26" spans="2:45" ht="15">
      <c r="B26" s="1" t="s">
        <v>33</v>
      </c>
      <c r="O26" s="1">
        <v>20000</v>
      </c>
      <c r="P26" s="2">
        <v>0.15</v>
      </c>
      <c r="Q26" s="1">
        <f t="shared" si="0"/>
        <v>3000</v>
      </c>
      <c r="U26" s="1" t="s">
        <v>41</v>
      </c>
      <c r="V26" s="1" t="s">
        <v>36</v>
      </c>
      <c r="W26" s="10">
        <v>2</v>
      </c>
      <c r="AA26" s="9">
        <v>8</v>
      </c>
      <c r="AB26" s="11">
        <v>23.09</v>
      </c>
      <c r="AC26" s="11">
        <v>22.8</v>
      </c>
      <c r="AD26" s="11">
        <v>2.7</v>
      </c>
      <c r="AE26" s="11">
        <v>20.69</v>
      </c>
      <c r="AF26" s="11">
        <v>29.11</v>
      </c>
      <c r="AH26" s="1" t="s">
        <v>41</v>
      </c>
      <c r="AI26" s="1" t="s">
        <v>37</v>
      </c>
      <c r="AJ26" s="1">
        <v>3000</v>
      </c>
      <c r="AK26" s="1">
        <f>AJ26/3</f>
        <v>1000</v>
      </c>
      <c r="AL26" s="1">
        <v>3</v>
      </c>
      <c r="AN26" s="9">
        <v>14</v>
      </c>
      <c r="AO26" s="11">
        <v>19.77</v>
      </c>
      <c r="AP26" s="11">
        <v>20.05</v>
      </c>
      <c r="AQ26" s="11">
        <v>1.9</v>
      </c>
      <c r="AR26" s="11">
        <v>17.079999999999998</v>
      </c>
      <c r="AS26" s="11">
        <v>24.53</v>
      </c>
    </row>
    <row r="27" spans="2:45" ht="15">
      <c r="B27" s="1" t="s">
        <v>35</v>
      </c>
      <c r="O27" s="1">
        <v>20000</v>
      </c>
      <c r="P27" s="2">
        <v>0.1</v>
      </c>
      <c r="Q27" s="1">
        <f t="shared" si="0"/>
        <v>2000</v>
      </c>
      <c r="R27" s="1" t="s">
        <v>923</v>
      </c>
      <c r="S27" s="4" t="s">
        <v>52</v>
      </c>
      <c r="U27" s="1" t="s">
        <v>478</v>
      </c>
      <c r="V27" s="1" t="s">
        <v>911</v>
      </c>
      <c r="X27" s="10">
        <v>2</v>
      </c>
      <c r="AA27" s="9">
        <v>3</v>
      </c>
      <c r="AB27" s="11">
        <v>23.81</v>
      </c>
      <c r="AC27" s="11">
        <v>22.14</v>
      </c>
      <c r="AD27" s="11">
        <v>3.64</v>
      </c>
      <c r="AE27" s="11">
        <v>21.3</v>
      </c>
      <c r="AF27" s="11">
        <v>27.99</v>
      </c>
      <c r="AH27" s="1" t="s">
        <v>923</v>
      </c>
      <c r="AI27" s="4" t="s">
        <v>52</v>
      </c>
      <c r="AJ27" s="1">
        <v>2000</v>
      </c>
      <c r="AK27" s="1">
        <f>AJ27/2</f>
        <v>1000</v>
      </c>
      <c r="AL27" s="1">
        <v>2</v>
      </c>
      <c r="AN27" s="9">
        <v>14</v>
      </c>
      <c r="AO27" s="11">
        <v>19.190000000000001</v>
      </c>
      <c r="AP27" s="11">
        <v>18.21</v>
      </c>
      <c r="AQ27" s="11">
        <v>3.88</v>
      </c>
      <c r="AR27" s="11">
        <v>15.97</v>
      </c>
      <c r="AS27" s="11">
        <v>30.11</v>
      </c>
    </row>
    <row r="28" spans="2:45" ht="15">
      <c r="B28" s="1" t="s">
        <v>37</v>
      </c>
      <c r="O28" s="1">
        <v>20000</v>
      </c>
      <c r="P28" s="2">
        <v>0.1</v>
      </c>
      <c r="Q28" s="1">
        <f t="shared" si="0"/>
        <v>2000</v>
      </c>
      <c r="R28" s="1" t="s">
        <v>923</v>
      </c>
      <c r="S28" s="4" t="s">
        <v>53</v>
      </c>
      <c r="U28" s="1" t="s">
        <v>46</v>
      </c>
      <c r="V28" s="4" t="s">
        <v>5</v>
      </c>
      <c r="W28" s="10">
        <v>3</v>
      </c>
      <c r="X28" s="10">
        <v>3</v>
      </c>
      <c r="AA28" s="9">
        <v>5</v>
      </c>
      <c r="AB28" s="11">
        <v>21.36</v>
      </c>
      <c r="AC28" s="11">
        <v>20.53</v>
      </c>
      <c r="AD28" s="11">
        <v>3.55</v>
      </c>
      <c r="AE28" s="11">
        <v>18.010000000000002</v>
      </c>
      <c r="AF28" s="11">
        <v>27.02</v>
      </c>
      <c r="AH28" s="1" t="s">
        <v>44</v>
      </c>
      <c r="AI28" s="1" t="s">
        <v>919</v>
      </c>
      <c r="AJ28" s="1">
        <v>3000</v>
      </c>
      <c r="AK28" s="1">
        <f>AJ28/3</f>
        <v>1000</v>
      </c>
      <c r="AL28" s="1">
        <v>3</v>
      </c>
      <c r="AN28" s="9">
        <v>6</v>
      </c>
      <c r="AO28" s="11">
        <v>18.14</v>
      </c>
      <c r="AP28" s="11">
        <v>17.57</v>
      </c>
      <c r="AQ28" s="11">
        <v>1.96</v>
      </c>
      <c r="AR28" s="11">
        <v>16.64</v>
      </c>
      <c r="AS28" s="11">
        <v>21.94</v>
      </c>
    </row>
    <row r="29" spans="2:45" ht="15">
      <c r="U29" s="1" t="s">
        <v>41</v>
      </c>
      <c r="V29" s="1" t="s">
        <v>37</v>
      </c>
      <c r="W29" s="10">
        <v>4</v>
      </c>
      <c r="AA29" s="9">
        <v>14</v>
      </c>
      <c r="AB29" s="11">
        <v>19.77</v>
      </c>
      <c r="AC29" s="11">
        <v>20.05</v>
      </c>
      <c r="AD29" s="11">
        <v>1.9</v>
      </c>
      <c r="AE29" s="11">
        <v>17.079999999999998</v>
      </c>
      <c r="AF29" s="11">
        <v>24.53</v>
      </c>
      <c r="AO29" s="14"/>
      <c r="AP29" s="14"/>
      <c r="AQ29" s="14"/>
      <c r="AR29" s="14"/>
      <c r="AS29" s="14"/>
    </row>
    <row r="30" spans="2:45" ht="15">
      <c r="U30" s="1" t="s">
        <v>40</v>
      </c>
      <c r="V30" s="1" t="s">
        <v>34</v>
      </c>
      <c r="X30" s="10">
        <v>4</v>
      </c>
      <c r="AA30" s="9">
        <v>12</v>
      </c>
      <c r="AB30" s="11">
        <v>19.989999999999998</v>
      </c>
      <c r="AC30" s="11">
        <v>19.079999999999998</v>
      </c>
      <c r="AD30" s="11">
        <v>3.14</v>
      </c>
      <c r="AE30" s="11">
        <v>17.5</v>
      </c>
      <c r="AF30" s="11">
        <v>29.34</v>
      </c>
      <c r="AH30" s="1" t="s">
        <v>923</v>
      </c>
      <c r="AI30" s="4" t="s">
        <v>53</v>
      </c>
      <c r="AJ30" s="1">
        <v>2000</v>
      </c>
      <c r="AK30" s="1">
        <f>AJ30/2</f>
        <v>1000</v>
      </c>
      <c r="AL30" s="1">
        <v>2</v>
      </c>
      <c r="AN30" s="9">
        <v>14</v>
      </c>
      <c r="AO30" s="11">
        <v>25.57</v>
      </c>
      <c r="AP30" s="11">
        <v>22.94</v>
      </c>
      <c r="AQ30" s="11">
        <v>6.85</v>
      </c>
      <c r="AR30" s="11">
        <v>19.53</v>
      </c>
      <c r="AS30" s="11">
        <v>43.15</v>
      </c>
    </row>
    <row r="31" spans="2:45" ht="15">
      <c r="U31" s="1" t="s">
        <v>923</v>
      </c>
      <c r="V31" s="4" t="s">
        <v>52</v>
      </c>
      <c r="W31" s="10">
        <v>5</v>
      </c>
      <c r="AA31" s="9">
        <v>14</v>
      </c>
      <c r="AB31" s="11">
        <v>19.190000000000001</v>
      </c>
      <c r="AC31" s="11">
        <v>18.21</v>
      </c>
      <c r="AD31" s="11">
        <v>3.88</v>
      </c>
      <c r="AE31" s="11">
        <v>15.97</v>
      </c>
      <c r="AF31" s="11">
        <v>30.11</v>
      </c>
      <c r="AH31" s="1" t="s">
        <v>478</v>
      </c>
      <c r="AI31" s="1" t="s">
        <v>911</v>
      </c>
      <c r="AJ31" s="1">
        <v>5000</v>
      </c>
      <c r="AK31" s="1">
        <f>AJ31/4</f>
        <v>1250</v>
      </c>
      <c r="AL31" s="1">
        <v>4</v>
      </c>
      <c r="AN31" s="9">
        <v>3</v>
      </c>
      <c r="AO31" s="11">
        <v>23.81</v>
      </c>
      <c r="AP31" s="11">
        <v>22.14</v>
      </c>
      <c r="AQ31" s="11">
        <v>3.64</v>
      </c>
      <c r="AR31" s="11">
        <v>21.3</v>
      </c>
      <c r="AS31" s="11">
        <v>27.99</v>
      </c>
    </row>
    <row r="32" spans="2:45" ht="15">
      <c r="T32" s="3"/>
      <c r="U32" s="1" t="s">
        <v>900</v>
      </c>
      <c r="V32" s="1" t="s">
        <v>924</v>
      </c>
      <c r="W32" s="10">
        <v>6</v>
      </c>
      <c r="X32" s="10">
        <v>5</v>
      </c>
      <c r="AA32" s="9">
        <v>13</v>
      </c>
      <c r="AB32" s="11">
        <v>18.18</v>
      </c>
      <c r="AC32" s="11">
        <v>17.61</v>
      </c>
      <c r="AD32" s="11">
        <v>2.78</v>
      </c>
      <c r="AE32" s="11">
        <v>15.93</v>
      </c>
      <c r="AF32" s="11">
        <v>26.78</v>
      </c>
      <c r="AH32" s="1" t="s">
        <v>46</v>
      </c>
      <c r="AI32" s="4" t="s">
        <v>5</v>
      </c>
      <c r="AJ32" s="1">
        <v>5000</v>
      </c>
      <c r="AK32" s="1">
        <f>AJ32/4</f>
        <v>1250</v>
      </c>
      <c r="AL32" s="1">
        <v>4</v>
      </c>
      <c r="AN32" s="9">
        <v>5</v>
      </c>
      <c r="AO32" s="11">
        <v>21.36</v>
      </c>
      <c r="AP32" s="11">
        <v>20.53</v>
      </c>
      <c r="AQ32" s="11">
        <v>3.55</v>
      </c>
      <c r="AR32" s="11">
        <v>18.010000000000002</v>
      </c>
      <c r="AS32" s="11">
        <v>27.02</v>
      </c>
    </row>
    <row r="33" spans="21:45" ht="15">
      <c r="U33" s="1" t="s">
        <v>44</v>
      </c>
      <c r="V33" s="1" t="s">
        <v>919</v>
      </c>
      <c r="X33" s="10">
        <v>6</v>
      </c>
      <c r="AA33" s="9">
        <v>6</v>
      </c>
      <c r="AB33" s="11">
        <v>18.14</v>
      </c>
      <c r="AC33" s="11">
        <v>17.57</v>
      </c>
      <c r="AD33" s="11">
        <v>1.96</v>
      </c>
      <c r="AE33" s="11">
        <v>16.64</v>
      </c>
      <c r="AF33" s="11">
        <v>21.94</v>
      </c>
      <c r="AH33" s="1" t="s">
        <v>40</v>
      </c>
      <c r="AI33" s="1" t="s">
        <v>34</v>
      </c>
      <c r="AJ33" s="1">
        <v>3000</v>
      </c>
      <c r="AK33" s="1">
        <f>AJ33/3</f>
        <v>1000</v>
      </c>
      <c r="AL33" s="1">
        <v>3</v>
      </c>
      <c r="AN33" s="9">
        <v>12</v>
      </c>
      <c r="AO33" s="11">
        <v>19.989999999999998</v>
      </c>
      <c r="AP33" s="11">
        <v>19.079999999999998</v>
      </c>
      <c r="AQ33" s="11">
        <v>3.14</v>
      </c>
      <c r="AR33" s="11">
        <v>17.5</v>
      </c>
      <c r="AS33" s="11">
        <v>29.34</v>
      </c>
    </row>
    <row r="34" spans="21:45" ht="15">
      <c r="U34" s="1" t="s">
        <v>46</v>
      </c>
      <c r="V34" s="1" t="s">
        <v>51</v>
      </c>
      <c r="AA34" s="9">
        <v>13</v>
      </c>
      <c r="AB34" s="11">
        <v>18.5</v>
      </c>
      <c r="AC34" s="11">
        <v>17.32</v>
      </c>
      <c r="AD34" s="11">
        <v>3.69</v>
      </c>
      <c r="AE34" s="11">
        <v>15.59</v>
      </c>
      <c r="AF34" s="11">
        <v>28.6</v>
      </c>
      <c r="AH34" s="1" t="s">
        <v>923</v>
      </c>
      <c r="AI34" s="1" t="s">
        <v>926</v>
      </c>
      <c r="AJ34" s="1">
        <v>2000</v>
      </c>
      <c r="AK34" s="1">
        <f>AJ34/2</f>
        <v>1000</v>
      </c>
      <c r="AL34" s="1">
        <v>2</v>
      </c>
      <c r="AN34" s="9">
        <v>3</v>
      </c>
      <c r="AO34" s="11">
        <v>22.87</v>
      </c>
      <c r="AP34" s="11">
        <v>22.42</v>
      </c>
      <c r="AQ34" s="11">
        <v>5.34</v>
      </c>
      <c r="AR34" s="11">
        <v>17.77</v>
      </c>
      <c r="AS34" s="11">
        <v>28.43</v>
      </c>
    </row>
    <row r="35" spans="21:45" ht="15">
      <c r="U35" s="1" t="s">
        <v>57</v>
      </c>
      <c r="V35" s="1" t="s">
        <v>912</v>
      </c>
      <c r="AA35" s="9">
        <v>12</v>
      </c>
      <c r="AB35" s="11">
        <v>17.32</v>
      </c>
      <c r="AC35" s="11">
        <v>16.95</v>
      </c>
      <c r="AD35" s="11">
        <v>1.63</v>
      </c>
      <c r="AE35" s="11">
        <v>15.97</v>
      </c>
      <c r="AF35" s="11">
        <v>22.14</v>
      </c>
      <c r="AH35" s="1" t="s">
        <v>44</v>
      </c>
      <c r="AI35" s="1" t="s">
        <v>919</v>
      </c>
      <c r="AJ35" s="1">
        <v>3000</v>
      </c>
      <c r="AK35" s="1">
        <f>AJ35/3</f>
        <v>1000</v>
      </c>
      <c r="AL35" s="1">
        <v>3</v>
      </c>
      <c r="AN35" s="9">
        <v>6</v>
      </c>
      <c r="AO35" s="11">
        <v>18.14</v>
      </c>
      <c r="AP35" s="11">
        <v>17.57</v>
      </c>
      <c r="AQ35" s="11">
        <v>1.96</v>
      </c>
      <c r="AR35" s="11">
        <v>16.64</v>
      </c>
      <c r="AS35" s="11">
        <v>21.94</v>
      </c>
    </row>
    <row r="36" spans="21:45" ht="15">
      <c r="U36" s="1" t="s">
        <v>44</v>
      </c>
      <c r="V36" s="1" t="s">
        <v>49</v>
      </c>
      <c r="AA36" s="9">
        <v>14</v>
      </c>
      <c r="AB36" s="11">
        <v>17.11</v>
      </c>
      <c r="AC36" s="11">
        <v>16.71</v>
      </c>
      <c r="AD36" s="11">
        <v>1.34</v>
      </c>
      <c r="AE36" s="11">
        <v>15.7</v>
      </c>
      <c r="AF36" s="11">
        <v>21.28</v>
      </c>
    </row>
    <row r="37" spans="21:45" ht="15">
      <c r="U37" s="1" t="s">
        <v>899</v>
      </c>
      <c r="V37" s="1" t="s">
        <v>925</v>
      </c>
      <c r="AA37" s="9">
        <v>8</v>
      </c>
      <c r="AB37" s="11">
        <v>17.88</v>
      </c>
      <c r="AC37" s="11">
        <v>16.55</v>
      </c>
      <c r="AD37" s="11">
        <v>3.15</v>
      </c>
      <c r="AE37" s="11">
        <v>15.24</v>
      </c>
      <c r="AF37" s="11">
        <v>24.49</v>
      </c>
    </row>
    <row r="38" spans="21:45" ht="15">
      <c r="AA38" s="9"/>
      <c r="AB38" s="9"/>
      <c r="AC38" s="9"/>
      <c r="AD38" s="9"/>
      <c r="AE38" s="9"/>
      <c r="AF38" s="9"/>
    </row>
  </sheetData>
  <hyperlinks>
    <hyperlink ref="S2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418"/>
  <sheetViews>
    <sheetView topLeftCell="H2" workbookViewId="0">
      <selection activeCell="N3" sqref="N3"/>
    </sheetView>
  </sheetViews>
  <sheetFormatPr defaultRowHeight="15"/>
  <cols>
    <col min="2" max="2" width="9.85546875" bestFit="1" customWidth="1"/>
    <col min="3" max="3" width="14" bestFit="1" customWidth="1"/>
    <col min="4" max="4" width="39.7109375" bestFit="1" customWidth="1"/>
    <col min="8" max="8" width="14.42578125" bestFit="1" customWidth="1"/>
    <col min="10" max="10" width="24.28515625" bestFit="1" customWidth="1"/>
    <col min="12" max="12" width="30.42578125" bestFit="1" customWidth="1"/>
    <col min="13" max="13" width="63" bestFit="1" customWidth="1"/>
  </cols>
  <sheetData>
    <row r="2" spans="1:14">
      <c r="A2" t="s">
        <v>62</v>
      </c>
      <c r="B2" t="s">
        <v>270</v>
      </c>
      <c r="C2" t="s">
        <v>57</v>
      </c>
      <c r="D2" t="str">
        <f>SUBSTITUTE(C2," ", "%20")</f>
        <v>Contra</v>
      </c>
      <c r="E2">
        <v>1</v>
      </c>
      <c r="F2" s="7" t="s">
        <v>58</v>
      </c>
      <c r="G2" t="s">
        <v>60</v>
      </c>
      <c r="H2" t="s">
        <v>59</v>
      </c>
      <c r="I2" t="str">
        <f>CONCATENATE(A2, " &lt;- '", F2, D2, G2, E2, H2, "';")</f>
        <v>url1 &lt;- 'https://www.advisorkhoj.com/mutual-funds-research/top-performing-systematic-investment-plan?category=Equity:%20Contra&amp;period=1&amp;amount=3000';</v>
      </c>
      <c r="J2" t="str">
        <f>CONCATENATE(A2, " &lt;-  read_html (", A2, ");")</f>
        <v>url1 &lt;-  read_html (url1);</v>
      </c>
      <c r="K2" t="str">
        <f>CONCATENATE(B2, " &lt;- ", A2, " %&gt;%   html_nodes('table') %&gt;%   html_table(fill = TRUE) %&gt;%   .[[1]];")</f>
        <v>url_tbl1 &lt;- url1 %&gt;%   html_nodes('table') %&gt;%   html_table(fill = TRUE) %&gt;%   .[[1]];</v>
      </c>
      <c r="L2" t="str">
        <f>CONCATENATE(B2, " &lt;- data.table(", B2, ");" )</f>
        <v>url_tbl1 &lt;- data.table(url_tbl1);</v>
      </c>
      <c r="M2" t="str">
        <f>CONCATENATE(B2, " &lt;- ", B2, "[, `:=` (url ='",C2, "', year =", E2, "),];" )</f>
        <v>url_tbl1 &lt;- url_tbl1[, `:=` (url ='Contra', year =1),];</v>
      </c>
      <c r="N2" t="str">
        <f>CONCATENATE(I2, J2, K2, L2, M2)</f>
        <v>url1 &lt;- 'https://www.advisorkhoj.com/mutual-funds-research/top-performing-systematic-investment-plan?category=Equity:%20Contra&amp;period=1&amp;amount=3000';url1 &lt;-  read_html (url1);url_tbl1 &lt;- url1 %&gt;%   html_nodes('table') %&gt;%   html_table(fill = TRUE) %&gt;%   .[[1]];url_tbl1 &lt;- data.table(url_tbl1);url_tbl1 &lt;- url_tbl1[, `:=` (url ='Contra', year =1),];</v>
      </c>
    </row>
    <row r="3" spans="1:14">
      <c r="A3" t="s">
        <v>63</v>
      </c>
      <c r="B3" t="s">
        <v>271</v>
      </c>
      <c r="C3" t="s">
        <v>57</v>
      </c>
      <c r="D3" t="str">
        <f t="shared" ref="D3:D66" si="0">SUBSTITUTE(C3," ", "%20")</f>
        <v>Contra</v>
      </c>
      <c r="E3">
        <v>2</v>
      </c>
      <c r="F3" s="7" t="s">
        <v>58</v>
      </c>
      <c r="G3" t="s">
        <v>60</v>
      </c>
      <c r="H3" t="s">
        <v>59</v>
      </c>
      <c r="I3" t="str">
        <f t="shared" ref="I3:I66" si="1">CONCATENATE(A3, " &lt;- '", F3, D3, G3, E3, H3, "';")</f>
        <v>url2 &lt;- 'https://www.advisorkhoj.com/mutual-funds-research/top-performing-systematic-investment-plan?category=Equity:%20Contra&amp;period=2&amp;amount=3000';</v>
      </c>
      <c r="J3" t="str">
        <f t="shared" ref="J3:J66" si="2">CONCATENATE(A3, " &lt;-  read_html (", A3, ");")</f>
        <v>url2 &lt;-  read_html (url2);</v>
      </c>
      <c r="K3" t="str">
        <f t="shared" ref="K3:K66" si="3">CONCATENATE(B3, " &lt;- ", A3, " %&gt;%   html_nodes('table') %&gt;%   html_table(fill = TRUE) %&gt;%   .[[1]];")</f>
        <v>url_tbl2 &lt;- url2 %&gt;%   html_nodes('table') %&gt;%   html_table(fill = TRUE) %&gt;%   .[[1]];</v>
      </c>
      <c r="L3" t="str">
        <f t="shared" ref="L3:L66" si="4">CONCATENATE(B3, " &lt;- data.table(", B3, ");" )</f>
        <v>url_tbl2 &lt;- data.table(url_tbl2);</v>
      </c>
      <c r="M3" t="str">
        <f t="shared" ref="M3:M66" si="5">CONCATENATE(B3, " &lt;- ", B3, "[, `:=` (url ='",C3, "', year =", E3, "),];" )</f>
        <v>url_tbl2 &lt;- url_tbl2[, `:=` (url ='Contra', year =2),];</v>
      </c>
      <c r="N3" t="str">
        <f t="shared" ref="N3:N66" si="6">CONCATENATE(I3, J3, K3, L3, M3)</f>
        <v>url2 &lt;- 'https://www.advisorkhoj.com/mutual-funds-research/top-performing-systematic-investment-plan?category=Equity:%20Contra&amp;period=2&amp;amount=3000';url2 &lt;-  read_html (url2);url_tbl2 &lt;- url2 %&gt;%   html_nodes('table') %&gt;%   html_table(fill = TRUE) %&gt;%   .[[1]];url_tbl2 &lt;- data.table(url_tbl2);url_tbl2 &lt;- url_tbl2[, `:=` (url ='Contra', year =2),];</v>
      </c>
    </row>
    <row r="4" spans="1:14">
      <c r="A4" t="s">
        <v>64</v>
      </c>
      <c r="B4" t="s">
        <v>272</v>
      </c>
      <c r="C4" t="s">
        <v>57</v>
      </c>
      <c r="D4" t="str">
        <f t="shared" si="0"/>
        <v>Contra</v>
      </c>
      <c r="E4">
        <v>3</v>
      </c>
      <c r="F4" s="7" t="s">
        <v>58</v>
      </c>
      <c r="G4" t="s">
        <v>60</v>
      </c>
      <c r="H4" t="s">
        <v>59</v>
      </c>
      <c r="I4" t="str">
        <f t="shared" si="1"/>
        <v>url3 &lt;- 'https://www.advisorkhoj.com/mutual-funds-research/top-performing-systematic-investment-plan?category=Equity:%20Contra&amp;period=3&amp;amount=3000';</v>
      </c>
      <c r="J4" t="str">
        <f t="shared" si="2"/>
        <v>url3 &lt;-  read_html (url3);</v>
      </c>
      <c r="K4" t="str">
        <f t="shared" si="3"/>
        <v>url_tbl3 &lt;- url3 %&gt;%   html_nodes('table') %&gt;%   html_table(fill = TRUE) %&gt;%   .[[1]];</v>
      </c>
      <c r="L4" t="str">
        <f t="shared" si="4"/>
        <v>url_tbl3 &lt;- data.table(url_tbl3);</v>
      </c>
      <c r="M4" t="str">
        <f t="shared" si="5"/>
        <v>url_tbl3 &lt;- url_tbl3[, `:=` (url ='Contra', year =3),];</v>
      </c>
      <c r="N4" t="str">
        <f t="shared" si="6"/>
        <v>url3 &lt;- 'https://www.advisorkhoj.com/mutual-funds-research/top-performing-systematic-investment-plan?category=Equity:%20Contra&amp;period=3&amp;amount=3000';url3 &lt;-  read_html (url3);url_tbl3 &lt;- url3 %&gt;%   html_nodes('table') %&gt;%   html_table(fill = TRUE) %&gt;%   .[[1]];url_tbl3 &lt;- data.table(url_tbl3);url_tbl3 &lt;- url_tbl3[, `:=` (url ='Contra', year =3),];</v>
      </c>
    </row>
    <row r="5" spans="1:14">
      <c r="A5" t="s">
        <v>65</v>
      </c>
      <c r="B5" t="s">
        <v>273</v>
      </c>
      <c r="C5" t="s">
        <v>57</v>
      </c>
      <c r="D5" t="str">
        <f t="shared" si="0"/>
        <v>Contra</v>
      </c>
      <c r="E5">
        <v>4</v>
      </c>
      <c r="F5" s="7" t="s">
        <v>58</v>
      </c>
      <c r="G5" t="s">
        <v>60</v>
      </c>
      <c r="H5" t="s">
        <v>59</v>
      </c>
      <c r="I5" t="str">
        <f t="shared" si="1"/>
        <v>url4 &lt;- 'https://www.advisorkhoj.com/mutual-funds-research/top-performing-systematic-investment-plan?category=Equity:%20Contra&amp;period=4&amp;amount=3000';</v>
      </c>
      <c r="J5" t="str">
        <f t="shared" si="2"/>
        <v>url4 &lt;-  read_html (url4);</v>
      </c>
      <c r="K5" t="str">
        <f t="shared" si="3"/>
        <v>url_tbl4 &lt;- url4 %&gt;%   html_nodes('table') %&gt;%   html_table(fill = TRUE) %&gt;%   .[[1]];</v>
      </c>
      <c r="L5" t="str">
        <f t="shared" si="4"/>
        <v>url_tbl4 &lt;- data.table(url_tbl4);</v>
      </c>
      <c r="M5" t="str">
        <f t="shared" si="5"/>
        <v>url_tbl4 &lt;- url_tbl4[, `:=` (url ='Contra', year =4),];</v>
      </c>
      <c r="N5" t="str">
        <f t="shared" si="6"/>
        <v>url4 &lt;- 'https://www.advisorkhoj.com/mutual-funds-research/top-performing-systematic-investment-plan?category=Equity:%20Contra&amp;period=4&amp;amount=3000';url4 &lt;-  read_html (url4);url_tbl4 &lt;- url4 %&gt;%   html_nodes('table') %&gt;%   html_table(fill = TRUE) %&gt;%   .[[1]];url_tbl4 &lt;- data.table(url_tbl4);url_tbl4 &lt;- url_tbl4[, `:=` (url ='Contra', year =4),];</v>
      </c>
    </row>
    <row r="6" spans="1:14">
      <c r="A6" t="s">
        <v>66</v>
      </c>
      <c r="B6" t="s">
        <v>274</v>
      </c>
      <c r="C6" t="s">
        <v>57</v>
      </c>
      <c r="D6" t="str">
        <f t="shared" si="0"/>
        <v>Contra</v>
      </c>
      <c r="E6">
        <v>5</v>
      </c>
      <c r="F6" s="7" t="s">
        <v>58</v>
      </c>
      <c r="G6" t="s">
        <v>60</v>
      </c>
      <c r="H6" t="s">
        <v>59</v>
      </c>
      <c r="I6" t="str">
        <f t="shared" si="1"/>
        <v>url5 &lt;- 'https://www.advisorkhoj.com/mutual-funds-research/top-performing-systematic-investment-plan?category=Equity:%20Contra&amp;period=5&amp;amount=3000';</v>
      </c>
      <c r="J6" t="str">
        <f t="shared" si="2"/>
        <v>url5 &lt;-  read_html (url5);</v>
      </c>
      <c r="K6" t="str">
        <f t="shared" si="3"/>
        <v>url_tbl5 &lt;- url5 %&gt;%   html_nodes('table') %&gt;%   html_table(fill = TRUE) %&gt;%   .[[1]];</v>
      </c>
      <c r="L6" t="str">
        <f t="shared" si="4"/>
        <v>url_tbl5 &lt;- data.table(url_tbl5);</v>
      </c>
      <c r="M6" t="str">
        <f t="shared" si="5"/>
        <v>url_tbl5 &lt;- url_tbl5[, `:=` (url ='Contra', year =5),];</v>
      </c>
      <c r="N6" t="str">
        <f t="shared" si="6"/>
        <v>url5 &lt;- 'https://www.advisorkhoj.com/mutual-funds-research/top-performing-systematic-investment-plan?category=Equity:%20Contra&amp;period=5&amp;amount=3000';url5 &lt;-  read_html (url5);url_tbl5 &lt;- url5 %&gt;%   html_nodes('table') %&gt;%   html_table(fill = TRUE) %&gt;%   .[[1]];url_tbl5 &lt;- data.table(url_tbl5);url_tbl5 &lt;- url_tbl5[, `:=` (url ='Contra', year =5),];</v>
      </c>
    </row>
    <row r="7" spans="1:14">
      <c r="A7" t="s">
        <v>67</v>
      </c>
      <c r="B7" t="s">
        <v>275</v>
      </c>
      <c r="C7" t="s">
        <v>57</v>
      </c>
      <c r="D7" t="str">
        <f t="shared" si="0"/>
        <v>Contra</v>
      </c>
      <c r="E7">
        <v>6</v>
      </c>
      <c r="F7" s="7" t="s">
        <v>58</v>
      </c>
      <c r="G7" t="s">
        <v>60</v>
      </c>
      <c r="H7" t="s">
        <v>59</v>
      </c>
      <c r="I7" t="str">
        <f t="shared" si="1"/>
        <v>url6 &lt;- 'https://www.advisorkhoj.com/mutual-funds-research/top-performing-systematic-investment-plan?category=Equity:%20Contra&amp;period=6&amp;amount=3000';</v>
      </c>
      <c r="J7" t="str">
        <f t="shared" si="2"/>
        <v>url6 &lt;-  read_html (url6);</v>
      </c>
      <c r="K7" t="str">
        <f t="shared" si="3"/>
        <v>url_tbl6 &lt;- url6 %&gt;%   html_nodes('table') %&gt;%   html_table(fill = TRUE) %&gt;%   .[[1]];</v>
      </c>
      <c r="L7" t="str">
        <f t="shared" si="4"/>
        <v>url_tbl6 &lt;- data.table(url_tbl6);</v>
      </c>
      <c r="M7" t="str">
        <f t="shared" si="5"/>
        <v>url_tbl6 &lt;- url_tbl6[, `:=` (url ='Contra', year =6),];</v>
      </c>
      <c r="N7" t="str">
        <f t="shared" si="6"/>
        <v>url6 &lt;- 'https://www.advisorkhoj.com/mutual-funds-research/top-performing-systematic-investment-plan?category=Equity:%20Contra&amp;period=6&amp;amount=3000';url6 &lt;-  read_html (url6);url_tbl6 &lt;- url6 %&gt;%   html_nodes('table') %&gt;%   html_table(fill = TRUE) %&gt;%   .[[1]];url_tbl6 &lt;- data.table(url_tbl6);url_tbl6 &lt;- url_tbl6[, `:=` (url ='Contra', year =6),];</v>
      </c>
    </row>
    <row r="8" spans="1:14">
      <c r="A8" t="s">
        <v>68</v>
      </c>
      <c r="B8" t="s">
        <v>276</v>
      </c>
      <c r="C8" t="s">
        <v>57</v>
      </c>
      <c r="D8" t="str">
        <f t="shared" si="0"/>
        <v>Contra</v>
      </c>
      <c r="E8">
        <v>7</v>
      </c>
      <c r="F8" s="7" t="s">
        <v>58</v>
      </c>
      <c r="G8" t="s">
        <v>60</v>
      </c>
      <c r="H8" t="s">
        <v>59</v>
      </c>
      <c r="I8" t="str">
        <f t="shared" si="1"/>
        <v>url7 &lt;- 'https://www.advisorkhoj.com/mutual-funds-research/top-performing-systematic-investment-plan?category=Equity:%20Contra&amp;period=7&amp;amount=3000';</v>
      </c>
      <c r="J8" t="str">
        <f t="shared" si="2"/>
        <v>url7 &lt;-  read_html (url7);</v>
      </c>
      <c r="K8" t="str">
        <f t="shared" si="3"/>
        <v>url_tbl7 &lt;- url7 %&gt;%   html_nodes('table') %&gt;%   html_table(fill = TRUE) %&gt;%   .[[1]];</v>
      </c>
      <c r="L8" t="str">
        <f t="shared" si="4"/>
        <v>url_tbl7 &lt;- data.table(url_tbl7);</v>
      </c>
      <c r="M8" t="str">
        <f t="shared" si="5"/>
        <v>url_tbl7 &lt;- url_tbl7[, `:=` (url ='Contra', year =7),];</v>
      </c>
      <c r="N8" t="str">
        <f t="shared" si="6"/>
        <v>url7 &lt;- 'https://www.advisorkhoj.com/mutual-funds-research/top-performing-systematic-investment-plan?category=Equity:%20Contra&amp;period=7&amp;amount=3000';url7 &lt;-  read_html (url7);url_tbl7 &lt;- url7 %&gt;%   html_nodes('table') %&gt;%   html_table(fill = TRUE) %&gt;%   .[[1]];url_tbl7 &lt;- data.table(url_tbl7);url_tbl7 &lt;- url_tbl7[, `:=` (url ='Contra', year =7),];</v>
      </c>
    </row>
    <row r="9" spans="1:14">
      <c r="A9" t="s">
        <v>69</v>
      </c>
      <c r="B9" t="s">
        <v>277</v>
      </c>
      <c r="C9" t="s">
        <v>57</v>
      </c>
      <c r="D9" t="str">
        <f t="shared" si="0"/>
        <v>Contra</v>
      </c>
      <c r="E9">
        <v>8</v>
      </c>
      <c r="F9" s="7" t="s">
        <v>58</v>
      </c>
      <c r="G9" t="s">
        <v>60</v>
      </c>
      <c r="H9" t="s">
        <v>59</v>
      </c>
      <c r="I9" t="str">
        <f t="shared" si="1"/>
        <v>url8 &lt;- 'https://www.advisorkhoj.com/mutual-funds-research/top-performing-systematic-investment-plan?category=Equity:%20Contra&amp;period=8&amp;amount=3000';</v>
      </c>
      <c r="J9" t="str">
        <f t="shared" si="2"/>
        <v>url8 &lt;-  read_html (url8);</v>
      </c>
      <c r="K9" t="str">
        <f t="shared" si="3"/>
        <v>url_tbl8 &lt;- url8 %&gt;%   html_nodes('table') %&gt;%   html_table(fill = TRUE) %&gt;%   .[[1]];</v>
      </c>
      <c r="L9" t="str">
        <f t="shared" si="4"/>
        <v>url_tbl8 &lt;- data.table(url_tbl8);</v>
      </c>
      <c r="M9" t="str">
        <f t="shared" si="5"/>
        <v>url_tbl8 &lt;- url_tbl8[, `:=` (url ='Contra', year =8),];</v>
      </c>
      <c r="N9" t="str">
        <f t="shared" si="6"/>
        <v>url8 &lt;- 'https://www.advisorkhoj.com/mutual-funds-research/top-performing-systematic-investment-plan?category=Equity:%20Contra&amp;period=8&amp;amount=3000';url8 &lt;-  read_html (url8);url_tbl8 &lt;- url8 %&gt;%   html_nodes('table') %&gt;%   html_table(fill = TRUE) %&gt;%   .[[1]];url_tbl8 &lt;- data.table(url_tbl8);url_tbl8 &lt;- url_tbl8[, `:=` (url ='Contra', year =8),];</v>
      </c>
    </row>
    <row r="10" spans="1:14">
      <c r="A10" t="s">
        <v>70</v>
      </c>
      <c r="B10" t="s">
        <v>278</v>
      </c>
      <c r="C10" t="s">
        <v>57</v>
      </c>
      <c r="D10" t="str">
        <f t="shared" si="0"/>
        <v>Contra</v>
      </c>
      <c r="E10">
        <v>9</v>
      </c>
      <c r="F10" s="7" t="s">
        <v>58</v>
      </c>
      <c r="G10" t="s">
        <v>60</v>
      </c>
      <c r="H10" t="s">
        <v>59</v>
      </c>
      <c r="I10" t="str">
        <f t="shared" si="1"/>
        <v>url9 &lt;- 'https://www.advisorkhoj.com/mutual-funds-research/top-performing-systematic-investment-plan?category=Equity:%20Contra&amp;period=9&amp;amount=3000';</v>
      </c>
      <c r="J10" t="str">
        <f t="shared" si="2"/>
        <v>url9 &lt;-  read_html (url9);</v>
      </c>
      <c r="K10" t="str">
        <f t="shared" si="3"/>
        <v>url_tbl9 &lt;- url9 %&gt;%   html_nodes('table') %&gt;%   html_table(fill = TRUE) %&gt;%   .[[1]];</v>
      </c>
      <c r="L10" t="str">
        <f t="shared" si="4"/>
        <v>url_tbl9 &lt;- data.table(url_tbl9);</v>
      </c>
      <c r="M10" t="str">
        <f t="shared" si="5"/>
        <v>url_tbl9 &lt;- url_tbl9[, `:=` (url ='Contra', year =9),];</v>
      </c>
      <c r="N10" t="str">
        <f t="shared" si="6"/>
        <v>url9 &lt;- 'https://www.advisorkhoj.com/mutual-funds-research/top-performing-systematic-investment-plan?category=Equity:%20Contra&amp;period=9&amp;amount=3000';url9 &lt;-  read_html (url9);url_tbl9 &lt;- url9 %&gt;%   html_nodes('table') %&gt;%   html_table(fill = TRUE) %&gt;%   .[[1]];url_tbl9 &lt;- data.table(url_tbl9);url_tbl9 &lt;- url_tbl9[, `:=` (url ='Contra', year =9),];</v>
      </c>
    </row>
    <row r="11" spans="1:14">
      <c r="A11" t="s">
        <v>71</v>
      </c>
      <c r="B11" t="s">
        <v>279</v>
      </c>
      <c r="C11" t="s">
        <v>57</v>
      </c>
      <c r="D11" t="str">
        <f t="shared" si="0"/>
        <v>Contra</v>
      </c>
      <c r="E11">
        <v>10</v>
      </c>
      <c r="F11" s="7" t="s">
        <v>58</v>
      </c>
      <c r="G11" t="s">
        <v>60</v>
      </c>
      <c r="H11" t="s">
        <v>59</v>
      </c>
      <c r="I11" t="str">
        <f t="shared" si="1"/>
        <v>url10 &lt;- 'https://www.advisorkhoj.com/mutual-funds-research/top-performing-systematic-investment-plan?category=Equity:%20Contra&amp;period=10&amp;amount=3000';</v>
      </c>
      <c r="J11" t="str">
        <f t="shared" si="2"/>
        <v>url10 &lt;-  read_html (url10);</v>
      </c>
      <c r="K11" t="str">
        <f t="shared" si="3"/>
        <v>url_tbl10 &lt;- url10 %&gt;%   html_nodes('table') %&gt;%   html_table(fill = TRUE) %&gt;%   .[[1]];</v>
      </c>
      <c r="L11" t="str">
        <f t="shared" si="4"/>
        <v>url_tbl10 &lt;- data.table(url_tbl10);</v>
      </c>
      <c r="M11" t="str">
        <f t="shared" si="5"/>
        <v>url_tbl10 &lt;- url_tbl10[, `:=` (url ='Contra', year =10),];</v>
      </c>
      <c r="N11" t="str">
        <f t="shared" si="6"/>
        <v>url10 &lt;- 'https://www.advisorkhoj.com/mutual-funds-research/top-performing-systematic-investment-plan?category=Equity:%20Contra&amp;period=10&amp;amount=3000';url10 &lt;-  read_html (url10);url_tbl10 &lt;- url10 %&gt;%   html_nodes('table') %&gt;%   html_table(fill = TRUE) %&gt;%   .[[1]];url_tbl10 &lt;- data.table(url_tbl10);url_tbl10 &lt;- url_tbl10[, `:=` (url ='Contra', year =10),];</v>
      </c>
    </row>
    <row r="12" spans="1:14">
      <c r="A12" t="s">
        <v>72</v>
      </c>
      <c r="B12" t="s">
        <v>280</v>
      </c>
      <c r="C12" t="s">
        <v>57</v>
      </c>
      <c r="D12" t="str">
        <f t="shared" si="0"/>
        <v>Contra</v>
      </c>
      <c r="E12">
        <v>11</v>
      </c>
      <c r="F12" s="7" t="s">
        <v>58</v>
      </c>
      <c r="G12" t="s">
        <v>60</v>
      </c>
      <c r="H12" t="s">
        <v>59</v>
      </c>
      <c r="I12" t="str">
        <f t="shared" si="1"/>
        <v>url11 &lt;- 'https://www.advisorkhoj.com/mutual-funds-research/top-performing-systematic-investment-plan?category=Equity:%20Contra&amp;period=11&amp;amount=3000';</v>
      </c>
      <c r="J12" t="str">
        <f t="shared" si="2"/>
        <v>url11 &lt;-  read_html (url11);</v>
      </c>
      <c r="K12" t="str">
        <f t="shared" si="3"/>
        <v>url_tbl11 &lt;- url11 %&gt;%   html_nodes('table') %&gt;%   html_table(fill = TRUE) %&gt;%   .[[1]];</v>
      </c>
      <c r="L12" t="str">
        <f t="shared" si="4"/>
        <v>url_tbl11 &lt;- data.table(url_tbl11);</v>
      </c>
      <c r="M12" t="str">
        <f t="shared" si="5"/>
        <v>url_tbl11 &lt;- url_tbl11[, `:=` (url ='Contra', year =11),];</v>
      </c>
      <c r="N12" t="str">
        <f t="shared" si="6"/>
        <v>url11 &lt;- 'https://www.advisorkhoj.com/mutual-funds-research/top-performing-systematic-investment-plan?category=Equity:%20Contra&amp;period=11&amp;amount=3000';url11 &lt;-  read_html (url11);url_tbl11 &lt;- url11 %&gt;%   html_nodes('table') %&gt;%   html_table(fill = TRUE) %&gt;%   .[[1]];url_tbl11 &lt;- data.table(url_tbl11);url_tbl11 &lt;- url_tbl11[, `:=` (url ='Contra', year =11),];</v>
      </c>
    </row>
    <row r="13" spans="1:14">
      <c r="A13" t="s">
        <v>73</v>
      </c>
      <c r="B13" t="s">
        <v>281</v>
      </c>
      <c r="C13" t="s">
        <v>57</v>
      </c>
      <c r="D13" t="str">
        <f t="shared" si="0"/>
        <v>Contra</v>
      </c>
      <c r="E13">
        <v>12</v>
      </c>
      <c r="F13" s="7" t="s">
        <v>58</v>
      </c>
      <c r="G13" t="s">
        <v>60</v>
      </c>
      <c r="H13" t="s">
        <v>59</v>
      </c>
      <c r="I13" t="str">
        <f t="shared" si="1"/>
        <v>url12 &lt;- 'https://www.advisorkhoj.com/mutual-funds-research/top-performing-systematic-investment-plan?category=Equity:%20Contra&amp;period=12&amp;amount=3000';</v>
      </c>
      <c r="J13" t="str">
        <f t="shared" si="2"/>
        <v>url12 &lt;-  read_html (url12);</v>
      </c>
      <c r="K13" t="str">
        <f t="shared" si="3"/>
        <v>url_tbl12 &lt;- url12 %&gt;%   html_nodes('table') %&gt;%   html_table(fill = TRUE) %&gt;%   .[[1]];</v>
      </c>
      <c r="L13" t="str">
        <f t="shared" si="4"/>
        <v>url_tbl12 &lt;- data.table(url_tbl12);</v>
      </c>
      <c r="M13" t="str">
        <f t="shared" si="5"/>
        <v>url_tbl12 &lt;- url_tbl12[, `:=` (url ='Contra', year =12),];</v>
      </c>
      <c r="N13" t="str">
        <f t="shared" si="6"/>
        <v>url12 &lt;- 'https://www.advisorkhoj.com/mutual-funds-research/top-performing-systematic-investment-plan?category=Equity:%20Contra&amp;period=12&amp;amount=3000';url12 &lt;-  read_html (url12);url_tbl12 &lt;- url12 %&gt;%   html_nodes('table') %&gt;%   html_table(fill = TRUE) %&gt;%   .[[1]];url_tbl12 &lt;- data.table(url_tbl12);url_tbl12 &lt;- url_tbl12[, `:=` (url ='Contra', year =12),];</v>
      </c>
    </row>
    <row r="14" spans="1:14">
      <c r="A14" t="s">
        <v>74</v>
      </c>
      <c r="B14" t="s">
        <v>282</v>
      </c>
      <c r="C14" t="s">
        <v>57</v>
      </c>
      <c r="D14" t="str">
        <f t="shared" si="0"/>
        <v>Contra</v>
      </c>
      <c r="E14">
        <v>13</v>
      </c>
      <c r="F14" s="7" t="s">
        <v>58</v>
      </c>
      <c r="G14" t="s">
        <v>60</v>
      </c>
      <c r="H14" t="s">
        <v>59</v>
      </c>
      <c r="I14" t="str">
        <f t="shared" si="1"/>
        <v>url13 &lt;- 'https://www.advisorkhoj.com/mutual-funds-research/top-performing-systematic-investment-plan?category=Equity:%20Contra&amp;period=13&amp;amount=3000';</v>
      </c>
      <c r="J14" t="str">
        <f t="shared" si="2"/>
        <v>url13 &lt;-  read_html (url13);</v>
      </c>
      <c r="K14" t="str">
        <f t="shared" si="3"/>
        <v>url_tbl13 &lt;- url13 %&gt;%   html_nodes('table') %&gt;%   html_table(fill = TRUE) %&gt;%   .[[1]];</v>
      </c>
      <c r="L14" t="str">
        <f t="shared" si="4"/>
        <v>url_tbl13 &lt;- data.table(url_tbl13);</v>
      </c>
      <c r="M14" t="str">
        <f t="shared" si="5"/>
        <v>url_tbl13 &lt;- url_tbl13[, `:=` (url ='Contra', year =13),];</v>
      </c>
      <c r="N14" t="str">
        <f t="shared" si="6"/>
        <v>url13 &lt;- 'https://www.advisorkhoj.com/mutual-funds-research/top-performing-systematic-investment-plan?category=Equity:%20Contra&amp;period=13&amp;amount=3000';url13 &lt;-  read_html (url13);url_tbl13 &lt;- url13 %&gt;%   html_nodes('table') %&gt;%   html_table(fill = TRUE) %&gt;%   .[[1]];url_tbl13 &lt;- data.table(url_tbl13);url_tbl13 &lt;- url_tbl13[, `:=` (url ='Contra', year =13),];</v>
      </c>
    </row>
    <row r="15" spans="1:14">
      <c r="A15" t="s">
        <v>75</v>
      </c>
      <c r="B15" t="s">
        <v>283</v>
      </c>
      <c r="C15" t="s">
        <v>57</v>
      </c>
      <c r="D15" t="str">
        <f t="shared" si="0"/>
        <v>Contra</v>
      </c>
      <c r="E15">
        <v>14</v>
      </c>
      <c r="F15" s="7" t="s">
        <v>58</v>
      </c>
      <c r="G15" t="s">
        <v>60</v>
      </c>
      <c r="H15" t="s">
        <v>59</v>
      </c>
      <c r="I15" t="str">
        <f t="shared" si="1"/>
        <v>url14 &lt;- 'https://www.advisorkhoj.com/mutual-funds-research/top-performing-systematic-investment-plan?category=Equity:%20Contra&amp;period=14&amp;amount=3000';</v>
      </c>
      <c r="J15" t="str">
        <f t="shared" si="2"/>
        <v>url14 &lt;-  read_html (url14);</v>
      </c>
      <c r="K15" t="str">
        <f t="shared" si="3"/>
        <v>url_tbl14 &lt;- url14 %&gt;%   html_nodes('table') %&gt;%   html_table(fill = TRUE) %&gt;%   .[[1]];</v>
      </c>
      <c r="L15" t="str">
        <f t="shared" si="4"/>
        <v>url_tbl14 &lt;- data.table(url_tbl14);</v>
      </c>
      <c r="M15" t="str">
        <f t="shared" si="5"/>
        <v>url_tbl14 &lt;- url_tbl14[, `:=` (url ='Contra', year =14),];</v>
      </c>
      <c r="N15" t="str">
        <f t="shared" si="6"/>
        <v>url14 &lt;- 'https://www.advisorkhoj.com/mutual-funds-research/top-performing-systematic-investment-plan?category=Equity:%20Contra&amp;period=14&amp;amount=3000';url14 &lt;-  read_html (url14);url_tbl14 &lt;- url14 %&gt;%   html_nodes('table') %&gt;%   html_table(fill = TRUE) %&gt;%   .[[1]];url_tbl14 &lt;- data.table(url_tbl14);url_tbl14 &lt;- url_tbl14[, `:=` (url ='Contra', year =14),];</v>
      </c>
    </row>
    <row r="16" spans="1:14">
      <c r="A16" t="s">
        <v>76</v>
      </c>
      <c r="B16" t="s">
        <v>284</v>
      </c>
      <c r="C16" t="s">
        <v>57</v>
      </c>
      <c r="D16" t="str">
        <f t="shared" si="0"/>
        <v>Contra</v>
      </c>
      <c r="E16">
        <v>15</v>
      </c>
      <c r="F16" s="7" t="s">
        <v>58</v>
      </c>
      <c r="G16" t="s">
        <v>60</v>
      </c>
      <c r="H16" t="s">
        <v>59</v>
      </c>
      <c r="I16" t="str">
        <f t="shared" si="1"/>
        <v>url15 &lt;- 'https://www.advisorkhoj.com/mutual-funds-research/top-performing-systematic-investment-plan?category=Equity:%20Contra&amp;period=15&amp;amount=3000';</v>
      </c>
      <c r="J16" t="str">
        <f t="shared" si="2"/>
        <v>url15 &lt;-  read_html (url15);</v>
      </c>
      <c r="K16" t="str">
        <f t="shared" si="3"/>
        <v>url_tbl15 &lt;- url15 %&gt;%   html_nodes('table') %&gt;%   html_table(fill = TRUE) %&gt;%   .[[1]];</v>
      </c>
      <c r="L16" t="str">
        <f t="shared" si="4"/>
        <v>url_tbl15 &lt;- data.table(url_tbl15);</v>
      </c>
      <c r="M16" t="str">
        <f t="shared" si="5"/>
        <v>url_tbl15 &lt;- url_tbl15[, `:=` (url ='Contra', year =15),];</v>
      </c>
      <c r="N16" t="str">
        <f t="shared" si="6"/>
        <v>url15 &lt;- 'https://www.advisorkhoj.com/mutual-funds-research/top-performing-systematic-investment-plan?category=Equity:%20Contra&amp;period=15&amp;amount=3000';url15 &lt;-  read_html (url15);url_tbl15 &lt;- url15 %&gt;%   html_nodes('table') %&gt;%   html_table(fill = TRUE) %&gt;%   .[[1]];url_tbl15 &lt;- data.table(url_tbl15);url_tbl15 &lt;- url_tbl15[, `:=` (url ='Contra', year =15),];</v>
      </c>
    </row>
    <row r="17" spans="1:14">
      <c r="A17" t="s">
        <v>77</v>
      </c>
      <c r="B17" t="s">
        <v>285</v>
      </c>
      <c r="C17" t="s">
        <v>57</v>
      </c>
      <c r="D17" t="str">
        <f t="shared" si="0"/>
        <v>Contra</v>
      </c>
      <c r="E17">
        <v>16</v>
      </c>
      <c r="F17" s="7" t="s">
        <v>58</v>
      </c>
      <c r="G17" t="s">
        <v>60</v>
      </c>
      <c r="H17" t="s">
        <v>59</v>
      </c>
      <c r="I17" t="str">
        <f t="shared" si="1"/>
        <v>url16 &lt;- 'https://www.advisorkhoj.com/mutual-funds-research/top-performing-systematic-investment-plan?category=Equity:%20Contra&amp;period=16&amp;amount=3000';</v>
      </c>
      <c r="J17" t="str">
        <f t="shared" si="2"/>
        <v>url16 &lt;-  read_html (url16);</v>
      </c>
      <c r="K17" t="str">
        <f t="shared" si="3"/>
        <v>url_tbl16 &lt;- url16 %&gt;%   html_nodes('table') %&gt;%   html_table(fill = TRUE) %&gt;%   .[[1]];</v>
      </c>
      <c r="L17" t="str">
        <f t="shared" si="4"/>
        <v>url_tbl16 &lt;- data.table(url_tbl16);</v>
      </c>
      <c r="M17" t="str">
        <f t="shared" si="5"/>
        <v>url_tbl16 &lt;- url_tbl16[, `:=` (url ='Contra', year =16),];</v>
      </c>
      <c r="N17" t="str">
        <f t="shared" si="6"/>
        <v>url16 &lt;- 'https://www.advisorkhoj.com/mutual-funds-research/top-performing-systematic-investment-plan?category=Equity:%20Contra&amp;period=16&amp;amount=3000';url16 &lt;-  read_html (url16);url_tbl16 &lt;- url16 %&gt;%   html_nodes('table') %&gt;%   html_table(fill = TRUE) %&gt;%   .[[1]];url_tbl16 &lt;- data.table(url_tbl16);url_tbl16 &lt;- url_tbl16[, `:=` (url ='Contra', year =16),];</v>
      </c>
    </row>
    <row r="18" spans="1:14">
      <c r="A18" t="s">
        <v>78</v>
      </c>
      <c r="B18" t="s">
        <v>286</v>
      </c>
      <c r="C18" t="s">
        <v>61</v>
      </c>
      <c r="D18" t="str">
        <f t="shared" si="0"/>
        <v>Dividend%20Yield</v>
      </c>
      <c r="E18">
        <v>1</v>
      </c>
      <c r="F18" s="7" t="s">
        <v>58</v>
      </c>
      <c r="G18" t="s">
        <v>60</v>
      </c>
      <c r="H18" t="s">
        <v>59</v>
      </c>
      <c r="I18" t="str">
        <f t="shared" si="1"/>
        <v>url17 &lt;- 'https://www.advisorkhoj.com/mutual-funds-research/top-performing-systematic-investment-plan?category=Equity:%20Dividend%20Yield&amp;period=1&amp;amount=3000';</v>
      </c>
      <c r="J18" t="str">
        <f t="shared" si="2"/>
        <v>url17 &lt;-  read_html (url17);</v>
      </c>
      <c r="K18" t="str">
        <f t="shared" si="3"/>
        <v>url_tbl17 &lt;- url17 %&gt;%   html_nodes('table') %&gt;%   html_table(fill = TRUE) %&gt;%   .[[1]];</v>
      </c>
      <c r="L18" t="str">
        <f t="shared" si="4"/>
        <v>url_tbl17 &lt;- data.table(url_tbl17);</v>
      </c>
      <c r="M18" t="str">
        <f t="shared" si="5"/>
        <v>url_tbl17 &lt;- url_tbl17[, `:=` (url ='Dividend Yield', year =1),];</v>
      </c>
      <c r="N18" t="str">
        <f t="shared" si="6"/>
        <v>url17 &lt;- 'https://www.advisorkhoj.com/mutual-funds-research/top-performing-systematic-investment-plan?category=Equity:%20Dividend%20Yield&amp;period=1&amp;amount=3000';url17 &lt;-  read_html (url17);url_tbl17 &lt;- url17 %&gt;%   html_nodes('table') %&gt;%   html_table(fill = TRUE) %&gt;%   .[[1]];url_tbl17 &lt;- data.table(url_tbl17);url_tbl17 &lt;- url_tbl17[, `:=` (url ='Dividend Yield', year =1),];</v>
      </c>
    </row>
    <row r="19" spans="1:14">
      <c r="A19" t="s">
        <v>79</v>
      </c>
      <c r="B19" t="s">
        <v>287</v>
      </c>
      <c r="C19" t="s">
        <v>61</v>
      </c>
      <c r="D19" t="str">
        <f t="shared" si="0"/>
        <v>Dividend%20Yield</v>
      </c>
      <c r="E19">
        <v>2</v>
      </c>
      <c r="F19" s="7" t="s">
        <v>58</v>
      </c>
      <c r="G19" t="s">
        <v>60</v>
      </c>
      <c r="H19" t="s">
        <v>59</v>
      </c>
      <c r="I19" t="str">
        <f t="shared" si="1"/>
        <v>url18 &lt;- 'https://www.advisorkhoj.com/mutual-funds-research/top-performing-systematic-investment-plan?category=Equity:%20Dividend%20Yield&amp;period=2&amp;amount=3000';</v>
      </c>
      <c r="J19" t="str">
        <f t="shared" si="2"/>
        <v>url18 &lt;-  read_html (url18);</v>
      </c>
      <c r="K19" t="str">
        <f t="shared" si="3"/>
        <v>url_tbl18 &lt;- url18 %&gt;%   html_nodes('table') %&gt;%   html_table(fill = TRUE) %&gt;%   .[[1]];</v>
      </c>
      <c r="L19" t="str">
        <f t="shared" si="4"/>
        <v>url_tbl18 &lt;- data.table(url_tbl18);</v>
      </c>
      <c r="M19" t="str">
        <f t="shared" si="5"/>
        <v>url_tbl18 &lt;- url_tbl18[, `:=` (url ='Dividend Yield', year =2),];</v>
      </c>
      <c r="N19" t="str">
        <f t="shared" si="6"/>
        <v>url18 &lt;- 'https://www.advisorkhoj.com/mutual-funds-research/top-performing-systematic-investment-plan?category=Equity:%20Dividend%20Yield&amp;period=2&amp;amount=3000';url18 &lt;-  read_html (url18);url_tbl18 &lt;- url18 %&gt;%   html_nodes('table') %&gt;%   html_table(fill = TRUE) %&gt;%   .[[1]];url_tbl18 &lt;- data.table(url_tbl18);url_tbl18 &lt;- url_tbl18[, `:=` (url ='Dividend Yield', year =2),];</v>
      </c>
    </row>
    <row r="20" spans="1:14">
      <c r="A20" t="s">
        <v>80</v>
      </c>
      <c r="B20" t="s">
        <v>288</v>
      </c>
      <c r="C20" t="s">
        <v>61</v>
      </c>
      <c r="D20" t="str">
        <f t="shared" si="0"/>
        <v>Dividend%20Yield</v>
      </c>
      <c r="E20">
        <v>3</v>
      </c>
      <c r="F20" s="7" t="s">
        <v>58</v>
      </c>
      <c r="G20" t="s">
        <v>60</v>
      </c>
      <c r="H20" t="s">
        <v>59</v>
      </c>
      <c r="I20" t="str">
        <f t="shared" si="1"/>
        <v>url19 &lt;- 'https://www.advisorkhoj.com/mutual-funds-research/top-performing-systematic-investment-plan?category=Equity:%20Dividend%20Yield&amp;period=3&amp;amount=3000';</v>
      </c>
      <c r="J20" t="str">
        <f t="shared" si="2"/>
        <v>url19 &lt;-  read_html (url19);</v>
      </c>
      <c r="K20" t="str">
        <f t="shared" si="3"/>
        <v>url_tbl19 &lt;- url19 %&gt;%   html_nodes('table') %&gt;%   html_table(fill = TRUE) %&gt;%   .[[1]];</v>
      </c>
      <c r="L20" t="str">
        <f t="shared" si="4"/>
        <v>url_tbl19 &lt;- data.table(url_tbl19);</v>
      </c>
      <c r="M20" t="str">
        <f t="shared" si="5"/>
        <v>url_tbl19 &lt;- url_tbl19[, `:=` (url ='Dividend Yield', year =3),];</v>
      </c>
      <c r="N20" t="str">
        <f t="shared" si="6"/>
        <v>url19 &lt;- 'https://www.advisorkhoj.com/mutual-funds-research/top-performing-systematic-investment-plan?category=Equity:%20Dividend%20Yield&amp;period=3&amp;amount=3000';url19 &lt;-  read_html (url19);url_tbl19 &lt;- url19 %&gt;%   html_nodes('table') %&gt;%   html_table(fill = TRUE) %&gt;%   .[[1]];url_tbl19 &lt;- data.table(url_tbl19);url_tbl19 &lt;- url_tbl19[, `:=` (url ='Dividend Yield', year =3),];</v>
      </c>
    </row>
    <row r="21" spans="1:14">
      <c r="A21" t="s">
        <v>81</v>
      </c>
      <c r="B21" t="s">
        <v>289</v>
      </c>
      <c r="C21" t="s">
        <v>61</v>
      </c>
      <c r="D21" t="str">
        <f t="shared" si="0"/>
        <v>Dividend%20Yield</v>
      </c>
      <c r="E21">
        <v>4</v>
      </c>
      <c r="F21" s="7" t="s">
        <v>58</v>
      </c>
      <c r="G21" t="s">
        <v>60</v>
      </c>
      <c r="H21" t="s">
        <v>59</v>
      </c>
      <c r="I21" t="str">
        <f t="shared" si="1"/>
        <v>url20 &lt;- 'https://www.advisorkhoj.com/mutual-funds-research/top-performing-systematic-investment-plan?category=Equity:%20Dividend%20Yield&amp;period=4&amp;amount=3000';</v>
      </c>
      <c r="J21" t="str">
        <f t="shared" si="2"/>
        <v>url20 &lt;-  read_html (url20);</v>
      </c>
      <c r="K21" t="str">
        <f t="shared" si="3"/>
        <v>url_tbl20 &lt;- url20 %&gt;%   html_nodes('table') %&gt;%   html_table(fill = TRUE) %&gt;%   .[[1]];</v>
      </c>
      <c r="L21" t="str">
        <f t="shared" si="4"/>
        <v>url_tbl20 &lt;- data.table(url_tbl20);</v>
      </c>
      <c r="M21" t="str">
        <f t="shared" si="5"/>
        <v>url_tbl20 &lt;- url_tbl20[, `:=` (url ='Dividend Yield', year =4),];</v>
      </c>
      <c r="N21" t="str">
        <f t="shared" si="6"/>
        <v>url20 &lt;- 'https://www.advisorkhoj.com/mutual-funds-research/top-performing-systematic-investment-plan?category=Equity:%20Dividend%20Yield&amp;period=4&amp;amount=3000';url20 &lt;-  read_html (url20);url_tbl20 &lt;- url20 %&gt;%   html_nodes('table') %&gt;%   html_table(fill = TRUE) %&gt;%   .[[1]];url_tbl20 &lt;- data.table(url_tbl20);url_tbl20 &lt;- url_tbl20[, `:=` (url ='Dividend Yield', year =4),];</v>
      </c>
    </row>
    <row r="22" spans="1:14">
      <c r="A22" t="s">
        <v>82</v>
      </c>
      <c r="B22" t="s">
        <v>290</v>
      </c>
      <c r="C22" t="s">
        <v>61</v>
      </c>
      <c r="D22" t="str">
        <f t="shared" si="0"/>
        <v>Dividend%20Yield</v>
      </c>
      <c r="E22">
        <v>5</v>
      </c>
      <c r="F22" s="7" t="s">
        <v>58</v>
      </c>
      <c r="G22" t="s">
        <v>60</v>
      </c>
      <c r="H22" t="s">
        <v>59</v>
      </c>
      <c r="I22" t="str">
        <f t="shared" si="1"/>
        <v>url21 &lt;- 'https://www.advisorkhoj.com/mutual-funds-research/top-performing-systematic-investment-plan?category=Equity:%20Dividend%20Yield&amp;period=5&amp;amount=3000';</v>
      </c>
      <c r="J22" t="str">
        <f t="shared" si="2"/>
        <v>url21 &lt;-  read_html (url21);</v>
      </c>
      <c r="K22" t="str">
        <f t="shared" si="3"/>
        <v>url_tbl21 &lt;- url21 %&gt;%   html_nodes('table') %&gt;%   html_table(fill = TRUE) %&gt;%   .[[1]];</v>
      </c>
      <c r="L22" t="str">
        <f t="shared" si="4"/>
        <v>url_tbl21 &lt;- data.table(url_tbl21);</v>
      </c>
      <c r="M22" t="str">
        <f t="shared" si="5"/>
        <v>url_tbl21 &lt;- url_tbl21[, `:=` (url ='Dividend Yield', year =5),];</v>
      </c>
      <c r="N22" t="str">
        <f t="shared" si="6"/>
        <v>url21 &lt;- 'https://www.advisorkhoj.com/mutual-funds-research/top-performing-systematic-investment-plan?category=Equity:%20Dividend%20Yield&amp;period=5&amp;amount=3000';url21 &lt;-  read_html (url21);url_tbl21 &lt;- url21 %&gt;%   html_nodes('table') %&gt;%   html_table(fill = TRUE) %&gt;%   .[[1]];url_tbl21 &lt;- data.table(url_tbl21);url_tbl21 &lt;- url_tbl21[, `:=` (url ='Dividend Yield', year =5),];</v>
      </c>
    </row>
    <row r="23" spans="1:14">
      <c r="A23" t="s">
        <v>83</v>
      </c>
      <c r="B23" t="s">
        <v>291</v>
      </c>
      <c r="C23" t="s">
        <v>61</v>
      </c>
      <c r="D23" t="str">
        <f t="shared" si="0"/>
        <v>Dividend%20Yield</v>
      </c>
      <c r="E23">
        <v>6</v>
      </c>
      <c r="F23" s="7" t="s">
        <v>58</v>
      </c>
      <c r="G23" t="s">
        <v>60</v>
      </c>
      <c r="H23" t="s">
        <v>59</v>
      </c>
      <c r="I23" t="str">
        <f t="shared" si="1"/>
        <v>url22 &lt;- 'https://www.advisorkhoj.com/mutual-funds-research/top-performing-systematic-investment-plan?category=Equity:%20Dividend%20Yield&amp;period=6&amp;amount=3000';</v>
      </c>
      <c r="J23" t="str">
        <f t="shared" si="2"/>
        <v>url22 &lt;-  read_html (url22);</v>
      </c>
      <c r="K23" t="str">
        <f t="shared" si="3"/>
        <v>url_tbl22 &lt;- url22 %&gt;%   html_nodes('table') %&gt;%   html_table(fill = TRUE) %&gt;%   .[[1]];</v>
      </c>
      <c r="L23" t="str">
        <f t="shared" si="4"/>
        <v>url_tbl22 &lt;- data.table(url_tbl22);</v>
      </c>
      <c r="M23" t="str">
        <f t="shared" si="5"/>
        <v>url_tbl22 &lt;- url_tbl22[, `:=` (url ='Dividend Yield', year =6),];</v>
      </c>
      <c r="N23" t="str">
        <f t="shared" si="6"/>
        <v>url22 &lt;- 'https://www.advisorkhoj.com/mutual-funds-research/top-performing-systematic-investment-plan?category=Equity:%20Dividend%20Yield&amp;period=6&amp;amount=3000';url22 &lt;-  read_html (url22);url_tbl22 &lt;- url22 %&gt;%   html_nodes('table') %&gt;%   html_table(fill = TRUE) %&gt;%   .[[1]];url_tbl22 &lt;- data.table(url_tbl22);url_tbl22 &lt;- url_tbl22[, `:=` (url ='Dividend Yield', year =6),];</v>
      </c>
    </row>
    <row r="24" spans="1:14">
      <c r="A24" t="s">
        <v>84</v>
      </c>
      <c r="B24" t="s">
        <v>292</v>
      </c>
      <c r="C24" t="s">
        <v>61</v>
      </c>
      <c r="D24" t="str">
        <f t="shared" si="0"/>
        <v>Dividend%20Yield</v>
      </c>
      <c r="E24">
        <v>7</v>
      </c>
      <c r="F24" s="7" t="s">
        <v>58</v>
      </c>
      <c r="G24" t="s">
        <v>60</v>
      </c>
      <c r="H24" t="s">
        <v>59</v>
      </c>
      <c r="I24" t="str">
        <f t="shared" si="1"/>
        <v>url23 &lt;- 'https://www.advisorkhoj.com/mutual-funds-research/top-performing-systematic-investment-plan?category=Equity:%20Dividend%20Yield&amp;period=7&amp;amount=3000';</v>
      </c>
      <c r="J24" t="str">
        <f t="shared" si="2"/>
        <v>url23 &lt;-  read_html (url23);</v>
      </c>
      <c r="K24" t="str">
        <f t="shared" si="3"/>
        <v>url_tbl23 &lt;- url23 %&gt;%   html_nodes('table') %&gt;%   html_table(fill = TRUE) %&gt;%   .[[1]];</v>
      </c>
      <c r="L24" t="str">
        <f t="shared" si="4"/>
        <v>url_tbl23 &lt;- data.table(url_tbl23);</v>
      </c>
      <c r="M24" t="str">
        <f t="shared" si="5"/>
        <v>url_tbl23 &lt;- url_tbl23[, `:=` (url ='Dividend Yield', year =7),];</v>
      </c>
      <c r="N24" t="str">
        <f t="shared" si="6"/>
        <v>url23 &lt;- 'https://www.advisorkhoj.com/mutual-funds-research/top-performing-systematic-investment-plan?category=Equity:%20Dividend%20Yield&amp;period=7&amp;amount=3000';url23 &lt;-  read_html (url23);url_tbl23 &lt;- url23 %&gt;%   html_nodes('table') %&gt;%   html_table(fill = TRUE) %&gt;%   .[[1]];url_tbl23 &lt;- data.table(url_tbl23);url_tbl23 &lt;- url_tbl23[, `:=` (url ='Dividend Yield', year =7),];</v>
      </c>
    </row>
    <row r="25" spans="1:14">
      <c r="A25" t="s">
        <v>85</v>
      </c>
      <c r="B25" t="s">
        <v>293</v>
      </c>
      <c r="C25" t="s">
        <v>61</v>
      </c>
      <c r="D25" t="str">
        <f t="shared" si="0"/>
        <v>Dividend%20Yield</v>
      </c>
      <c r="E25">
        <v>8</v>
      </c>
      <c r="F25" s="7" t="s">
        <v>58</v>
      </c>
      <c r="G25" t="s">
        <v>60</v>
      </c>
      <c r="H25" t="s">
        <v>59</v>
      </c>
      <c r="I25" t="str">
        <f t="shared" si="1"/>
        <v>url24 &lt;- 'https://www.advisorkhoj.com/mutual-funds-research/top-performing-systematic-investment-plan?category=Equity:%20Dividend%20Yield&amp;period=8&amp;amount=3000';</v>
      </c>
      <c r="J25" t="str">
        <f t="shared" si="2"/>
        <v>url24 &lt;-  read_html (url24);</v>
      </c>
      <c r="K25" t="str">
        <f t="shared" si="3"/>
        <v>url_tbl24 &lt;- url24 %&gt;%   html_nodes('table') %&gt;%   html_table(fill = TRUE) %&gt;%   .[[1]];</v>
      </c>
      <c r="L25" t="str">
        <f t="shared" si="4"/>
        <v>url_tbl24 &lt;- data.table(url_tbl24);</v>
      </c>
      <c r="M25" t="str">
        <f t="shared" si="5"/>
        <v>url_tbl24 &lt;- url_tbl24[, `:=` (url ='Dividend Yield', year =8),];</v>
      </c>
      <c r="N25" t="str">
        <f t="shared" si="6"/>
        <v>url24 &lt;- 'https://www.advisorkhoj.com/mutual-funds-research/top-performing-systematic-investment-plan?category=Equity:%20Dividend%20Yield&amp;period=8&amp;amount=3000';url24 &lt;-  read_html (url24);url_tbl24 &lt;- url24 %&gt;%   html_nodes('table') %&gt;%   html_table(fill = TRUE) %&gt;%   .[[1]];url_tbl24 &lt;- data.table(url_tbl24);url_tbl24 &lt;- url_tbl24[, `:=` (url ='Dividend Yield', year =8),];</v>
      </c>
    </row>
    <row r="26" spans="1:14">
      <c r="A26" t="s">
        <v>86</v>
      </c>
      <c r="B26" t="s">
        <v>294</v>
      </c>
      <c r="C26" t="s">
        <v>61</v>
      </c>
      <c r="D26" t="str">
        <f t="shared" si="0"/>
        <v>Dividend%20Yield</v>
      </c>
      <c r="E26">
        <v>9</v>
      </c>
      <c r="F26" s="7" t="s">
        <v>58</v>
      </c>
      <c r="G26" t="s">
        <v>60</v>
      </c>
      <c r="H26" t="s">
        <v>59</v>
      </c>
      <c r="I26" t="str">
        <f t="shared" si="1"/>
        <v>url25 &lt;- 'https://www.advisorkhoj.com/mutual-funds-research/top-performing-systematic-investment-plan?category=Equity:%20Dividend%20Yield&amp;period=9&amp;amount=3000';</v>
      </c>
      <c r="J26" t="str">
        <f t="shared" si="2"/>
        <v>url25 &lt;-  read_html (url25);</v>
      </c>
      <c r="K26" t="str">
        <f t="shared" si="3"/>
        <v>url_tbl25 &lt;- url25 %&gt;%   html_nodes('table') %&gt;%   html_table(fill = TRUE) %&gt;%   .[[1]];</v>
      </c>
      <c r="L26" t="str">
        <f t="shared" si="4"/>
        <v>url_tbl25 &lt;- data.table(url_tbl25);</v>
      </c>
      <c r="M26" t="str">
        <f t="shared" si="5"/>
        <v>url_tbl25 &lt;- url_tbl25[, `:=` (url ='Dividend Yield', year =9),];</v>
      </c>
      <c r="N26" t="str">
        <f t="shared" si="6"/>
        <v>url25 &lt;- 'https://www.advisorkhoj.com/mutual-funds-research/top-performing-systematic-investment-plan?category=Equity:%20Dividend%20Yield&amp;period=9&amp;amount=3000';url25 &lt;-  read_html (url25);url_tbl25 &lt;- url25 %&gt;%   html_nodes('table') %&gt;%   html_table(fill = TRUE) %&gt;%   .[[1]];url_tbl25 &lt;- data.table(url_tbl25);url_tbl25 &lt;- url_tbl25[, `:=` (url ='Dividend Yield', year =9),];</v>
      </c>
    </row>
    <row r="27" spans="1:14">
      <c r="A27" t="s">
        <v>87</v>
      </c>
      <c r="B27" t="s">
        <v>295</v>
      </c>
      <c r="C27" t="s">
        <v>61</v>
      </c>
      <c r="D27" t="str">
        <f t="shared" si="0"/>
        <v>Dividend%20Yield</v>
      </c>
      <c r="E27">
        <v>10</v>
      </c>
      <c r="F27" s="7" t="s">
        <v>58</v>
      </c>
      <c r="G27" t="s">
        <v>60</v>
      </c>
      <c r="H27" t="s">
        <v>59</v>
      </c>
      <c r="I27" t="str">
        <f t="shared" si="1"/>
        <v>url26 &lt;- 'https://www.advisorkhoj.com/mutual-funds-research/top-performing-systematic-investment-plan?category=Equity:%20Dividend%20Yield&amp;period=10&amp;amount=3000';</v>
      </c>
      <c r="J27" t="str">
        <f t="shared" si="2"/>
        <v>url26 &lt;-  read_html (url26);</v>
      </c>
      <c r="K27" t="str">
        <f t="shared" si="3"/>
        <v>url_tbl26 &lt;- url26 %&gt;%   html_nodes('table') %&gt;%   html_table(fill = TRUE) %&gt;%   .[[1]];</v>
      </c>
      <c r="L27" t="str">
        <f t="shared" si="4"/>
        <v>url_tbl26 &lt;- data.table(url_tbl26);</v>
      </c>
      <c r="M27" t="str">
        <f t="shared" si="5"/>
        <v>url_tbl26 &lt;- url_tbl26[, `:=` (url ='Dividend Yield', year =10),];</v>
      </c>
      <c r="N27" t="str">
        <f t="shared" si="6"/>
        <v>url26 &lt;- 'https://www.advisorkhoj.com/mutual-funds-research/top-performing-systematic-investment-plan?category=Equity:%20Dividend%20Yield&amp;period=10&amp;amount=3000';url26 &lt;-  read_html (url26);url_tbl26 &lt;- url26 %&gt;%   html_nodes('table') %&gt;%   html_table(fill = TRUE) %&gt;%   .[[1]];url_tbl26 &lt;- data.table(url_tbl26);url_tbl26 &lt;- url_tbl26[, `:=` (url ='Dividend Yield', year =10),];</v>
      </c>
    </row>
    <row r="28" spans="1:14">
      <c r="A28" t="s">
        <v>88</v>
      </c>
      <c r="B28" t="s">
        <v>296</v>
      </c>
      <c r="C28" t="s">
        <v>61</v>
      </c>
      <c r="D28" t="str">
        <f t="shared" si="0"/>
        <v>Dividend%20Yield</v>
      </c>
      <c r="E28">
        <v>11</v>
      </c>
      <c r="F28" s="7" t="s">
        <v>58</v>
      </c>
      <c r="G28" t="s">
        <v>60</v>
      </c>
      <c r="H28" t="s">
        <v>59</v>
      </c>
      <c r="I28" t="str">
        <f t="shared" si="1"/>
        <v>url27 &lt;- 'https://www.advisorkhoj.com/mutual-funds-research/top-performing-systematic-investment-plan?category=Equity:%20Dividend%20Yield&amp;period=11&amp;amount=3000';</v>
      </c>
      <c r="J28" t="str">
        <f t="shared" si="2"/>
        <v>url27 &lt;-  read_html (url27);</v>
      </c>
      <c r="K28" t="str">
        <f t="shared" si="3"/>
        <v>url_tbl27 &lt;- url27 %&gt;%   html_nodes('table') %&gt;%   html_table(fill = TRUE) %&gt;%   .[[1]];</v>
      </c>
      <c r="L28" t="str">
        <f t="shared" si="4"/>
        <v>url_tbl27 &lt;- data.table(url_tbl27);</v>
      </c>
      <c r="M28" t="str">
        <f t="shared" si="5"/>
        <v>url_tbl27 &lt;- url_tbl27[, `:=` (url ='Dividend Yield', year =11),];</v>
      </c>
      <c r="N28" t="str">
        <f t="shared" si="6"/>
        <v>url27 &lt;- 'https://www.advisorkhoj.com/mutual-funds-research/top-performing-systematic-investment-plan?category=Equity:%20Dividend%20Yield&amp;period=11&amp;amount=3000';url27 &lt;-  read_html (url27);url_tbl27 &lt;- url27 %&gt;%   html_nodes('table') %&gt;%   html_table(fill = TRUE) %&gt;%   .[[1]];url_tbl27 &lt;- data.table(url_tbl27);url_tbl27 &lt;- url_tbl27[, `:=` (url ='Dividend Yield', year =11),];</v>
      </c>
    </row>
    <row r="29" spans="1:14">
      <c r="A29" t="s">
        <v>89</v>
      </c>
      <c r="B29" t="s">
        <v>297</v>
      </c>
      <c r="C29" t="s">
        <v>61</v>
      </c>
      <c r="D29" t="str">
        <f t="shared" si="0"/>
        <v>Dividend%20Yield</v>
      </c>
      <c r="E29">
        <v>12</v>
      </c>
      <c r="F29" s="7" t="s">
        <v>58</v>
      </c>
      <c r="G29" t="s">
        <v>60</v>
      </c>
      <c r="H29" t="s">
        <v>59</v>
      </c>
      <c r="I29" t="str">
        <f t="shared" si="1"/>
        <v>url28 &lt;- 'https://www.advisorkhoj.com/mutual-funds-research/top-performing-systematic-investment-plan?category=Equity:%20Dividend%20Yield&amp;period=12&amp;amount=3000';</v>
      </c>
      <c r="J29" t="str">
        <f t="shared" si="2"/>
        <v>url28 &lt;-  read_html (url28);</v>
      </c>
      <c r="K29" t="str">
        <f t="shared" si="3"/>
        <v>url_tbl28 &lt;- url28 %&gt;%   html_nodes('table') %&gt;%   html_table(fill = TRUE) %&gt;%   .[[1]];</v>
      </c>
      <c r="L29" t="str">
        <f t="shared" si="4"/>
        <v>url_tbl28 &lt;- data.table(url_tbl28);</v>
      </c>
      <c r="M29" t="str">
        <f t="shared" si="5"/>
        <v>url_tbl28 &lt;- url_tbl28[, `:=` (url ='Dividend Yield', year =12),];</v>
      </c>
      <c r="N29" t="str">
        <f t="shared" si="6"/>
        <v>url28 &lt;- 'https://www.advisorkhoj.com/mutual-funds-research/top-performing-systematic-investment-plan?category=Equity:%20Dividend%20Yield&amp;period=12&amp;amount=3000';url28 &lt;-  read_html (url28);url_tbl28 &lt;- url28 %&gt;%   html_nodes('table') %&gt;%   html_table(fill = TRUE) %&gt;%   .[[1]];url_tbl28 &lt;- data.table(url_tbl28);url_tbl28 &lt;- url_tbl28[, `:=` (url ='Dividend Yield', year =12),];</v>
      </c>
    </row>
    <row r="30" spans="1:14">
      <c r="A30" t="s">
        <v>90</v>
      </c>
      <c r="B30" t="s">
        <v>298</v>
      </c>
      <c r="C30" t="s">
        <v>61</v>
      </c>
      <c r="D30" t="str">
        <f t="shared" si="0"/>
        <v>Dividend%20Yield</v>
      </c>
      <c r="E30">
        <v>13</v>
      </c>
      <c r="F30" s="7" t="s">
        <v>58</v>
      </c>
      <c r="G30" t="s">
        <v>60</v>
      </c>
      <c r="H30" t="s">
        <v>59</v>
      </c>
      <c r="I30" t="str">
        <f t="shared" si="1"/>
        <v>url29 &lt;- 'https://www.advisorkhoj.com/mutual-funds-research/top-performing-systematic-investment-plan?category=Equity:%20Dividend%20Yield&amp;period=13&amp;amount=3000';</v>
      </c>
      <c r="J30" t="str">
        <f t="shared" si="2"/>
        <v>url29 &lt;-  read_html (url29);</v>
      </c>
      <c r="K30" t="str">
        <f t="shared" si="3"/>
        <v>url_tbl29 &lt;- url29 %&gt;%   html_nodes('table') %&gt;%   html_table(fill = TRUE) %&gt;%   .[[1]];</v>
      </c>
      <c r="L30" t="str">
        <f t="shared" si="4"/>
        <v>url_tbl29 &lt;- data.table(url_tbl29);</v>
      </c>
      <c r="M30" t="str">
        <f t="shared" si="5"/>
        <v>url_tbl29 &lt;- url_tbl29[, `:=` (url ='Dividend Yield', year =13),];</v>
      </c>
      <c r="N30" t="str">
        <f t="shared" si="6"/>
        <v>url29 &lt;- 'https://www.advisorkhoj.com/mutual-funds-research/top-performing-systematic-investment-plan?category=Equity:%20Dividend%20Yield&amp;period=13&amp;amount=3000';url29 &lt;-  read_html (url29);url_tbl29 &lt;- url29 %&gt;%   html_nodes('table') %&gt;%   html_table(fill = TRUE) %&gt;%   .[[1]];url_tbl29 &lt;- data.table(url_tbl29);url_tbl29 &lt;- url_tbl29[, `:=` (url ='Dividend Yield', year =13),];</v>
      </c>
    </row>
    <row r="31" spans="1:14">
      <c r="A31" t="s">
        <v>91</v>
      </c>
      <c r="B31" t="s">
        <v>299</v>
      </c>
      <c r="C31" t="s">
        <v>61</v>
      </c>
      <c r="D31" t="str">
        <f t="shared" si="0"/>
        <v>Dividend%20Yield</v>
      </c>
      <c r="E31">
        <v>14</v>
      </c>
      <c r="F31" s="7" t="s">
        <v>58</v>
      </c>
      <c r="G31" t="s">
        <v>60</v>
      </c>
      <c r="H31" t="s">
        <v>59</v>
      </c>
      <c r="I31" t="str">
        <f t="shared" si="1"/>
        <v>url30 &lt;- 'https://www.advisorkhoj.com/mutual-funds-research/top-performing-systematic-investment-plan?category=Equity:%20Dividend%20Yield&amp;period=14&amp;amount=3000';</v>
      </c>
      <c r="J31" t="str">
        <f t="shared" si="2"/>
        <v>url30 &lt;-  read_html (url30);</v>
      </c>
      <c r="K31" t="str">
        <f t="shared" si="3"/>
        <v>url_tbl30 &lt;- url30 %&gt;%   html_nodes('table') %&gt;%   html_table(fill = TRUE) %&gt;%   .[[1]];</v>
      </c>
      <c r="L31" t="str">
        <f t="shared" si="4"/>
        <v>url_tbl30 &lt;- data.table(url_tbl30);</v>
      </c>
      <c r="M31" t="str">
        <f t="shared" si="5"/>
        <v>url_tbl30 &lt;- url_tbl30[, `:=` (url ='Dividend Yield', year =14),];</v>
      </c>
      <c r="N31" t="str">
        <f t="shared" si="6"/>
        <v>url30 &lt;- 'https://www.advisorkhoj.com/mutual-funds-research/top-performing-systematic-investment-plan?category=Equity:%20Dividend%20Yield&amp;period=14&amp;amount=3000';url30 &lt;-  read_html (url30);url_tbl30 &lt;- url30 %&gt;%   html_nodes('table') %&gt;%   html_table(fill = TRUE) %&gt;%   .[[1]];url_tbl30 &lt;- data.table(url_tbl30);url_tbl30 &lt;- url_tbl30[, `:=` (url ='Dividend Yield', year =14),];</v>
      </c>
    </row>
    <row r="32" spans="1:14">
      <c r="A32" t="s">
        <v>92</v>
      </c>
      <c r="B32" t="s">
        <v>300</v>
      </c>
      <c r="C32" t="s">
        <v>61</v>
      </c>
      <c r="D32" t="str">
        <f t="shared" si="0"/>
        <v>Dividend%20Yield</v>
      </c>
      <c r="E32">
        <v>15</v>
      </c>
      <c r="F32" s="7" t="s">
        <v>58</v>
      </c>
      <c r="G32" t="s">
        <v>60</v>
      </c>
      <c r="H32" t="s">
        <v>59</v>
      </c>
      <c r="I32" t="str">
        <f t="shared" si="1"/>
        <v>url31 &lt;- 'https://www.advisorkhoj.com/mutual-funds-research/top-performing-systematic-investment-plan?category=Equity:%20Dividend%20Yield&amp;period=15&amp;amount=3000';</v>
      </c>
      <c r="J32" t="str">
        <f t="shared" si="2"/>
        <v>url31 &lt;-  read_html (url31);</v>
      </c>
      <c r="K32" t="str">
        <f t="shared" si="3"/>
        <v>url_tbl31 &lt;- url31 %&gt;%   html_nodes('table') %&gt;%   html_table(fill = TRUE) %&gt;%   .[[1]];</v>
      </c>
      <c r="L32" t="str">
        <f t="shared" si="4"/>
        <v>url_tbl31 &lt;- data.table(url_tbl31);</v>
      </c>
      <c r="M32" t="str">
        <f t="shared" si="5"/>
        <v>url_tbl31 &lt;- url_tbl31[, `:=` (url ='Dividend Yield', year =15),];</v>
      </c>
      <c r="N32" t="str">
        <f t="shared" si="6"/>
        <v>url31 &lt;- 'https://www.advisorkhoj.com/mutual-funds-research/top-performing-systematic-investment-plan?category=Equity:%20Dividend%20Yield&amp;period=15&amp;amount=3000';url31 &lt;-  read_html (url31);url_tbl31 &lt;- url31 %&gt;%   html_nodes('table') %&gt;%   html_table(fill = TRUE) %&gt;%   .[[1]];url_tbl31 &lt;- data.table(url_tbl31);url_tbl31 &lt;- url_tbl31[, `:=` (url ='Dividend Yield', year =15),];</v>
      </c>
    </row>
    <row r="33" spans="1:14">
      <c r="A33" t="s">
        <v>93</v>
      </c>
      <c r="B33" t="s">
        <v>301</v>
      </c>
      <c r="C33" t="s">
        <v>61</v>
      </c>
      <c r="D33" t="str">
        <f t="shared" si="0"/>
        <v>Dividend%20Yield</v>
      </c>
      <c r="E33">
        <v>16</v>
      </c>
      <c r="F33" s="7" t="s">
        <v>58</v>
      </c>
      <c r="G33" t="s">
        <v>60</v>
      </c>
      <c r="H33" t="s">
        <v>59</v>
      </c>
      <c r="I33" t="str">
        <f t="shared" si="1"/>
        <v>url32 &lt;- 'https://www.advisorkhoj.com/mutual-funds-research/top-performing-systematic-investment-plan?category=Equity:%20Dividend%20Yield&amp;period=16&amp;amount=3000';</v>
      </c>
      <c r="J33" t="str">
        <f t="shared" si="2"/>
        <v>url32 &lt;-  read_html (url32);</v>
      </c>
      <c r="K33" t="str">
        <f t="shared" si="3"/>
        <v>url_tbl32 &lt;- url32 %&gt;%   html_nodes('table') %&gt;%   html_table(fill = TRUE) %&gt;%   .[[1]];</v>
      </c>
      <c r="L33" t="str">
        <f t="shared" si="4"/>
        <v>url_tbl32 &lt;- data.table(url_tbl32);</v>
      </c>
      <c r="M33" t="str">
        <f t="shared" si="5"/>
        <v>url_tbl32 &lt;- url_tbl32[, `:=` (url ='Dividend Yield', year =16),];</v>
      </c>
      <c r="N33" t="str">
        <f t="shared" si="6"/>
        <v>url32 &lt;- 'https://www.advisorkhoj.com/mutual-funds-research/top-performing-systematic-investment-plan?category=Equity:%20Dividend%20Yield&amp;period=16&amp;amount=3000';url32 &lt;-  read_html (url32);url_tbl32 &lt;- url32 %&gt;%   html_nodes('table') %&gt;%   html_table(fill = TRUE) %&gt;%   .[[1]];url_tbl32 &lt;- data.table(url_tbl32);url_tbl32 &lt;- url_tbl32[, `:=` (url ='Dividend Yield', year =16),];</v>
      </c>
    </row>
    <row r="34" spans="1:14">
      <c r="A34" t="s">
        <v>94</v>
      </c>
      <c r="B34" t="s">
        <v>302</v>
      </c>
      <c r="C34" t="s">
        <v>61</v>
      </c>
      <c r="D34" t="str">
        <f t="shared" si="0"/>
        <v>Dividend%20Yield</v>
      </c>
      <c r="E34">
        <v>16</v>
      </c>
      <c r="F34" s="7" t="s">
        <v>58</v>
      </c>
      <c r="G34" t="s">
        <v>60</v>
      </c>
      <c r="H34" t="s">
        <v>59</v>
      </c>
      <c r="I34" t="str">
        <f t="shared" si="1"/>
        <v>url33 &lt;- 'https://www.advisorkhoj.com/mutual-funds-research/top-performing-systematic-investment-plan?category=Equity:%20Dividend%20Yield&amp;period=16&amp;amount=3000';</v>
      </c>
      <c r="J34" t="str">
        <f t="shared" si="2"/>
        <v>url33 &lt;-  read_html (url33);</v>
      </c>
      <c r="K34" t="str">
        <f t="shared" si="3"/>
        <v>url_tbl33 &lt;- url33 %&gt;%   html_nodes('table') %&gt;%   html_table(fill = TRUE) %&gt;%   .[[1]];</v>
      </c>
      <c r="L34" t="str">
        <f t="shared" si="4"/>
        <v>url_tbl33 &lt;- data.table(url_tbl33);</v>
      </c>
      <c r="M34" t="str">
        <f t="shared" si="5"/>
        <v>url_tbl33 &lt;- url_tbl33[, `:=` (url ='Dividend Yield', year =16),];</v>
      </c>
      <c r="N34" t="str">
        <f t="shared" si="6"/>
        <v>url33 &lt;- 'https://www.advisorkhoj.com/mutual-funds-research/top-performing-systematic-investment-plan?category=Equity:%20Dividend%20Yield&amp;period=16&amp;amount=3000';url33 &lt;-  read_html (url33);url_tbl33 &lt;- url33 %&gt;%   html_nodes('table') %&gt;%   html_table(fill = TRUE) %&gt;%   .[[1]];url_tbl33 &lt;- data.table(url_tbl33);url_tbl33 &lt;- url_tbl33[, `:=` (url ='Dividend Yield', year =16),];</v>
      </c>
    </row>
    <row r="35" spans="1:14">
      <c r="A35" t="s">
        <v>95</v>
      </c>
      <c r="B35" t="s">
        <v>303</v>
      </c>
      <c r="C35" t="s">
        <v>478</v>
      </c>
      <c r="D35" t="str">
        <f t="shared" si="0"/>
        <v>ELSS</v>
      </c>
      <c r="E35">
        <v>1</v>
      </c>
      <c r="F35" s="7" t="s">
        <v>58</v>
      </c>
      <c r="G35" t="s">
        <v>60</v>
      </c>
      <c r="H35" t="s">
        <v>59</v>
      </c>
      <c r="I35" t="str">
        <f t="shared" si="1"/>
        <v>url34 &lt;- 'https://www.advisorkhoj.com/mutual-funds-research/top-performing-systematic-investment-plan?category=Equity:%20ELSS&amp;period=1&amp;amount=3000';</v>
      </c>
      <c r="J35" t="str">
        <f t="shared" si="2"/>
        <v>url34 &lt;-  read_html (url34);</v>
      </c>
      <c r="K35" t="str">
        <f t="shared" si="3"/>
        <v>url_tbl34 &lt;- url34 %&gt;%   html_nodes('table') %&gt;%   html_table(fill = TRUE) %&gt;%   .[[1]];</v>
      </c>
      <c r="L35" t="str">
        <f t="shared" si="4"/>
        <v>url_tbl34 &lt;- data.table(url_tbl34);</v>
      </c>
      <c r="M35" t="str">
        <f t="shared" si="5"/>
        <v>url_tbl34 &lt;- url_tbl34[, `:=` (url ='ELSS', year =1),];</v>
      </c>
      <c r="N35" t="str">
        <f t="shared" si="6"/>
        <v>url34 &lt;- 'https://www.advisorkhoj.com/mutual-funds-research/top-performing-systematic-investment-plan?category=Equity:%20ELSS&amp;period=1&amp;amount=3000';url34 &lt;-  read_html (url34);url_tbl34 &lt;- url34 %&gt;%   html_nodes('table') %&gt;%   html_table(fill = TRUE) %&gt;%   .[[1]];url_tbl34 &lt;- data.table(url_tbl34);url_tbl34 &lt;- url_tbl34[, `:=` (url ='ELSS', year =1),];</v>
      </c>
    </row>
    <row r="36" spans="1:14">
      <c r="A36" t="s">
        <v>96</v>
      </c>
      <c r="B36" t="s">
        <v>304</v>
      </c>
      <c r="C36" t="s">
        <v>478</v>
      </c>
      <c r="D36" t="str">
        <f t="shared" si="0"/>
        <v>ELSS</v>
      </c>
      <c r="E36">
        <v>2</v>
      </c>
      <c r="F36" s="7" t="s">
        <v>58</v>
      </c>
      <c r="G36" t="s">
        <v>60</v>
      </c>
      <c r="H36" t="s">
        <v>59</v>
      </c>
      <c r="I36" t="str">
        <f t="shared" si="1"/>
        <v>url35 &lt;- 'https://www.advisorkhoj.com/mutual-funds-research/top-performing-systematic-investment-plan?category=Equity:%20ELSS&amp;period=2&amp;amount=3000';</v>
      </c>
      <c r="J36" t="str">
        <f t="shared" si="2"/>
        <v>url35 &lt;-  read_html (url35);</v>
      </c>
      <c r="K36" t="str">
        <f t="shared" si="3"/>
        <v>url_tbl35 &lt;- url35 %&gt;%   html_nodes('table') %&gt;%   html_table(fill = TRUE) %&gt;%   .[[1]];</v>
      </c>
      <c r="L36" t="str">
        <f t="shared" si="4"/>
        <v>url_tbl35 &lt;- data.table(url_tbl35);</v>
      </c>
      <c r="M36" t="str">
        <f t="shared" si="5"/>
        <v>url_tbl35 &lt;- url_tbl35[, `:=` (url ='ELSS', year =2),];</v>
      </c>
      <c r="N36" t="str">
        <f t="shared" si="6"/>
        <v>url35 &lt;- 'https://www.advisorkhoj.com/mutual-funds-research/top-performing-systematic-investment-plan?category=Equity:%20ELSS&amp;period=2&amp;amount=3000';url35 &lt;-  read_html (url35);url_tbl35 &lt;- url35 %&gt;%   html_nodes('table') %&gt;%   html_table(fill = TRUE) %&gt;%   .[[1]];url_tbl35 &lt;- data.table(url_tbl35);url_tbl35 &lt;- url_tbl35[, `:=` (url ='ELSS', year =2),];</v>
      </c>
    </row>
    <row r="37" spans="1:14">
      <c r="A37" t="s">
        <v>97</v>
      </c>
      <c r="B37" t="s">
        <v>305</v>
      </c>
      <c r="C37" t="s">
        <v>478</v>
      </c>
      <c r="D37" t="str">
        <f t="shared" si="0"/>
        <v>ELSS</v>
      </c>
      <c r="E37">
        <v>3</v>
      </c>
      <c r="F37" s="7" t="s">
        <v>58</v>
      </c>
      <c r="G37" t="s">
        <v>60</v>
      </c>
      <c r="H37" t="s">
        <v>59</v>
      </c>
      <c r="I37" t="str">
        <f t="shared" si="1"/>
        <v>url36 &lt;- 'https://www.advisorkhoj.com/mutual-funds-research/top-performing-systematic-investment-plan?category=Equity:%20ELSS&amp;period=3&amp;amount=3000';</v>
      </c>
      <c r="J37" t="str">
        <f t="shared" si="2"/>
        <v>url36 &lt;-  read_html (url36);</v>
      </c>
      <c r="K37" t="str">
        <f t="shared" si="3"/>
        <v>url_tbl36 &lt;- url36 %&gt;%   html_nodes('table') %&gt;%   html_table(fill = TRUE) %&gt;%   .[[1]];</v>
      </c>
      <c r="L37" t="str">
        <f t="shared" si="4"/>
        <v>url_tbl36 &lt;- data.table(url_tbl36);</v>
      </c>
      <c r="M37" t="str">
        <f t="shared" si="5"/>
        <v>url_tbl36 &lt;- url_tbl36[, `:=` (url ='ELSS', year =3),];</v>
      </c>
      <c r="N37" t="str">
        <f t="shared" si="6"/>
        <v>url36 &lt;- 'https://www.advisorkhoj.com/mutual-funds-research/top-performing-systematic-investment-plan?category=Equity:%20ELSS&amp;period=3&amp;amount=3000';url36 &lt;-  read_html (url36);url_tbl36 &lt;- url36 %&gt;%   html_nodes('table') %&gt;%   html_table(fill = TRUE) %&gt;%   .[[1]];url_tbl36 &lt;- data.table(url_tbl36);url_tbl36 &lt;- url_tbl36[, `:=` (url ='ELSS', year =3),];</v>
      </c>
    </row>
    <row r="38" spans="1:14">
      <c r="A38" t="s">
        <v>98</v>
      </c>
      <c r="B38" t="s">
        <v>306</v>
      </c>
      <c r="C38" t="s">
        <v>478</v>
      </c>
      <c r="D38" t="str">
        <f t="shared" si="0"/>
        <v>ELSS</v>
      </c>
      <c r="E38">
        <v>4</v>
      </c>
      <c r="F38" s="7" t="s">
        <v>58</v>
      </c>
      <c r="G38" t="s">
        <v>60</v>
      </c>
      <c r="H38" t="s">
        <v>59</v>
      </c>
      <c r="I38" t="str">
        <f t="shared" si="1"/>
        <v>url37 &lt;- 'https://www.advisorkhoj.com/mutual-funds-research/top-performing-systematic-investment-plan?category=Equity:%20ELSS&amp;period=4&amp;amount=3000';</v>
      </c>
      <c r="J38" t="str">
        <f t="shared" si="2"/>
        <v>url37 &lt;-  read_html (url37);</v>
      </c>
      <c r="K38" t="str">
        <f t="shared" si="3"/>
        <v>url_tbl37 &lt;- url37 %&gt;%   html_nodes('table') %&gt;%   html_table(fill = TRUE) %&gt;%   .[[1]];</v>
      </c>
      <c r="L38" t="str">
        <f t="shared" si="4"/>
        <v>url_tbl37 &lt;- data.table(url_tbl37);</v>
      </c>
      <c r="M38" t="str">
        <f t="shared" si="5"/>
        <v>url_tbl37 &lt;- url_tbl37[, `:=` (url ='ELSS', year =4),];</v>
      </c>
      <c r="N38" t="str">
        <f t="shared" si="6"/>
        <v>url37 &lt;- 'https://www.advisorkhoj.com/mutual-funds-research/top-performing-systematic-investment-plan?category=Equity:%20ELSS&amp;period=4&amp;amount=3000';url37 &lt;-  read_html (url37);url_tbl37 &lt;- url37 %&gt;%   html_nodes('table') %&gt;%   html_table(fill = TRUE) %&gt;%   .[[1]];url_tbl37 &lt;- data.table(url_tbl37);url_tbl37 &lt;- url_tbl37[, `:=` (url ='ELSS', year =4),];</v>
      </c>
    </row>
    <row r="39" spans="1:14">
      <c r="A39" t="s">
        <v>99</v>
      </c>
      <c r="B39" t="s">
        <v>307</v>
      </c>
      <c r="C39" t="s">
        <v>478</v>
      </c>
      <c r="D39" t="str">
        <f t="shared" si="0"/>
        <v>ELSS</v>
      </c>
      <c r="E39">
        <v>5</v>
      </c>
      <c r="F39" s="7" t="s">
        <v>58</v>
      </c>
      <c r="G39" t="s">
        <v>60</v>
      </c>
      <c r="H39" t="s">
        <v>59</v>
      </c>
      <c r="I39" t="str">
        <f t="shared" si="1"/>
        <v>url38 &lt;- 'https://www.advisorkhoj.com/mutual-funds-research/top-performing-systematic-investment-plan?category=Equity:%20ELSS&amp;period=5&amp;amount=3000';</v>
      </c>
      <c r="J39" t="str">
        <f t="shared" si="2"/>
        <v>url38 &lt;-  read_html (url38);</v>
      </c>
      <c r="K39" t="str">
        <f t="shared" si="3"/>
        <v>url_tbl38 &lt;- url38 %&gt;%   html_nodes('table') %&gt;%   html_table(fill = TRUE) %&gt;%   .[[1]];</v>
      </c>
      <c r="L39" t="str">
        <f t="shared" si="4"/>
        <v>url_tbl38 &lt;- data.table(url_tbl38);</v>
      </c>
      <c r="M39" t="str">
        <f t="shared" si="5"/>
        <v>url_tbl38 &lt;- url_tbl38[, `:=` (url ='ELSS', year =5),];</v>
      </c>
      <c r="N39" t="str">
        <f t="shared" si="6"/>
        <v>url38 &lt;- 'https://www.advisorkhoj.com/mutual-funds-research/top-performing-systematic-investment-plan?category=Equity:%20ELSS&amp;period=5&amp;amount=3000';url38 &lt;-  read_html (url38);url_tbl38 &lt;- url38 %&gt;%   html_nodes('table') %&gt;%   html_table(fill = TRUE) %&gt;%   .[[1]];url_tbl38 &lt;- data.table(url_tbl38);url_tbl38 &lt;- url_tbl38[, `:=` (url ='ELSS', year =5),];</v>
      </c>
    </row>
    <row r="40" spans="1:14">
      <c r="A40" t="s">
        <v>100</v>
      </c>
      <c r="B40" t="s">
        <v>308</v>
      </c>
      <c r="C40" t="s">
        <v>478</v>
      </c>
      <c r="D40" t="str">
        <f t="shared" si="0"/>
        <v>ELSS</v>
      </c>
      <c r="E40">
        <v>6</v>
      </c>
      <c r="F40" s="7" t="s">
        <v>58</v>
      </c>
      <c r="G40" t="s">
        <v>60</v>
      </c>
      <c r="H40" t="s">
        <v>59</v>
      </c>
      <c r="I40" t="str">
        <f t="shared" si="1"/>
        <v>url39 &lt;- 'https://www.advisorkhoj.com/mutual-funds-research/top-performing-systematic-investment-plan?category=Equity:%20ELSS&amp;period=6&amp;amount=3000';</v>
      </c>
      <c r="J40" t="str">
        <f t="shared" si="2"/>
        <v>url39 &lt;-  read_html (url39);</v>
      </c>
      <c r="K40" t="str">
        <f t="shared" si="3"/>
        <v>url_tbl39 &lt;- url39 %&gt;%   html_nodes('table') %&gt;%   html_table(fill = TRUE) %&gt;%   .[[1]];</v>
      </c>
      <c r="L40" t="str">
        <f t="shared" si="4"/>
        <v>url_tbl39 &lt;- data.table(url_tbl39);</v>
      </c>
      <c r="M40" t="str">
        <f t="shared" si="5"/>
        <v>url_tbl39 &lt;- url_tbl39[, `:=` (url ='ELSS', year =6),];</v>
      </c>
      <c r="N40" t="str">
        <f t="shared" si="6"/>
        <v>url39 &lt;- 'https://www.advisorkhoj.com/mutual-funds-research/top-performing-systematic-investment-plan?category=Equity:%20ELSS&amp;period=6&amp;amount=3000';url39 &lt;-  read_html (url39);url_tbl39 &lt;- url39 %&gt;%   html_nodes('table') %&gt;%   html_table(fill = TRUE) %&gt;%   .[[1]];url_tbl39 &lt;- data.table(url_tbl39);url_tbl39 &lt;- url_tbl39[, `:=` (url ='ELSS', year =6),];</v>
      </c>
    </row>
    <row r="41" spans="1:14">
      <c r="A41" t="s">
        <v>101</v>
      </c>
      <c r="B41" t="s">
        <v>309</v>
      </c>
      <c r="C41" t="s">
        <v>478</v>
      </c>
      <c r="D41" t="str">
        <f t="shared" si="0"/>
        <v>ELSS</v>
      </c>
      <c r="E41">
        <v>7</v>
      </c>
      <c r="F41" s="7" t="s">
        <v>58</v>
      </c>
      <c r="G41" t="s">
        <v>60</v>
      </c>
      <c r="H41" t="s">
        <v>59</v>
      </c>
      <c r="I41" t="str">
        <f t="shared" si="1"/>
        <v>url40 &lt;- 'https://www.advisorkhoj.com/mutual-funds-research/top-performing-systematic-investment-plan?category=Equity:%20ELSS&amp;period=7&amp;amount=3000';</v>
      </c>
      <c r="J41" t="str">
        <f t="shared" si="2"/>
        <v>url40 &lt;-  read_html (url40);</v>
      </c>
      <c r="K41" t="str">
        <f t="shared" si="3"/>
        <v>url_tbl40 &lt;- url40 %&gt;%   html_nodes('table') %&gt;%   html_table(fill = TRUE) %&gt;%   .[[1]];</v>
      </c>
      <c r="L41" t="str">
        <f t="shared" si="4"/>
        <v>url_tbl40 &lt;- data.table(url_tbl40);</v>
      </c>
      <c r="M41" t="str">
        <f t="shared" si="5"/>
        <v>url_tbl40 &lt;- url_tbl40[, `:=` (url ='ELSS', year =7),];</v>
      </c>
      <c r="N41" t="str">
        <f t="shared" si="6"/>
        <v>url40 &lt;- 'https://www.advisorkhoj.com/mutual-funds-research/top-performing-systematic-investment-plan?category=Equity:%20ELSS&amp;period=7&amp;amount=3000';url40 &lt;-  read_html (url40);url_tbl40 &lt;- url40 %&gt;%   html_nodes('table') %&gt;%   html_table(fill = TRUE) %&gt;%   .[[1]];url_tbl40 &lt;- data.table(url_tbl40);url_tbl40 &lt;- url_tbl40[, `:=` (url ='ELSS', year =7),];</v>
      </c>
    </row>
    <row r="42" spans="1:14">
      <c r="A42" t="s">
        <v>102</v>
      </c>
      <c r="B42" t="s">
        <v>310</v>
      </c>
      <c r="C42" t="s">
        <v>478</v>
      </c>
      <c r="D42" t="str">
        <f t="shared" si="0"/>
        <v>ELSS</v>
      </c>
      <c r="E42">
        <v>8</v>
      </c>
      <c r="F42" s="7" t="s">
        <v>58</v>
      </c>
      <c r="G42" t="s">
        <v>60</v>
      </c>
      <c r="H42" t="s">
        <v>59</v>
      </c>
      <c r="I42" t="str">
        <f t="shared" si="1"/>
        <v>url41 &lt;- 'https://www.advisorkhoj.com/mutual-funds-research/top-performing-systematic-investment-plan?category=Equity:%20ELSS&amp;period=8&amp;amount=3000';</v>
      </c>
      <c r="J42" t="str">
        <f t="shared" si="2"/>
        <v>url41 &lt;-  read_html (url41);</v>
      </c>
      <c r="K42" t="str">
        <f t="shared" si="3"/>
        <v>url_tbl41 &lt;- url41 %&gt;%   html_nodes('table') %&gt;%   html_table(fill = TRUE) %&gt;%   .[[1]];</v>
      </c>
      <c r="L42" t="str">
        <f t="shared" si="4"/>
        <v>url_tbl41 &lt;- data.table(url_tbl41);</v>
      </c>
      <c r="M42" t="str">
        <f t="shared" si="5"/>
        <v>url_tbl41 &lt;- url_tbl41[, `:=` (url ='ELSS', year =8),];</v>
      </c>
      <c r="N42" t="str">
        <f t="shared" si="6"/>
        <v>url41 &lt;- 'https://www.advisorkhoj.com/mutual-funds-research/top-performing-systematic-investment-plan?category=Equity:%20ELSS&amp;period=8&amp;amount=3000';url41 &lt;-  read_html (url41);url_tbl41 &lt;- url41 %&gt;%   html_nodes('table') %&gt;%   html_table(fill = TRUE) %&gt;%   .[[1]];url_tbl41 &lt;- data.table(url_tbl41);url_tbl41 &lt;- url_tbl41[, `:=` (url ='ELSS', year =8),];</v>
      </c>
    </row>
    <row r="43" spans="1:14">
      <c r="A43" t="s">
        <v>103</v>
      </c>
      <c r="B43" t="s">
        <v>311</v>
      </c>
      <c r="C43" t="s">
        <v>478</v>
      </c>
      <c r="D43" t="str">
        <f t="shared" si="0"/>
        <v>ELSS</v>
      </c>
      <c r="E43">
        <v>9</v>
      </c>
      <c r="F43" s="7" t="s">
        <v>58</v>
      </c>
      <c r="G43" t="s">
        <v>60</v>
      </c>
      <c r="H43" t="s">
        <v>59</v>
      </c>
      <c r="I43" t="str">
        <f t="shared" si="1"/>
        <v>url42 &lt;- 'https://www.advisorkhoj.com/mutual-funds-research/top-performing-systematic-investment-plan?category=Equity:%20ELSS&amp;period=9&amp;amount=3000';</v>
      </c>
      <c r="J43" t="str">
        <f t="shared" si="2"/>
        <v>url42 &lt;-  read_html (url42);</v>
      </c>
      <c r="K43" t="str">
        <f t="shared" si="3"/>
        <v>url_tbl42 &lt;- url42 %&gt;%   html_nodes('table') %&gt;%   html_table(fill = TRUE) %&gt;%   .[[1]];</v>
      </c>
      <c r="L43" t="str">
        <f t="shared" si="4"/>
        <v>url_tbl42 &lt;- data.table(url_tbl42);</v>
      </c>
      <c r="M43" t="str">
        <f t="shared" si="5"/>
        <v>url_tbl42 &lt;- url_tbl42[, `:=` (url ='ELSS', year =9),];</v>
      </c>
      <c r="N43" t="str">
        <f t="shared" si="6"/>
        <v>url42 &lt;- 'https://www.advisorkhoj.com/mutual-funds-research/top-performing-systematic-investment-plan?category=Equity:%20ELSS&amp;period=9&amp;amount=3000';url42 &lt;-  read_html (url42);url_tbl42 &lt;- url42 %&gt;%   html_nodes('table') %&gt;%   html_table(fill = TRUE) %&gt;%   .[[1]];url_tbl42 &lt;- data.table(url_tbl42);url_tbl42 &lt;- url_tbl42[, `:=` (url ='ELSS', year =9),];</v>
      </c>
    </row>
    <row r="44" spans="1:14">
      <c r="A44" t="s">
        <v>104</v>
      </c>
      <c r="B44" t="s">
        <v>312</v>
      </c>
      <c r="C44" t="s">
        <v>478</v>
      </c>
      <c r="D44" t="str">
        <f t="shared" si="0"/>
        <v>ELSS</v>
      </c>
      <c r="E44">
        <v>10</v>
      </c>
      <c r="F44" s="7" t="s">
        <v>58</v>
      </c>
      <c r="G44" t="s">
        <v>60</v>
      </c>
      <c r="H44" t="s">
        <v>59</v>
      </c>
      <c r="I44" t="str">
        <f t="shared" si="1"/>
        <v>url43 &lt;- 'https://www.advisorkhoj.com/mutual-funds-research/top-performing-systematic-investment-plan?category=Equity:%20ELSS&amp;period=10&amp;amount=3000';</v>
      </c>
      <c r="J44" t="str">
        <f t="shared" si="2"/>
        <v>url43 &lt;-  read_html (url43);</v>
      </c>
      <c r="K44" t="str">
        <f t="shared" si="3"/>
        <v>url_tbl43 &lt;- url43 %&gt;%   html_nodes('table') %&gt;%   html_table(fill = TRUE) %&gt;%   .[[1]];</v>
      </c>
      <c r="L44" t="str">
        <f t="shared" si="4"/>
        <v>url_tbl43 &lt;- data.table(url_tbl43);</v>
      </c>
      <c r="M44" t="str">
        <f t="shared" si="5"/>
        <v>url_tbl43 &lt;- url_tbl43[, `:=` (url ='ELSS', year =10),];</v>
      </c>
      <c r="N44" t="str">
        <f t="shared" si="6"/>
        <v>url43 &lt;- 'https://www.advisorkhoj.com/mutual-funds-research/top-performing-systematic-investment-plan?category=Equity:%20ELSS&amp;period=10&amp;amount=3000';url43 &lt;-  read_html (url43);url_tbl43 &lt;- url43 %&gt;%   html_nodes('table') %&gt;%   html_table(fill = TRUE) %&gt;%   .[[1]];url_tbl43 &lt;- data.table(url_tbl43);url_tbl43 &lt;- url_tbl43[, `:=` (url ='ELSS', year =10),];</v>
      </c>
    </row>
    <row r="45" spans="1:14">
      <c r="A45" t="s">
        <v>105</v>
      </c>
      <c r="B45" t="s">
        <v>313</v>
      </c>
      <c r="C45" t="s">
        <v>478</v>
      </c>
      <c r="D45" t="str">
        <f t="shared" si="0"/>
        <v>ELSS</v>
      </c>
      <c r="E45">
        <v>11</v>
      </c>
      <c r="F45" s="7" t="s">
        <v>58</v>
      </c>
      <c r="G45" t="s">
        <v>60</v>
      </c>
      <c r="H45" t="s">
        <v>59</v>
      </c>
      <c r="I45" t="str">
        <f t="shared" si="1"/>
        <v>url44 &lt;- 'https://www.advisorkhoj.com/mutual-funds-research/top-performing-systematic-investment-plan?category=Equity:%20ELSS&amp;period=11&amp;amount=3000';</v>
      </c>
      <c r="J45" t="str">
        <f t="shared" si="2"/>
        <v>url44 &lt;-  read_html (url44);</v>
      </c>
      <c r="K45" t="str">
        <f t="shared" si="3"/>
        <v>url_tbl44 &lt;- url44 %&gt;%   html_nodes('table') %&gt;%   html_table(fill = TRUE) %&gt;%   .[[1]];</v>
      </c>
      <c r="L45" t="str">
        <f t="shared" si="4"/>
        <v>url_tbl44 &lt;- data.table(url_tbl44);</v>
      </c>
      <c r="M45" t="str">
        <f t="shared" si="5"/>
        <v>url_tbl44 &lt;- url_tbl44[, `:=` (url ='ELSS', year =11),];</v>
      </c>
      <c r="N45" t="str">
        <f t="shared" si="6"/>
        <v>url44 &lt;- 'https://www.advisorkhoj.com/mutual-funds-research/top-performing-systematic-investment-plan?category=Equity:%20ELSS&amp;period=11&amp;amount=3000';url44 &lt;-  read_html (url44);url_tbl44 &lt;- url44 %&gt;%   html_nodes('table') %&gt;%   html_table(fill = TRUE) %&gt;%   .[[1]];url_tbl44 &lt;- data.table(url_tbl44);url_tbl44 &lt;- url_tbl44[, `:=` (url ='ELSS', year =11),];</v>
      </c>
    </row>
    <row r="46" spans="1:14">
      <c r="A46" t="s">
        <v>106</v>
      </c>
      <c r="B46" t="s">
        <v>314</v>
      </c>
      <c r="C46" t="s">
        <v>478</v>
      </c>
      <c r="D46" t="str">
        <f t="shared" si="0"/>
        <v>ELSS</v>
      </c>
      <c r="E46">
        <v>12</v>
      </c>
      <c r="F46" s="7" t="s">
        <v>58</v>
      </c>
      <c r="G46" t="s">
        <v>60</v>
      </c>
      <c r="H46" t="s">
        <v>59</v>
      </c>
      <c r="I46" t="str">
        <f t="shared" si="1"/>
        <v>url45 &lt;- 'https://www.advisorkhoj.com/mutual-funds-research/top-performing-systematic-investment-plan?category=Equity:%20ELSS&amp;period=12&amp;amount=3000';</v>
      </c>
      <c r="J46" t="str">
        <f t="shared" si="2"/>
        <v>url45 &lt;-  read_html (url45);</v>
      </c>
      <c r="K46" t="str">
        <f t="shared" si="3"/>
        <v>url_tbl45 &lt;- url45 %&gt;%   html_nodes('table') %&gt;%   html_table(fill = TRUE) %&gt;%   .[[1]];</v>
      </c>
      <c r="L46" t="str">
        <f t="shared" si="4"/>
        <v>url_tbl45 &lt;- data.table(url_tbl45);</v>
      </c>
      <c r="M46" t="str">
        <f t="shared" si="5"/>
        <v>url_tbl45 &lt;- url_tbl45[, `:=` (url ='ELSS', year =12),];</v>
      </c>
      <c r="N46" t="str">
        <f t="shared" si="6"/>
        <v>url45 &lt;- 'https://www.advisorkhoj.com/mutual-funds-research/top-performing-systematic-investment-plan?category=Equity:%20ELSS&amp;period=12&amp;amount=3000';url45 &lt;-  read_html (url45);url_tbl45 &lt;- url45 %&gt;%   html_nodes('table') %&gt;%   html_table(fill = TRUE) %&gt;%   .[[1]];url_tbl45 &lt;- data.table(url_tbl45);url_tbl45 &lt;- url_tbl45[, `:=` (url ='ELSS', year =12),];</v>
      </c>
    </row>
    <row r="47" spans="1:14">
      <c r="A47" t="s">
        <v>107</v>
      </c>
      <c r="B47" t="s">
        <v>315</v>
      </c>
      <c r="C47" t="s">
        <v>478</v>
      </c>
      <c r="D47" t="str">
        <f t="shared" si="0"/>
        <v>ELSS</v>
      </c>
      <c r="E47">
        <v>13</v>
      </c>
      <c r="F47" s="7" t="s">
        <v>58</v>
      </c>
      <c r="G47" t="s">
        <v>60</v>
      </c>
      <c r="H47" t="s">
        <v>59</v>
      </c>
      <c r="I47" t="str">
        <f t="shared" si="1"/>
        <v>url46 &lt;- 'https://www.advisorkhoj.com/mutual-funds-research/top-performing-systematic-investment-plan?category=Equity:%20ELSS&amp;period=13&amp;amount=3000';</v>
      </c>
      <c r="J47" t="str">
        <f t="shared" si="2"/>
        <v>url46 &lt;-  read_html (url46);</v>
      </c>
      <c r="K47" t="str">
        <f t="shared" si="3"/>
        <v>url_tbl46 &lt;- url46 %&gt;%   html_nodes('table') %&gt;%   html_table(fill = TRUE) %&gt;%   .[[1]];</v>
      </c>
      <c r="L47" t="str">
        <f t="shared" si="4"/>
        <v>url_tbl46 &lt;- data.table(url_tbl46);</v>
      </c>
      <c r="M47" t="str">
        <f t="shared" si="5"/>
        <v>url_tbl46 &lt;- url_tbl46[, `:=` (url ='ELSS', year =13),];</v>
      </c>
      <c r="N47" t="str">
        <f t="shared" si="6"/>
        <v>url46 &lt;- 'https://www.advisorkhoj.com/mutual-funds-research/top-performing-systematic-investment-plan?category=Equity:%20ELSS&amp;period=13&amp;amount=3000';url46 &lt;-  read_html (url46);url_tbl46 &lt;- url46 %&gt;%   html_nodes('table') %&gt;%   html_table(fill = TRUE) %&gt;%   .[[1]];url_tbl46 &lt;- data.table(url_tbl46);url_tbl46 &lt;- url_tbl46[, `:=` (url ='ELSS', year =13),];</v>
      </c>
    </row>
    <row r="48" spans="1:14">
      <c r="A48" t="s">
        <v>108</v>
      </c>
      <c r="B48" t="s">
        <v>316</v>
      </c>
      <c r="C48" t="s">
        <v>478</v>
      </c>
      <c r="D48" t="str">
        <f t="shared" si="0"/>
        <v>ELSS</v>
      </c>
      <c r="E48">
        <v>14</v>
      </c>
      <c r="F48" s="7" t="s">
        <v>58</v>
      </c>
      <c r="G48" t="s">
        <v>60</v>
      </c>
      <c r="H48" t="s">
        <v>59</v>
      </c>
      <c r="I48" t="str">
        <f t="shared" si="1"/>
        <v>url47 &lt;- 'https://www.advisorkhoj.com/mutual-funds-research/top-performing-systematic-investment-plan?category=Equity:%20ELSS&amp;period=14&amp;amount=3000';</v>
      </c>
      <c r="J48" t="str">
        <f t="shared" si="2"/>
        <v>url47 &lt;-  read_html (url47);</v>
      </c>
      <c r="K48" t="str">
        <f t="shared" si="3"/>
        <v>url_tbl47 &lt;- url47 %&gt;%   html_nodes('table') %&gt;%   html_table(fill = TRUE) %&gt;%   .[[1]];</v>
      </c>
      <c r="L48" t="str">
        <f t="shared" si="4"/>
        <v>url_tbl47 &lt;- data.table(url_tbl47);</v>
      </c>
      <c r="M48" t="str">
        <f t="shared" si="5"/>
        <v>url_tbl47 &lt;- url_tbl47[, `:=` (url ='ELSS', year =14),];</v>
      </c>
      <c r="N48" t="str">
        <f t="shared" si="6"/>
        <v>url47 &lt;- 'https://www.advisorkhoj.com/mutual-funds-research/top-performing-systematic-investment-plan?category=Equity:%20ELSS&amp;period=14&amp;amount=3000';url47 &lt;-  read_html (url47);url_tbl47 &lt;- url47 %&gt;%   html_nodes('table') %&gt;%   html_table(fill = TRUE) %&gt;%   .[[1]];url_tbl47 &lt;- data.table(url_tbl47);url_tbl47 &lt;- url_tbl47[, `:=` (url ='ELSS', year =14),];</v>
      </c>
    </row>
    <row r="49" spans="1:14">
      <c r="A49" t="s">
        <v>109</v>
      </c>
      <c r="B49" t="s">
        <v>317</v>
      </c>
      <c r="C49" t="s">
        <v>478</v>
      </c>
      <c r="D49" t="str">
        <f t="shared" si="0"/>
        <v>ELSS</v>
      </c>
      <c r="E49">
        <v>15</v>
      </c>
      <c r="F49" s="7" t="s">
        <v>58</v>
      </c>
      <c r="G49" t="s">
        <v>60</v>
      </c>
      <c r="H49" t="s">
        <v>59</v>
      </c>
      <c r="I49" t="str">
        <f t="shared" si="1"/>
        <v>url48 &lt;- 'https://www.advisorkhoj.com/mutual-funds-research/top-performing-systematic-investment-plan?category=Equity:%20ELSS&amp;period=15&amp;amount=3000';</v>
      </c>
      <c r="J49" t="str">
        <f t="shared" si="2"/>
        <v>url48 &lt;-  read_html (url48);</v>
      </c>
      <c r="K49" t="str">
        <f t="shared" si="3"/>
        <v>url_tbl48 &lt;- url48 %&gt;%   html_nodes('table') %&gt;%   html_table(fill = TRUE) %&gt;%   .[[1]];</v>
      </c>
      <c r="L49" t="str">
        <f t="shared" si="4"/>
        <v>url_tbl48 &lt;- data.table(url_tbl48);</v>
      </c>
      <c r="M49" t="str">
        <f t="shared" si="5"/>
        <v>url_tbl48 &lt;- url_tbl48[, `:=` (url ='ELSS', year =15),];</v>
      </c>
      <c r="N49" t="str">
        <f t="shared" si="6"/>
        <v>url48 &lt;- 'https://www.advisorkhoj.com/mutual-funds-research/top-performing-systematic-investment-plan?category=Equity:%20ELSS&amp;period=15&amp;amount=3000';url48 &lt;-  read_html (url48);url_tbl48 &lt;- url48 %&gt;%   html_nodes('table') %&gt;%   html_table(fill = TRUE) %&gt;%   .[[1]];url_tbl48 &lt;- data.table(url_tbl48);url_tbl48 &lt;- url_tbl48[, `:=` (url ='ELSS', year =15),];</v>
      </c>
    </row>
    <row r="50" spans="1:14">
      <c r="A50" t="s">
        <v>110</v>
      </c>
      <c r="B50" t="s">
        <v>318</v>
      </c>
      <c r="C50" t="s">
        <v>478</v>
      </c>
      <c r="D50" t="str">
        <f t="shared" si="0"/>
        <v>ELSS</v>
      </c>
      <c r="E50">
        <v>16</v>
      </c>
      <c r="F50" s="7" t="s">
        <v>58</v>
      </c>
      <c r="G50" t="s">
        <v>60</v>
      </c>
      <c r="H50" t="s">
        <v>59</v>
      </c>
      <c r="I50" t="str">
        <f t="shared" si="1"/>
        <v>url49 &lt;- 'https://www.advisorkhoj.com/mutual-funds-research/top-performing-systematic-investment-plan?category=Equity:%20ELSS&amp;period=16&amp;amount=3000';</v>
      </c>
      <c r="J50" t="str">
        <f t="shared" si="2"/>
        <v>url49 &lt;-  read_html (url49);</v>
      </c>
      <c r="K50" t="str">
        <f t="shared" si="3"/>
        <v>url_tbl49 &lt;- url49 %&gt;%   html_nodes('table') %&gt;%   html_table(fill = TRUE) %&gt;%   .[[1]];</v>
      </c>
      <c r="L50" t="str">
        <f t="shared" si="4"/>
        <v>url_tbl49 &lt;- data.table(url_tbl49);</v>
      </c>
      <c r="M50" t="str">
        <f t="shared" si="5"/>
        <v>url_tbl49 &lt;- url_tbl49[, `:=` (url ='ELSS', year =16),];</v>
      </c>
      <c r="N50" t="str">
        <f t="shared" si="6"/>
        <v>url49 &lt;- 'https://www.advisorkhoj.com/mutual-funds-research/top-performing-systematic-investment-plan?category=Equity:%20ELSS&amp;period=16&amp;amount=3000';url49 &lt;-  read_html (url49);url_tbl49 &lt;- url49 %&gt;%   html_nodes('table') %&gt;%   html_table(fill = TRUE) %&gt;%   .[[1]];url_tbl49 &lt;- data.table(url_tbl49);url_tbl49 &lt;- url_tbl49[, `:=` (url ='ELSS', year =16),];</v>
      </c>
    </row>
    <row r="51" spans="1:14">
      <c r="A51" t="s">
        <v>111</v>
      </c>
      <c r="B51" t="s">
        <v>319</v>
      </c>
      <c r="C51" t="s">
        <v>897</v>
      </c>
      <c r="D51" t="str">
        <f t="shared" si="0"/>
        <v>Flexi%20Cap</v>
      </c>
      <c r="E51">
        <v>1</v>
      </c>
      <c r="F51" s="7" t="s">
        <v>58</v>
      </c>
      <c r="G51" t="s">
        <v>60</v>
      </c>
      <c r="H51" t="s">
        <v>59</v>
      </c>
      <c r="I51" t="str">
        <f t="shared" si="1"/>
        <v>url50 &lt;- 'https://www.advisorkhoj.com/mutual-funds-research/top-performing-systematic-investment-plan?category=Equity:%20Flexi%20Cap&amp;period=1&amp;amount=3000';</v>
      </c>
      <c r="J51" t="str">
        <f t="shared" si="2"/>
        <v>url50 &lt;-  read_html (url50);</v>
      </c>
      <c r="K51" t="str">
        <f t="shared" si="3"/>
        <v>url_tbl50 &lt;- url50 %&gt;%   html_nodes('table') %&gt;%   html_table(fill = TRUE) %&gt;%   .[[1]];</v>
      </c>
      <c r="L51" t="str">
        <f t="shared" si="4"/>
        <v>url_tbl50 &lt;- data.table(url_tbl50);</v>
      </c>
      <c r="M51" t="str">
        <f t="shared" si="5"/>
        <v>url_tbl50 &lt;- url_tbl50[, `:=` (url ='Flexi Cap', year =1),];</v>
      </c>
      <c r="N51" t="str">
        <f t="shared" si="6"/>
        <v>url50 &lt;- 'https://www.advisorkhoj.com/mutual-funds-research/top-performing-systematic-investment-plan?category=Equity:%20Flexi%20Cap&amp;period=1&amp;amount=3000';url50 &lt;-  read_html (url50);url_tbl50 &lt;- url50 %&gt;%   html_nodes('table') %&gt;%   html_table(fill = TRUE) %&gt;%   .[[1]];url_tbl50 &lt;- data.table(url_tbl50);url_tbl50 &lt;- url_tbl50[, `:=` (url ='Flexi Cap', year =1),];</v>
      </c>
    </row>
    <row r="52" spans="1:14">
      <c r="A52" t="s">
        <v>112</v>
      </c>
      <c r="B52" t="s">
        <v>320</v>
      </c>
      <c r="C52" t="s">
        <v>897</v>
      </c>
      <c r="D52" t="str">
        <f t="shared" si="0"/>
        <v>Flexi%20Cap</v>
      </c>
      <c r="E52">
        <v>2</v>
      </c>
      <c r="F52" s="7" t="s">
        <v>58</v>
      </c>
      <c r="G52" t="s">
        <v>60</v>
      </c>
      <c r="H52" t="s">
        <v>59</v>
      </c>
      <c r="I52" t="str">
        <f t="shared" si="1"/>
        <v>url51 &lt;- 'https://www.advisorkhoj.com/mutual-funds-research/top-performing-systematic-investment-plan?category=Equity:%20Flexi%20Cap&amp;period=2&amp;amount=3000';</v>
      </c>
      <c r="J52" t="str">
        <f t="shared" si="2"/>
        <v>url51 &lt;-  read_html (url51);</v>
      </c>
      <c r="K52" t="str">
        <f t="shared" si="3"/>
        <v>url_tbl51 &lt;- url51 %&gt;%   html_nodes('table') %&gt;%   html_table(fill = TRUE) %&gt;%   .[[1]];</v>
      </c>
      <c r="L52" t="str">
        <f t="shared" si="4"/>
        <v>url_tbl51 &lt;- data.table(url_tbl51);</v>
      </c>
      <c r="M52" t="str">
        <f t="shared" si="5"/>
        <v>url_tbl51 &lt;- url_tbl51[, `:=` (url ='Flexi Cap', year =2),];</v>
      </c>
      <c r="N52" t="str">
        <f t="shared" si="6"/>
        <v>url51 &lt;- 'https://www.advisorkhoj.com/mutual-funds-research/top-performing-systematic-investment-plan?category=Equity:%20Flexi%20Cap&amp;period=2&amp;amount=3000';url51 &lt;-  read_html (url51);url_tbl51 &lt;- url51 %&gt;%   html_nodes('table') %&gt;%   html_table(fill = TRUE) %&gt;%   .[[1]];url_tbl51 &lt;- data.table(url_tbl51);url_tbl51 &lt;- url_tbl51[, `:=` (url ='Flexi Cap', year =2),];</v>
      </c>
    </row>
    <row r="53" spans="1:14">
      <c r="A53" t="s">
        <v>113</v>
      </c>
      <c r="B53" t="s">
        <v>321</v>
      </c>
      <c r="C53" t="s">
        <v>897</v>
      </c>
      <c r="D53" t="str">
        <f t="shared" si="0"/>
        <v>Flexi%20Cap</v>
      </c>
      <c r="E53">
        <v>3</v>
      </c>
      <c r="F53" s="7" t="s">
        <v>58</v>
      </c>
      <c r="G53" t="s">
        <v>60</v>
      </c>
      <c r="H53" t="s">
        <v>59</v>
      </c>
      <c r="I53" t="str">
        <f t="shared" si="1"/>
        <v>url52 &lt;- 'https://www.advisorkhoj.com/mutual-funds-research/top-performing-systematic-investment-plan?category=Equity:%20Flexi%20Cap&amp;period=3&amp;amount=3000';</v>
      </c>
      <c r="J53" t="str">
        <f t="shared" si="2"/>
        <v>url52 &lt;-  read_html (url52);</v>
      </c>
      <c r="K53" t="str">
        <f t="shared" si="3"/>
        <v>url_tbl52 &lt;- url52 %&gt;%   html_nodes('table') %&gt;%   html_table(fill = TRUE) %&gt;%   .[[1]];</v>
      </c>
      <c r="L53" t="str">
        <f t="shared" si="4"/>
        <v>url_tbl52 &lt;- data.table(url_tbl52);</v>
      </c>
      <c r="M53" t="str">
        <f t="shared" si="5"/>
        <v>url_tbl52 &lt;- url_tbl52[, `:=` (url ='Flexi Cap', year =3),];</v>
      </c>
      <c r="N53" t="str">
        <f t="shared" si="6"/>
        <v>url52 &lt;- 'https://www.advisorkhoj.com/mutual-funds-research/top-performing-systematic-investment-plan?category=Equity:%20Flexi%20Cap&amp;period=3&amp;amount=3000';url52 &lt;-  read_html (url52);url_tbl52 &lt;- url52 %&gt;%   html_nodes('table') %&gt;%   html_table(fill = TRUE) %&gt;%   .[[1]];url_tbl52 &lt;- data.table(url_tbl52);url_tbl52 &lt;- url_tbl52[, `:=` (url ='Flexi Cap', year =3),];</v>
      </c>
    </row>
    <row r="54" spans="1:14">
      <c r="A54" t="s">
        <v>114</v>
      </c>
      <c r="B54" t="s">
        <v>322</v>
      </c>
      <c r="C54" t="s">
        <v>897</v>
      </c>
      <c r="D54" t="str">
        <f t="shared" si="0"/>
        <v>Flexi%20Cap</v>
      </c>
      <c r="E54">
        <v>4</v>
      </c>
      <c r="F54" s="7" t="s">
        <v>58</v>
      </c>
      <c r="G54" t="s">
        <v>60</v>
      </c>
      <c r="H54" t="s">
        <v>59</v>
      </c>
      <c r="I54" t="str">
        <f t="shared" si="1"/>
        <v>url53 &lt;- 'https://www.advisorkhoj.com/mutual-funds-research/top-performing-systematic-investment-plan?category=Equity:%20Flexi%20Cap&amp;period=4&amp;amount=3000';</v>
      </c>
      <c r="J54" t="str">
        <f t="shared" si="2"/>
        <v>url53 &lt;-  read_html (url53);</v>
      </c>
      <c r="K54" t="str">
        <f t="shared" si="3"/>
        <v>url_tbl53 &lt;- url53 %&gt;%   html_nodes('table') %&gt;%   html_table(fill = TRUE) %&gt;%   .[[1]];</v>
      </c>
      <c r="L54" t="str">
        <f t="shared" si="4"/>
        <v>url_tbl53 &lt;- data.table(url_tbl53);</v>
      </c>
      <c r="M54" t="str">
        <f t="shared" si="5"/>
        <v>url_tbl53 &lt;- url_tbl53[, `:=` (url ='Flexi Cap', year =4),];</v>
      </c>
      <c r="N54" t="str">
        <f t="shared" si="6"/>
        <v>url53 &lt;- 'https://www.advisorkhoj.com/mutual-funds-research/top-performing-systematic-investment-plan?category=Equity:%20Flexi%20Cap&amp;period=4&amp;amount=3000';url53 &lt;-  read_html (url53);url_tbl53 &lt;- url53 %&gt;%   html_nodes('table') %&gt;%   html_table(fill = TRUE) %&gt;%   .[[1]];url_tbl53 &lt;- data.table(url_tbl53);url_tbl53 &lt;- url_tbl53[, `:=` (url ='Flexi Cap', year =4),];</v>
      </c>
    </row>
    <row r="55" spans="1:14">
      <c r="A55" t="s">
        <v>115</v>
      </c>
      <c r="B55" t="s">
        <v>323</v>
      </c>
      <c r="C55" t="s">
        <v>897</v>
      </c>
      <c r="D55" t="str">
        <f t="shared" si="0"/>
        <v>Flexi%20Cap</v>
      </c>
      <c r="E55">
        <v>5</v>
      </c>
      <c r="F55" s="7" t="s">
        <v>58</v>
      </c>
      <c r="G55" t="s">
        <v>60</v>
      </c>
      <c r="H55" t="s">
        <v>59</v>
      </c>
      <c r="I55" t="str">
        <f t="shared" si="1"/>
        <v>url54 &lt;- 'https://www.advisorkhoj.com/mutual-funds-research/top-performing-systematic-investment-plan?category=Equity:%20Flexi%20Cap&amp;period=5&amp;amount=3000';</v>
      </c>
      <c r="J55" t="str">
        <f t="shared" si="2"/>
        <v>url54 &lt;-  read_html (url54);</v>
      </c>
      <c r="K55" t="str">
        <f t="shared" si="3"/>
        <v>url_tbl54 &lt;- url54 %&gt;%   html_nodes('table') %&gt;%   html_table(fill = TRUE) %&gt;%   .[[1]];</v>
      </c>
      <c r="L55" t="str">
        <f t="shared" si="4"/>
        <v>url_tbl54 &lt;- data.table(url_tbl54);</v>
      </c>
      <c r="M55" t="str">
        <f t="shared" si="5"/>
        <v>url_tbl54 &lt;- url_tbl54[, `:=` (url ='Flexi Cap', year =5),];</v>
      </c>
      <c r="N55" t="str">
        <f t="shared" si="6"/>
        <v>url54 &lt;- 'https://www.advisorkhoj.com/mutual-funds-research/top-performing-systematic-investment-plan?category=Equity:%20Flexi%20Cap&amp;period=5&amp;amount=3000';url54 &lt;-  read_html (url54);url_tbl54 &lt;- url54 %&gt;%   html_nodes('table') %&gt;%   html_table(fill = TRUE) %&gt;%   .[[1]];url_tbl54 &lt;- data.table(url_tbl54);url_tbl54 &lt;- url_tbl54[, `:=` (url ='Flexi Cap', year =5),];</v>
      </c>
    </row>
    <row r="56" spans="1:14">
      <c r="A56" t="s">
        <v>116</v>
      </c>
      <c r="B56" t="s">
        <v>324</v>
      </c>
      <c r="C56" t="s">
        <v>897</v>
      </c>
      <c r="D56" t="str">
        <f t="shared" si="0"/>
        <v>Flexi%20Cap</v>
      </c>
      <c r="E56">
        <v>6</v>
      </c>
      <c r="F56" s="7" t="s">
        <v>58</v>
      </c>
      <c r="G56" t="s">
        <v>60</v>
      </c>
      <c r="H56" t="s">
        <v>59</v>
      </c>
      <c r="I56" t="str">
        <f t="shared" si="1"/>
        <v>url55 &lt;- 'https://www.advisorkhoj.com/mutual-funds-research/top-performing-systematic-investment-plan?category=Equity:%20Flexi%20Cap&amp;period=6&amp;amount=3000';</v>
      </c>
      <c r="J56" t="str">
        <f t="shared" si="2"/>
        <v>url55 &lt;-  read_html (url55);</v>
      </c>
      <c r="K56" t="str">
        <f t="shared" si="3"/>
        <v>url_tbl55 &lt;- url55 %&gt;%   html_nodes('table') %&gt;%   html_table(fill = TRUE) %&gt;%   .[[1]];</v>
      </c>
      <c r="L56" t="str">
        <f t="shared" si="4"/>
        <v>url_tbl55 &lt;- data.table(url_tbl55);</v>
      </c>
      <c r="M56" t="str">
        <f t="shared" si="5"/>
        <v>url_tbl55 &lt;- url_tbl55[, `:=` (url ='Flexi Cap', year =6),];</v>
      </c>
      <c r="N56" t="str">
        <f t="shared" si="6"/>
        <v>url55 &lt;- 'https://www.advisorkhoj.com/mutual-funds-research/top-performing-systematic-investment-plan?category=Equity:%20Flexi%20Cap&amp;period=6&amp;amount=3000';url55 &lt;-  read_html (url55);url_tbl55 &lt;- url55 %&gt;%   html_nodes('table') %&gt;%   html_table(fill = TRUE) %&gt;%   .[[1]];url_tbl55 &lt;- data.table(url_tbl55);url_tbl55 &lt;- url_tbl55[, `:=` (url ='Flexi Cap', year =6),];</v>
      </c>
    </row>
    <row r="57" spans="1:14">
      <c r="A57" t="s">
        <v>117</v>
      </c>
      <c r="B57" t="s">
        <v>325</v>
      </c>
      <c r="C57" t="s">
        <v>897</v>
      </c>
      <c r="D57" t="str">
        <f t="shared" si="0"/>
        <v>Flexi%20Cap</v>
      </c>
      <c r="E57">
        <v>7</v>
      </c>
      <c r="F57" s="7" t="s">
        <v>58</v>
      </c>
      <c r="G57" t="s">
        <v>60</v>
      </c>
      <c r="H57" t="s">
        <v>59</v>
      </c>
      <c r="I57" t="str">
        <f t="shared" si="1"/>
        <v>url56 &lt;- 'https://www.advisorkhoj.com/mutual-funds-research/top-performing-systematic-investment-plan?category=Equity:%20Flexi%20Cap&amp;period=7&amp;amount=3000';</v>
      </c>
      <c r="J57" t="str">
        <f t="shared" si="2"/>
        <v>url56 &lt;-  read_html (url56);</v>
      </c>
      <c r="K57" t="str">
        <f t="shared" si="3"/>
        <v>url_tbl56 &lt;- url56 %&gt;%   html_nodes('table') %&gt;%   html_table(fill = TRUE) %&gt;%   .[[1]];</v>
      </c>
      <c r="L57" t="str">
        <f t="shared" si="4"/>
        <v>url_tbl56 &lt;- data.table(url_tbl56);</v>
      </c>
      <c r="M57" t="str">
        <f t="shared" si="5"/>
        <v>url_tbl56 &lt;- url_tbl56[, `:=` (url ='Flexi Cap', year =7),];</v>
      </c>
      <c r="N57" t="str">
        <f t="shared" si="6"/>
        <v>url56 &lt;- 'https://www.advisorkhoj.com/mutual-funds-research/top-performing-systematic-investment-plan?category=Equity:%20Flexi%20Cap&amp;period=7&amp;amount=3000';url56 &lt;-  read_html (url56);url_tbl56 &lt;- url56 %&gt;%   html_nodes('table') %&gt;%   html_table(fill = TRUE) %&gt;%   .[[1]];url_tbl56 &lt;- data.table(url_tbl56);url_tbl56 &lt;- url_tbl56[, `:=` (url ='Flexi Cap', year =7),];</v>
      </c>
    </row>
    <row r="58" spans="1:14">
      <c r="A58" t="s">
        <v>118</v>
      </c>
      <c r="B58" t="s">
        <v>326</v>
      </c>
      <c r="C58" t="s">
        <v>897</v>
      </c>
      <c r="D58" t="str">
        <f t="shared" si="0"/>
        <v>Flexi%20Cap</v>
      </c>
      <c r="E58">
        <v>8</v>
      </c>
      <c r="F58" s="7" t="s">
        <v>58</v>
      </c>
      <c r="G58" t="s">
        <v>60</v>
      </c>
      <c r="H58" t="s">
        <v>59</v>
      </c>
      <c r="I58" t="str">
        <f t="shared" si="1"/>
        <v>url57 &lt;- 'https://www.advisorkhoj.com/mutual-funds-research/top-performing-systematic-investment-plan?category=Equity:%20Flexi%20Cap&amp;period=8&amp;amount=3000';</v>
      </c>
      <c r="J58" t="str">
        <f t="shared" si="2"/>
        <v>url57 &lt;-  read_html (url57);</v>
      </c>
      <c r="K58" t="str">
        <f t="shared" si="3"/>
        <v>url_tbl57 &lt;- url57 %&gt;%   html_nodes('table') %&gt;%   html_table(fill = TRUE) %&gt;%   .[[1]];</v>
      </c>
      <c r="L58" t="str">
        <f t="shared" si="4"/>
        <v>url_tbl57 &lt;- data.table(url_tbl57);</v>
      </c>
      <c r="M58" t="str">
        <f t="shared" si="5"/>
        <v>url_tbl57 &lt;- url_tbl57[, `:=` (url ='Flexi Cap', year =8),];</v>
      </c>
      <c r="N58" t="str">
        <f t="shared" si="6"/>
        <v>url57 &lt;- 'https://www.advisorkhoj.com/mutual-funds-research/top-performing-systematic-investment-plan?category=Equity:%20Flexi%20Cap&amp;period=8&amp;amount=3000';url57 &lt;-  read_html (url57);url_tbl57 &lt;- url57 %&gt;%   html_nodes('table') %&gt;%   html_table(fill = TRUE) %&gt;%   .[[1]];url_tbl57 &lt;- data.table(url_tbl57);url_tbl57 &lt;- url_tbl57[, `:=` (url ='Flexi Cap', year =8),];</v>
      </c>
    </row>
    <row r="59" spans="1:14">
      <c r="A59" t="s">
        <v>119</v>
      </c>
      <c r="B59" t="s">
        <v>327</v>
      </c>
      <c r="C59" t="s">
        <v>897</v>
      </c>
      <c r="D59" t="str">
        <f t="shared" si="0"/>
        <v>Flexi%20Cap</v>
      </c>
      <c r="E59">
        <v>9</v>
      </c>
      <c r="F59" s="7" t="s">
        <v>58</v>
      </c>
      <c r="G59" t="s">
        <v>60</v>
      </c>
      <c r="H59" t="s">
        <v>59</v>
      </c>
      <c r="I59" t="str">
        <f t="shared" si="1"/>
        <v>url58 &lt;- 'https://www.advisorkhoj.com/mutual-funds-research/top-performing-systematic-investment-plan?category=Equity:%20Flexi%20Cap&amp;period=9&amp;amount=3000';</v>
      </c>
      <c r="J59" t="str">
        <f t="shared" si="2"/>
        <v>url58 &lt;-  read_html (url58);</v>
      </c>
      <c r="K59" t="str">
        <f t="shared" si="3"/>
        <v>url_tbl58 &lt;- url58 %&gt;%   html_nodes('table') %&gt;%   html_table(fill = TRUE) %&gt;%   .[[1]];</v>
      </c>
      <c r="L59" t="str">
        <f t="shared" si="4"/>
        <v>url_tbl58 &lt;- data.table(url_tbl58);</v>
      </c>
      <c r="M59" t="str">
        <f t="shared" si="5"/>
        <v>url_tbl58 &lt;- url_tbl58[, `:=` (url ='Flexi Cap', year =9),];</v>
      </c>
      <c r="N59" t="str">
        <f t="shared" si="6"/>
        <v>url58 &lt;- 'https://www.advisorkhoj.com/mutual-funds-research/top-performing-systematic-investment-plan?category=Equity:%20Flexi%20Cap&amp;period=9&amp;amount=3000';url58 &lt;-  read_html (url58);url_tbl58 &lt;- url58 %&gt;%   html_nodes('table') %&gt;%   html_table(fill = TRUE) %&gt;%   .[[1]];url_tbl58 &lt;- data.table(url_tbl58);url_tbl58 &lt;- url_tbl58[, `:=` (url ='Flexi Cap', year =9),];</v>
      </c>
    </row>
    <row r="60" spans="1:14">
      <c r="A60" t="s">
        <v>120</v>
      </c>
      <c r="B60" t="s">
        <v>328</v>
      </c>
      <c r="C60" t="s">
        <v>897</v>
      </c>
      <c r="D60" t="str">
        <f t="shared" si="0"/>
        <v>Flexi%20Cap</v>
      </c>
      <c r="E60">
        <v>10</v>
      </c>
      <c r="F60" s="7" t="s">
        <v>58</v>
      </c>
      <c r="G60" t="s">
        <v>60</v>
      </c>
      <c r="H60" t="s">
        <v>59</v>
      </c>
      <c r="I60" t="str">
        <f t="shared" si="1"/>
        <v>url59 &lt;- 'https://www.advisorkhoj.com/mutual-funds-research/top-performing-systematic-investment-plan?category=Equity:%20Flexi%20Cap&amp;period=10&amp;amount=3000';</v>
      </c>
      <c r="J60" t="str">
        <f t="shared" si="2"/>
        <v>url59 &lt;-  read_html (url59);</v>
      </c>
      <c r="K60" t="str">
        <f t="shared" si="3"/>
        <v>url_tbl59 &lt;- url59 %&gt;%   html_nodes('table') %&gt;%   html_table(fill = TRUE) %&gt;%   .[[1]];</v>
      </c>
      <c r="L60" t="str">
        <f t="shared" si="4"/>
        <v>url_tbl59 &lt;- data.table(url_tbl59);</v>
      </c>
      <c r="M60" t="str">
        <f t="shared" si="5"/>
        <v>url_tbl59 &lt;- url_tbl59[, `:=` (url ='Flexi Cap', year =10),];</v>
      </c>
      <c r="N60" t="str">
        <f t="shared" si="6"/>
        <v>url59 &lt;- 'https://www.advisorkhoj.com/mutual-funds-research/top-performing-systematic-investment-plan?category=Equity:%20Flexi%20Cap&amp;period=10&amp;amount=3000';url59 &lt;-  read_html (url59);url_tbl59 &lt;- url59 %&gt;%   html_nodes('table') %&gt;%   html_table(fill = TRUE) %&gt;%   .[[1]];url_tbl59 &lt;- data.table(url_tbl59);url_tbl59 &lt;- url_tbl59[, `:=` (url ='Flexi Cap', year =10),];</v>
      </c>
    </row>
    <row r="61" spans="1:14">
      <c r="A61" t="s">
        <v>121</v>
      </c>
      <c r="B61" t="s">
        <v>329</v>
      </c>
      <c r="C61" t="s">
        <v>897</v>
      </c>
      <c r="D61" t="str">
        <f t="shared" si="0"/>
        <v>Flexi%20Cap</v>
      </c>
      <c r="E61">
        <v>11</v>
      </c>
      <c r="F61" s="7" t="s">
        <v>58</v>
      </c>
      <c r="G61" t="s">
        <v>60</v>
      </c>
      <c r="H61" t="s">
        <v>59</v>
      </c>
      <c r="I61" t="str">
        <f t="shared" si="1"/>
        <v>url60 &lt;- 'https://www.advisorkhoj.com/mutual-funds-research/top-performing-systematic-investment-plan?category=Equity:%20Flexi%20Cap&amp;period=11&amp;amount=3000';</v>
      </c>
      <c r="J61" t="str">
        <f t="shared" si="2"/>
        <v>url60 &lt;-  read_html (url60);</v>
      </c>
      <c r="K61" t="str">
        <f t="shared" si="3"/>
        <v>url_tbl60 &lt;- url60 %&gt;%   html_nodes('table') %&gt;%   html_table(fill = TRUE) %&gt;%   .[[1]];</v>
      </c>
      <c r="L61" t="str">
        <f t="shared" si="4"/>
        <v>url_tbl60 &lt;- data.table(url_tbl60);</v>
      </c>
      <c r="M61" t="str">
        <f t="shared" si="5"/>
        <v>url_tbl60 &lt;- url_tbl60[, `:=` (url ='Flexi Cap', year =11),];</v>
      </c>
      <c r="N61" t="str">
        <f t="shared" si="6"/>
        <v>url60 &lt;- 'https://www.advisorkhoj.com/mutual-funds-research/top-performing-systematic-investment-plan?category=Equity:%20Flexi%20Cap&amp;period=11&amp;amount=3000';url60 &lt;-  read_html (url60);url_tbl60 &lt;- url60 %&gt;%   html_nodes('table') %&gt;%   html_table(fill = TRUE) %&gt;%   .[[1]];url_tbl60 &lt;- data.table(url_tbl60);url_tbl60 &lt;- url_tbl60[, `:=` (url ='Flexi Cap', year =11),];</v>
      </c>
    </row>
    <row r="62" spans="1:14">
      <c r="A62" t="s">
        <v>122</v>
      </c>
      <c r="B62" t="s">
        <v>330</v>
      </c>
      <c r="C62" t="s">
        <v>897</v>
      </c>
      <c r="D62" t="str">
        <f t="shared" si="0"/>
        <v>Flexi%20Cap</v>
      </c>
      <c r="E62">
        <v>12</v>
      </c>
      <c r="F62" s="7" t="s">
        <v>58</v>
      </c>
      <c r="G62" t="s">
        <v>60</v>
      </c>
      <c r="H62" t="s">
        <v>59</v>
      </c>
      <c r="I62" t="str">
        <f t="shared" si="1"/>
        <v>url61 &lt;- 'https://www.advisorkhoj.com/mutual-funds-research/top-performing-systematic-investment-plan?category=Equity:%20Flexi%20Cap&amp;period=12&amp;amount=3000';</v>
      </c>
      <c r="J62" t="str">
        <f t="shared" si="2"/>
        <v>url61 &lt;-  read_html (url61);</v>
      </c>
      <c r="K62" t="str">
        <f t="shared" si="3"/>
        <v>url_tbl61 &lt;- url61 %&gt;%   html_nodes('table') %&gt;%   html_table(fill = TRUE) %&gt;%   .[[1]];</v>
      </c>
      <c r="L62" t="str">
        <f t="shared" si="4"/>
        <v>url_tbl61 &lt;- data.table(url_tbl61);</v>
      </c>
      <c r="M62" t="str">
        <f t="shared" si="5"/>
        <v>url_tbl61 &lt;- url_tbl61[, `:=` (url ='Flexi Cap', year =12),];</v>
      </c>
      <c r="N62" t="str">
        <f t="shared" si="6"/>
        <v>url61 &lt;- 'https://www.advisorkhoj.com/mutual-funds-research/top-performing-systematic-investment-plan?category=Equity:%20Flexi%20Cap&amp;period=12&amp;amount=3000';url61 &lt;-  read_html (url61);url_tbl61 &lt;- url61 %&gt;%   html_nodes('table') %&gt;%   html_table(fill = TRUE) %&gt;%   .[[1]];url_tbl61 &lt;- data.table(url_tbl61);url_tbl61 &lt;- url_tbl61[, `:=` (url ='Flexi Cap', year =12),];</v>
      </c>
    </row>
    <row r="63" spans="1:14">
      <c r="A63" t="s">
        <v>123</v>
      </c>
      <c r="B63" t="s">
        <v>331</v>
      </c>
      <c r="C63" t="s">
        <v>897</v>
      </c>
      <c r="D63" t="str">
        <f t="shared" si="0"/>
        <v>Flexi%20Cap</v>
      </c>
      <c r="E63">
        <v>13</v>
      </c>
      <c r="F63" s="7" t="s">
        <v>58</v>
      </c>
      <c r="G63" t="s">
        <v>60</v>
      </c>
      <c r="H63" t="s">
        <v>59</v>
      </c>
      <c r="I63" t="str">
        <f t="shared" si="1"/>
        <v>url62 &lt;- 'https://www.advisorkhoj.com/mutual-funds-research/top-performing-systematic-investment-plan?category=Equity:%20Flexi%20Cap&amp;period=13&amp;amount=3000';</v>
      </c>
      <c r="J63" t="str">
        <f t="shared" si="2"/>
        <v>url62 &lt;-  read_html (url62);</v>
      </c>
      <c r="K63" t="str">
        <f t="shared" si="3"/>
        <v>url_tbl62 &lt;- url62 %&gt;%   html_nodes('table') %&gt;%   html_table(fill = TRUE) %&gt;%   .[[1]];</v>
      </c>
      <c r="L63" t="str">
        <f t="shared" si="4"/>
        <v>url_tbl62 &lt;- data.table(url_tbl62);</v>
      </c>
      <c r="M63" t="str">
        <f t="shared" si="5"/>
        <v>url_tbl62 &lt;- url_tbl62[, `:=` (url ='Flexi Cap', year =13),];</v>
      </c>
      <c r="N63" t="str">
        <f t="shared" si="6"/>
        <v>url62 &lt;- 'https://www.advisorkhoj.com/mutual-funds-research/top-performing-systematic-investment-plan?category=Equity:%20Flexi%20Cap&amp;period=13&amp;amount=3000';url62 &lt;-  read_html (url62);url_tbl62 &lt;- url62 %&gt;%   html_nodes('table') %&gt;%   html_table(fill = TRUE) %&gt;%   .[[1]];url_tbl62 &lt;- data.table(url_tbl62);url_tbl62 &lt;- url_tbl62[, `:=` (url ='Flexi Cap', year =13),];</v>
      </c>
    </row>
    <row r="64" spans="1:14">
      <c r="A64" t="s">
        <v>124</v>
      </c>
      <c r="B64" t="s">
        <v>332</v>
      </c>
      <c r="C64" t="s">
        <v>897</v>
      </c>
      <c r="D64" t="str">
        <f t="shared" si="0"/>
        <v>Flexi%20Cap</v>
      </c>
      <c r="E64">
        <v>14</v>
      </c>
      <c r="F64" s="7" t="s">
        <v>58</v>
      </c>
      <c r="G64" t="s">
        <v>60</v>
      </c>
      <c r="H64" t="s">
        <v>59</v>
      </c>
      <c r="I64" t="str">
        <f t="shared" si="1"/>
        <v>url63 &lt;- 'https://www.advisorkhoj.com/mutual-funds-research/top-performing-systematic-investment-plan?category=Equity:%20Flexi%20Cap&amp;period=14&amp;amount=3000';</v>
      </c>
      <c r="J64" t="str">
        <f t="shared" si="2"/>
        <v>url63 &lt;-  read_html (url63);</v>
      </c>
      <c r="K64" t="str">
        <f t="shared" si="3"/>
        <v>url_tbl63 &lt;- url63 %&gt;%   html_nodes('table') %&gt;%   html_table(fill = TRUE) %&gt;%   .[[1]];</v>
      </c>
      <c r="L64" t="str">
        <f t="shared" si="4"/>
        <v>url_tbl63 &lt;- data.table(url_tbl63);</v>
      </c>
      <c r="M64" t="str">
        <f t="shared" si="5"/>
        <v>url_tbl63 &lt;- url_tbl63[, `:=` (url ='Flexi Cap', year =14),];</v>
      </c>
      <c r="N64" t="str">
        <f t="shared" si="6"/>
        <v>url63 &lt;- 'https://www.advisorkhoj.com/mutual-funds-research/top-performing-systematic-investment-plan?category=Equity:%20Flexi%20Cap&amp;period=14&amp;amount=3000';url63 &lt;-  read_html (url63);url_tbl63 &lt;- url63 %&gt;%   html_nodes('table') %&gt;%   html_table(fill = TRUE) %&gt;%   .[[1]];url_tbl63 &lt;- data.table(url_tbl63);url_tbl63 &lt;- url_tbl63[, `:=` (url ='Flexi Cap', year =14),];</v>
      </c>
    </row>
    <row r="65" spans="1:14">
      <c r="A65" t="s">
        <v>125</v>
      </c>
      <c r="B65" t="s">
        <v>333</v>
      </c>
      <c r="C65" t="s">
        <v>897</v>
      </c>
      <c r="D65" t="str">
        <f t="shared" si="0"/>
        <v>Flexi%20Cap</v>
      </c>
      <c r="E65">
        <v>15</v>
      </c>
      <c r="F65" s="7" t="s">
        <v>58</v>
      </c>
      <c r="G65" t="s">
        <v>60</v>
      </c>
      <c r="H65" t="s">
        <v>59</v>
      </c>
      <c r="I65" t="str">
        <f t="shared" si="1"/>
        <v>url64 &lt;- 'https://www.advisorkhoj.com/mutual-funds-research/top-performing-systematic-investment-plan?category=Equity:%20Flexi%20Cap&amp;period=15&amp;amount=3000';</v>
      </c>
      <c r="J65" t="str">
        <f t="shared" si="2"/>
        <v>url64 &lt;-  read_html (url64);</v>
      </c>
      <c r="K65" t="str">
        <f t="shared" si="3"/>
        <v>url_tbl64 &lt;- url64 %&gt;%   html_nodes('table') %&gt;%   html_table(fill = TRUE) %&gt;%   .[[1]];</v>
      </c>
      <c r="L65" t="str">
        <f t="shared" si="4"/>
        <v>url_tbl64 &lt;- data.table(url_tbl64);</v>
      </c>
      <c r="M65" t="str">
        <f t="shared" si="5"/>
        <v>url_tbl64 &lt;- url_tbl64[, `:=` (url ='Flexi Cap', year =15),];</v>
      </c>
      <c r="N65" t="str">
        <f t="shared" si="6"/>
        <v>url64 &lt;- 'https://www.advisorkhoj.com/mutual-funds-research/top-performing-systematic-investment-plan?category=Equity:%20Flexi%20Cap&amp;period=15&amp;amount=3000';url64 &lt;-  read_html (url64);url_tbl64 &lt;- url64 %&gt;%   html_nodes('table') %&gt;%   html_table(fill = TRUE) %&gt;%   .[[1]];url_tbl64 &lt;- data.table(url_tbl64);url_tbl64 &lt;- url_tbl64[, `:=` (url ='Flexi Cap', year =15),];</v>
      </c>
    </row>
    <row r="66" spans="1:14">
      <c r="A66" t="s">
        <v>126</v>
      </c>
      <c r="B66" t="s">
        <v>334</v>
      </c>
      <c r="C66" t="s">
        <v>897</v>
      </c>
      <c r="D66" t="str">
        <f t="shared" si="0"/>
        <v>Flexi%20Cap</v>
      </c>
      <c r="E66">
        <v>16</v>
      </c>
      <c r="F66" s="7" t="s">
        <v>58</v>
      </c>
      <c r="G66" t="s">
        <v>60</v>
      </c>
      <c r="H66" t="s">
        <v>59</v>
      </c>
      <c r="I66" t="str">
        <f t="shared" si="1"/>
        <v>url65 &lt;- 'https://www.advisorkhoj.com/mutual-funds-research/top-performing-systematic-investment-plan?category=Equity:%20Flexi%20Cap&amp;period=16&amp;amount=3000';</v>
      </c>
      <c r="J66" t="str">
        <f t="shared" si="2"/>
        <v>url65 &lt;-  read_html (url65);</v>
      </c>
      <c r="K66" t="str">
        <f t="shared" si="3"/>
        <v>url_tbl65 &lt;- url65 %&gt;%   html_nodes('table') %&gt;%   html_table(fill = TRUE) %&gt;%   .[[1]];</v>
      </c>
      <c r="L66" t="str">
        <f t="shared" si="4"/>
        <v>url_tbl65 &lt;- data.table(url_tbl65);</v>
      </c>
      <c r="M66" t="str">
        <f t="shared" si="5"/>
        <v>url_tbl65 &lt;- url_tbl65[, `:=` (url ='Flexi Cap', year =16),];</v>
      </c>
      <c r="N66" t="str">
        <f t="shared" si="6"/>
        <v>url65 &lt;- 'https://www.advisorkhoj.com/mutual-funds-research/top-performing-systematic-investment-plan?category=Equity:%20Flexi%20Cap&amp;period=16&amp;amount=3000';url65 &lt;-  read_html (url65);url_tbl65 &lt;- url65 %&gt;%   html_nodes('table') %&gt;%   html_table(fill = TRUE) %&gt;%   .[[1]];url_tbl65 &lt;- data.table(url_tbl65);url_tbl65 &lt;- url_tbl65[, `:=` (url ='Flexi Cap', year =16),];</v>
      </c>
    </row>
    <row r="67" spans="1:14">
      <c r="A67" t="s">
        <v>127</v>
      </c>
      <c r="B67" t="s">
        <v>335</v>
      </c>
      <c r="C67" t="s">
        <v>44</v>
      </c>
      <c r="D67" t="str">
        <f t="shared" ref="D67:D130" si="7">SUBSTITUTE(C67," ", "%20")</f>
        <v>Focused</v>
      </c>
      <c r="E67">
        <v>1</v>
      </c>
      <c r="F67" s="7" t="s">
        <v>58</v>
      </c>
      <c r="G67" t="s">
        <v>60</v>
      </c>
      <c r="H67" t="s">
        <v>59</v>
      </c>
      <c r="I67" t="str">
        <f t="shared" ref="I67:I130" si="8">CONCATENATE(A67, " &lt;- '", F67, D67, G67, E67, H67, "';")</f>
        <v>url66 &lt;- 'https://www.advisorkhoj.com/mutual-funds-research/top-performing-systematic-investment-plan?category=Equity:%20Focused&amp;period=1&amp;amount=3000';</v>
      </c>
      <c r="J67" t="str">
        <f t="shared" ref="J67:J130" si="9">CONCATENATE(A67, " &lt;-  read_html (", A67, ");")</f>
        <v>url66 &lt;-  read_html (url66);</v>
      </c>
      <c r="K67" t="str">
        <f t="shared" ref="K67:K130" si="10">CONCATENATE(B67, " &lt;- ", A67, " %&gt;%   html_nodes('table') %&gt;%   html_table(fill = TRUE) %&gt;%   .[[1]];")</f>
        <v>url_tbl66 &lt;- url66 %&gt;%   html_nodes('table') %&gt;%   html_table(fill = TRUE) %&gt;%   .[[1]];</v>
      </c>
      <c r="L67" t="str">
        <f t="shared" ref="L67:L130" si="11">CONCATENATE(B67, " &lt;- data.table(", B67, ");" )</f>
        <v>url_tbl66 &lt;- data.table(url_tbl66);</v>
      </c>
      <c r="M67" t="str">
        <f t="shared" ref="M67:M130" si="12">CONCATENATE(B67, " &lt;- ", B67, "[, `:=` (url ='",C67, "', year =", E67, "),];" )</f>
        <v>url_tbl66 &lt;- url_tbl66[, `:=` (url ='Focused', year =1),];</v>
      </c>
      <c r="N67" t="str">
        <f t="shared" ref="N67:N130" si="13">CONCATENATE(I67, J67, K67, L67, M67)</f>
        <v>url66 &lt;- 'https://www.advisorkhoj.com/mutual-funds-research/top-performing-systematic-investment-plan?category=Equity:%20Focused&amp;period=1&amp;amount=3000';url66 &lt;-  read_html (url66);url_tbl66 &lt;- url66 %&gt;%   html_nodes('table') %&gt;%   html_table(fill = TRUE) %&gt;%   .[[1]];url_tbl66 &lt;- data.table(url_tbl66);url_tbl66 &lt;- url_tbl66[, `:=` (url ='Focused', year =1),];</v>
      </c>
    </row>
    <row r="68" spans="1:14">
      <c r="A68" t="s">
        <v>128</v>
      </c>
      <c r="B68" t="s">
        <v>336</v>
      </c>
      <c r="C68" t="s">
        <v>44</v>
      </c>
      <c r="D68" t="str">
        <f t="shared" si="7"/>
        <v>Focused</v>
      </c>
      <c r="E68">
        <v>2</v>
      </c>
      <c r="F68" s="7" t="s">
        <v>58</v>
      </c>
      <c r="G68" t="s">
        <v>60</v>
      </c>
      <c r="H68" t="s">
        <v>59</v>
      </c>
      <c r="I68" t="str">
        <f t="shared" si="8"/>
        <v>url67 &lt;- 'https://www.advisorkhoj.com/mutual-funds-research/top-performing-systematic-investment-plan?category=Equity:%20Focused&amp;period=2&amp;amount=3000';</v>
      </c>
      <c r="J68" t="str">
        <f t="shared" si="9"/>
        <v>url67 &lt;-  read_html (url67);</v>
      </c>
      <c r="K68" t="str">
        <f t="shared" si="10"/>
        <v>url_tbl67 &lt;- url67 %&gt;%   html_nodes('table') %&gt;%   html_table(fill = TRUE) %&gt;%   .[[1]];</v>
      </c>
      <c r="L68" t="str">
        <f t="shared" si="11"/>
        <v>url_tbl67 &lt;- data.table(url_tbl67);</v>
      </c>
      <c r="M68" t="str">
        <f t="shared" si="12"/>
        <v>url_tbl67 &lt;- url_tbl67[, `:=` (url ='Focused', year =2),];</v>
      </c>
      <c r="N68" t="str">
        <f t="shared" si="13"/>
        <v>url67 &lt;- 'https://www.advisorkhoj.com/mutual-funds-research/top-performing-systematic-investment-plan?category=Equity:%20Focused&amp;period=2&amp;amount=3000';url67 &lt;-  read_html (url67);url_tbl67 &lt;- url67 %&gt;%   html_nodes('table') %&gt;%   html_table(fill = TRUE) %&gt;%   .[[1]];url_tbl67 &lt;- data.table(url_tbl67);url_tbl67 &lt;- url_tbl67[, `:=` (url ='Focused', year =2),];</v>
      </c>
    </row>
    <row r="69" spans="1:14">
      <c r="A69" t="s">
        <v>129</v>
      </c>
      <c r="B69" t="s">
        <v>337</v>
      </c>
      <c r="C69" t="s">
        <v>44</v>
      </c>
      <c r="D69" t="str">
        <f t="shared" si="7"/>
        <v>Focused</v>
      </c>
      <c r="E69">
        <v>3</v>
      </c>
      <c r="F69" s="7" t="s">
        <v>58</v>
      </c>
      <c r="G69" t="s">
        <v>60</v>
      </c>
      <c r="H69" t="s">
        <v>59</v>
      </c>
      <c r="I69" t="str">
        <f t="shared" si="8"/>
        <v>url68 &lt;- 'https://www.advisorkhoj.com/mutual-funds-research/top-performing-systematic-investment-plan?category=Equity:%20Focused&amp;period=3&amp;amount=3000';</v>
      </c>
      <c r="J69" t="str">
        <f t="shared" si="9"/>
        <v>url68 &lt;-  read_html (url68);</v>
      </c>
      <c r="K69" t="str">
        <f t="shared" si="10"/>
        <v>url_tbl68 &lt;- url68 %&gt;%   html_nodes('table') %&gt;%   html_table(fill = TRUE) %&gt;%   .[[1]];</v>
      </c>
      <c r="L69" t="str">
        <f t="shared" si="11"/>
        <v>url_tbl68 &lt;- data.table(url_tbl68);</v>
      </c>
      <c r="M69" t="str">
        <f t="shared" si="12"/>
        <v>url_tbl68 &lt;- url_tbl68[, `:=` (url ='Focused', year =3),];</v>
      </c>
      <c r="N69" t="str">
        <f t="shared" si="13"/>
        <v>url68 &lt;- 'https://www.advisorkhoj.com/mutual-funds-research/top-performing-systematic-investment-plan?category=Equity:%20Focused&amp;period=3&amp;amount=3000';url68 &lt;-  read_html (url68);url_tbl68 &lt;- url68 %&gt;%   html_nodes('table') %&gt;%   html_table(fill = TRUE) %&gt;%   .[[1]];url_tbl68 &lt;- data.table(url_tbl68);url_tbl68 &lt;- url_tbl68[, `:=` (url ='Focused', year =3),];</v>
      </c>
    </row>
    <row r="70" spans="1:14">
      <c r="A70" t="s">
        <v>130</v>
      </c>
      <c r="B70" t="s">
        <v>338</v>
      </c>
      <c r="C70" t="s">
        <v>44</v>
      </c>
      <c r="D70" t="str">
        <f t="shared" si="7"/>
        <v>Focused</v>
      </c>
      <c r="E70">
        <v>4</v>
      </c>
      <c r="F70" s="7" t="s">
        <v>58</v>
      </c>
      <c r="G70" t="s">
        <v>60</v>
      </c>
      <c r="H70" t="s">
        <v>59</v>
      </c>
      <c r="I70" t="str">
        <f t="shared" si="8"/>
        <v>url69 &lt;- 'https://www.advisorkhoj.com/mutual-funds-research/top-performing-systematic-investment-plan?category=Equity:%20Focused&amp;period=4&amp;amount=3000';</v>
      </c>
      <c r="J70" t="str">
        <f t="shared" si="9"/>
        <v>url69 &lt;-  read_html (url69);</v>
      </c>
      <c r="K70" t="str">
        <f t="shared" si="10"/>
        <v>url_tbl69 &lt;- url69 %&gt;%   html_nodes('table') %&gt;%   html_table(fill = TRUE) %&gt;%   .[[1]];</v>
      </c>
      <c r="L70" t="str">
        <f t="shared" si="11"/>
        <v>url_tbl69 &lt;- data.table(url_tbl69);</v>
      </c>
      <c r="M70" t="str">
        <f t="shared" si="12"/>
        <v>url_tbl69 &lt;- url_tbl69[, `:=` (url ='Focused', year =4),];</v>
      </c>
      <c r="N70" t="str">
        <f t="shared" si="13"/>
        <v>url69 &lt;- 'https://www.advisorkhoj.com/mutual-funds-research/top-performing-systematic-investment-plan?category=Equity:%20Focused&amp;period=4&amp;amount=3000';url69 &lt;-  read_html (url69);url_tbl69 &lt;- url69 %&gt;%   html_nodes('table') %&gt;%   html_table(fill = TRUE) %&gt;%   .[[1]];url_tbl69 &lt;- data.table(url_tbl69);url_tbl69 &lt;- url_tbl69[, `:=` (url ='Focused', year =4),];</v>
      </c>
    </row>
    <row r="71" spans="1:14">
      <c r="A71" t="s">
        <v>131</v>
      </c>
      <c r="B71" t="s">
        <v>339</v>
      </c>
      <c r="C71" t="s">
        <v>44</v>
      </c>
      <c r="D71" t="str">
        <f t="shared" si="7"/>
        <v>Focused</v>
      </c>
      <c r="E71">
        <v>5</v>
      </c>
      <c r="F71" s="7" t="s">
        <v>58</v>
      </c>
      <c r="G71" t="s">
        <v>60</v>
      </c>
      <c r="H71" t="s">
        <v>59</v>
      </c>
      <c r="I71" t="str">
        <f t="shared" si="8"/>
        <v>url70 &lt;- 'https://www.advisorkhoj.com/mutual-funds-research/top-performing-systematic-investment-plan?category=Equity:%20Focused&amp;period=5&amp;amount=3000';</v>
      </c>
      <c r="J71" t="str">
        <f t="shared" si="9"/>
        <v>url70 &lt;-  read_html (url70);</v>
      </c>
      <c r="K71" t="str">
        <f t="shared" si="10"/>
        <v>url_tbl70 &lt;- url70 %&gt;%   html_nodes('table') %&gt;%   html_table(fill = TRUE) %&gt;%   .[[1]];</v>
      </c>
      <c r="L71" t="str">
        <f t="shared" si="11"/>
        <v>url_tbl70 &lt;- data.table(url_tbl70);</v>
      </c>
      <c r="M71" t="str">
        <f t="shared" si="12"/>
        <v>url_tbl70 &lt;- url_tbl70[, `:=` (url ='Focused', year =5),];</v>
      </c>
      <c r="N71" t="str">
        <f t="shared" si="13"/>
        <v>url70 &lt;- 'https://www.advisorkhoj.com/mutual-funds-research/top-performing-systematic-investment-plan?category=Equity:%20Focused&amp;period=5&amp;amount=3000';url70 &lt;-  read_html (url70);url_tbl70 &lt;- url70 %&gt;%   html_nodes('table') %&gt;%   html_table(fill = TRUE) %&gt;%   .[[1]];url_tbl70 &lt;- data.table(url_tbl70);url_tbl70 &lt;- url_tbl70[, `:=` (url ='Focused', year =5),];</v>
      </c>
    </row>
    <row r="72" spans="1:14">
      <c r="A72" t="s">
        <v>132</v>
      </c>
      <c r="B72" t="s">
        <v>340</v>
      </c>
      <c r="C72" t="s">
        <v>44</v>
      </c>
      <c r="D72" t="str">
        <f t="shared" si="7"/>
        <v>Focused</v>
      </c>
      <c r="E72">
        <v>6</v>
      </c>
      <c r="F72" s="7" t="s">
        <v>58</v>
      </c>
      <c r="G72" t="s">
        <v>60</v>
      </c>
      <c r="H72" t="s">
        <v>59</v>
      </c>
      <c r="I72" t="str">
        <f t="shared" si="8"/>
        <v>url71 &lt;- 'https://www.advisorkhoj.com/mutual-funds-research/top-performing-systematic-investment-plan?category=Equity:%20Focused&amp;period=6&amp;amount=3000';</v>
      </c>
      <c r="J72" t="str">
        <f t="shared" si="9"/>
        <v>url71 &lt;-  read_html (url71);</v>
      </c>
      <c r="K72" t="str">
        <f t="shared" si="10"/>
        <v>url_tbl71 &lt;- url71 %&gt;%   html_nodes('table') %&gt;%   html_table(fill = TRUE) %&gt;%   .[[1]];</v>
      </c>
      <c r="L72" t="str">
        <f t="shared" si="11"/>
        <v>url_tbl71 &lt;- data.table(url_tbl71);</v>
      </c>
      <c r="M72" t="str">
        <f t="shared" si="12"/>
        <v>url_tbl71 &lt;- url_tbl71[, `:=` (url ='Focused', year =6),];</v>
      </c>
      <c r="N72" t="str">
        <f t="shared" si="13"/>
        <v>url71 &lt;- 'https://www.advisorkhoj.com/mutual-funds-research/top-performing-systematic-investment-plan?category=Equity:%20Focused&amp;period=6&amp;amount=3000';url71 &lt;-  read_html (url71);url_tbl71 &lt;- url71 %&gt;%   html_nodes('table') %&gt;%   html_table(fill = TRUE) %&gt;%   .[[1]];url_tbl71 &lt;- data.table(url_tbl71);url_tbl71 &lt;- url_tbl71[, `:=` (url ='Focused', year =6),];</v>
      </c>
    </row>
    <row r="73" spans="1:14">
      <c r="A73" t="s">
        <v>133</v>
      </c>
      <c r="B73" t="s">
        <v>341</v>
      </c>
      <c r="C73" t="s">
        <v>44</v>
      </c>
      <c r="D73" t="str">
        <f t="shared" si="7"/>
        <v>Focused</v>
      </c>
      <c r="E73">
        <v>7</v>
      </c>
      <c r="F73" s="7" t="s">
        <v>58</v>
      </c>
      <c r="G73" t="s">
        <v>60</v>
      </c>
      <c r="H73" t="s">
        <v>59</v>
      </c>
      <c r="I73" t="str">
        <f t="shared" si="8"/>
        <v>url72 &lt;- 'https://www.advisorkhoj.com/mutual-funds-research/top-performing-systematic-investment-plan?category=Equity:%20Focused&amp;period=7&amp;amount=3000';</v>
      </c>
      <c r="J73" t="str">
        <f t="shared" si="9"/>
        <v>url72 &lt;-  read_html (url72);</v>
      </c>
      <c r="K73" t="str">
        <f t="shared" si="10"/>
        <v>url_tbl72 &lt;- url72 %&gt;%   html_nodes('table') %&gt;%   html_table(fill = TRUE) %&gt;%   .[[1]];</v>
      </c>
      <c r="L73" t="str">
        <f t="shared" si="11"/>
        <v>url_tbl72 &lt;- data.table(url_tbl72);</v>
      </c>
      <c r="M73" t="str">
        <f t="shared" si="12"/>
        <v>url_tbl72 &lt;- url_tbl72[, `:=` (url ='Focused', year =7),];</v>
      </c>
      <c r="N73" t="str">
        <f t="shared" si="13"/>
        <v>url72 &lt;- 'https://www.advisorkhoj.com/mutual-funds-research/top-performing-systematic-investment-plan?category=Equity:%20Focused&amp;period=7&amp;amount=3000';url72 &lt;-  read_html (url72);url_tbl72 &lt;- url72 %&gt;%   html_nodes('table') %&gt;%   html_table(fill = TRUE) %&gt;%   .[[1]];url_tbl72 &lt;- data.table(url_tbl72);url_tbl72 &lt;- url_tbl72[, `:=` (url ='Focused', year =7),];</v>
      </c>
    </row>
    <row r="74" spans="1:14">
      <c r="A74" t="s">
        <v>134</v>
      </c>
      <c r="B74" t="s">
        <v>342</v>
      </c>
      <c r="C74" t="s">
        <v>44</v>
      </c>
      <c r="D74" t="str">
        <f t="shared" si="7"/>
        <v>Focused</v>
      </c>
      <c r="E74">
        <v>8</v>
      </c>
      <c r="F74" s="7" t="s">
        <v>58</v>
      </c>
      <c r="G74" t="s">
        <v>60</v>
      </c>
      <c r="H74" t="s">
        <v>59</v>
      </c>
      <c r="I74" t="str">
        <f t="shared" si="8"/>
        <v>url73 &lt;- 'https://www.advisorkhoj.com/mutual-funds-research/top-performing-systematic-investment-plan?category=Equity:%20Focused&amp;period=8&amp;amount=3000';</v>
      </c>
      <c r="J74" t="str">
        <f t="shared" si="9"/>
        <v>url73 &lt;-  read_html (url73);</v>
      </c>
      <c r="K74" t="str">
        <f t="shared" si="10"/>
        <v>url_tbl73 &lt;- url73 %&gt;%   html_nodes('table') %&gt;%   html_table(fill = TRUE) %&gt;%   .[[1]];</v>
      </c>
      <c r="L74" t="str">
        <f t="shared" si="11"/>
        <v>url_tbl73 &lt;- data.table(url_tbl73);</v>
      </c>
      <c r="M74" t="str">
        <f t="shared" si="12"/>
        <v>url_tbl73 &lt;- url_tbl73[, `:=` (url ='Focused', year =8),];</v>
      </c>
      <c r="N74" t="str">
        <f t="shared" si="13"/>
        <v>url73 &lt;- 'https://www.advisorkhoj.com/mutual-funds-research/top-performing-systematic-investment-plan?category=Equity:%20Focused&amp;period=8&amp;amount=3000';url73 &lt;-  read_html (url73);url_tbl73 &lt;- url73 %&gt;%   html_nodes('table') %&gt;%   html_table(fill = TRUE) %&gt;%   .[[1]];url_tbl73 &lt;- data.table(url_tbl73);url_tbl73 &lt;- url_tbl73[, `:=` (url ='Focused', year =8),];</v>
      </c>
    </row>
    <row r="75" spans="1:14">
      <c r="A75" t="s">
        <v>135</v>
      </c>
      <c r="B75" t="s">
        <v>343</v>
      </c>
      <c r="C75" t="s">
        <v>44</v>
      </c>
      <c r="D75" t="str">
        <f t="shared" si="7"/>
        <v>Focused</v>
      </c>
      <c r="E75">
        <v>9</v>
      </c>
      <c r="F75" s="7" t="s">
        <v>58</v>
      </c>
      <c r="G75" t="s">
        <v>60</v>
      </c>
      <c r="H75" t="s">
        <v>59</v>
      </c>
      <c r="I75" t="str">
        <f t="shared" si="8"/>
        <v>url74 &lt;- 'https://www.advisorkhoj.com/mutual-funds-research/top-performing-systematic-investment-plan?category=Equity:%20Focused&amp;period=9&amp;amount=3000';</v>
      </c>
      <c r="J75" t="str">
        <f t="shared" si="9"/>
        <v>url74 &lt;-  read_html (url74);</v>
      </c>
      <c r="K75" t="str">
        <f t="shared" si="10"/>
        <v>url_tbl74 &lt;- url74 %&gt;%   html_nodes('table') %&gt;%   html_table(fill = TRUE) %&gt;%   .[[1]];</v>
      </c>
      <c r="L75" t="str">
        <f t="shared" si="11"/>
        <v>url_tbl74 &lt;- data.table(url_tbl74);</v>
      </c>
      <c r="M75" t="str">
        <f t="shared" si="12"/>
        <v>url_tbl74 &lt;- url_tbl74[, `:=` (url ='Focused', year =9),];</v>
      </c>
      <c r="N75" t="str">
        <f t="shared" si="13"/>
        <v>url74 &lt;- 'https://www.advisorkhoj.com/mutual-funds-research/top-performing-systematic-investment-plan?category=Equity:%20Focused&amp;period=9&amp;amount=3000';url74 &lt;-  read_html (url74);url_tbl74 &lt;- url74 %&gt;%   html_nodes('table') %&gt;%   html_table(fill = TRUE) %&gt;%   .[[1]];url_tbl74 &lt;- data.table(url_tbl74);url_tbl74 &lt;- url_tbl74[, `:=` (url ='Focused', year =9),];</v>
      </c>
    </row>
    <row r="76" spans="1:14">
      <c r="A76" t="s">
        <v>136</v>
      </c>
      <c r="B76" t="s">
        <v>344</v>
      </c>
      <c r="C76" t="s">
        <v>44</v>
      </c>
      <c r="D76" t="str">
        <f t="shared" si="7"/>
        <v>Focused</v>
      </c>
      <c r="E76">
        <v>10</v>
      </c>
      <c r="F76" s="7" t="s">
        <v>58</v>
      </c>
      <c r="G76" t="s">
        <v>60</v>
      </c>
      <c r="H76" t="s">
        <v>59</v>
      </c>
      <c r="I76" t="str">
        <f t="shared" si="8"/>
        <v>url75 &lt;- 'https://www.advisorkhoj.com/mutual-funds-research/top-performing-systematic-investment-plan?category=Equity:%20Focused&amp;period=10&amp;amount=3000';</v>
      </c>
      <c r="J76" t="str">
        <f t="shared" si="9"/>
        <v>url75 &lt;-  read_html (url75);</v>
      </c>
      <c r="K76" t="str">
        <f t="shared" si="10"/>
        <v>url_tbl75 &lt;- url75 %&gt;%   html_nodes('table') %&gt;%   html_table(fill = TRUE) %&gt;%   .[[1]];</v>
      </c>
      <c r="L76" t="str">
        <f t="shared" si="11"/>
        <v>url_tbl75 &lt;- data.table(url_tbl75);</v>
      </c>
      <c r="M76" t="str">
        <f t="shared" si="12"/>
        <v>url_tbl75 &lt;- url_tbl75[, `:=` (url ='Focused', year =10),];</v>
      </c>
      <c r="N76" t="str">
        <f t="shared" si="13"/>
        <v>url75 &lt;- 'https://www.advisorkhoj.com/mutual-funds-research/top-performing-systematic-investment-plan?category=Equity:%20Focused&amp;period=10&amp;amount=3000';url75 &lt;-  read_html (url75);url_tbl75 &lt;- url75 %&gt;%   html_nodes('table') %&gt;%   html_table(fill = TRUE) %&gt;%   .[[1]];url_tbl75 &lt;- data.table(url_tbl75);url_tbl75 &lt;- url_tbl75[, `:=` (url ='Focused', year =10),];</v>
      </c>
    </row>
    <row r="77" spans="1:14">
      <c r="A77" t="s">
        <v>137</v>
      </c>
      <c r="B77" t="s">
        <v>345</v>
      </c>
      <c r="C77" t="s">
        <v>44</v>
      </c>
      <c r="D77" t="str">
        <f t="shared" si="7"/>
        <v>Focused</v>
      </c>
      <c r="E77">
        <v>11</v>
      </c>
      <c r="F77" s="7" t="s">
        <v>58</v>
      </c>
      <c r="G77" t="s">
        <v>60</v>
      </c>
      <c r="H77" t="s">
        <v>59</v>
      </c>
      <c r="I77" t="str">
        <f t="shared" si="8"/>
        <v>url76 &lt;- 'https://www.advisorkhoj.com/mutual-funds-research/top-performing-systematic-investment-plan?category=Equity:%20Focused&amp;period=11&amp;amount=3000';</v>
      </c>
      <c r="J77" t="str">
        <f t="shared" si="9"/>
        <v>url76 &lt;-  read_html (url76);</v>
      </c>
      <c r="K77" t="str">
        <f t="shared" si="10"/>
        <v>url_tbl76 &lt;- url76 %&gt;%   html_nodes('table') %&gt;%   html_table(fill = TRUE) %&gt;%   .[[1]];</v>
      </c>
      <c r="L77" t="str">
        <f t="shared" si="11"/>
        <v>url_tbl76 &lt;- data.table(url_tbl76);</v>
      </c>
      <c r="M77" t="str">
        <f t="shared" si="12"/>
        <v>url_tbl76 &lt;- url_tbl76[, `:=` (url ='Focused', year =11),];</v>
      </c>
      <c r="N77" t="str">
        <f t="shared" si="13"/>
        <v>url76 &lt;- 'https://www.advisorkhoj.com/mutual-funds-research/top-performing-systematic-investment-plan?category=Equity:%20Focused&amp;period=11&amp;amount=3000';url76 &lt;-  read_html (url76);url_tbl76 &lt;- url76 %&gt;%   html_nodes('table') %&gt;%   html_table(fill = TRUE) %&gt;%   .[[1]];url_tbl76 &lt;- data.table(url_tbl76);url_tbl76 &lt;- url_tbl76[, `:=` (url ='Focused', year =11),];</v>
      </c>
    </row>
    <row r="78" spans="1:14">
      <c r="A78" t="s">
        <v>138</v>
      </c>
      <c r="B78" t="s">
        <v>346</v>
      </c>
      <c r="C78" t="s">
        <v>44</v>
      </c>
      <c r="D78" t="str">
        <f t="shared" si="7"/>
        <v>Focused</v>
      </c>
      <c r="E78">
        <v>12</v>
      </c>
      <c r="F78" s="7" t="s">
        <v>58</v>
      </c>
      <c r="G78" t="s">
        <v>60</v>
      </c>
      <c r="H78" t="s">
        <v>59</v>
      </c>
      <c r="I78" t="str">
        <f t="shared" si="8"/>
        <v>url77 &lt;- 'https://www.advisorkhoj.com/mutual-funds-research/top-performing-systematic-investment-plan?category=Equity:%20Focused&amp;period=12&amp;amount=3000';</v>
      </c>
      <c r="J78" t="str">
        <f t="shared" si="9"/>
        <v>url77 &lt;-  read_html (url77);</v>
      </c>
      <c r="K78" t="str">
        <f t="shared" si="10"/>
        <v>url_tbl77 &lt;- url77 %&gt;%   html_nodes('table') %&gt;%   html_table(fill = TRUE) %&gt;%   .[[1]];</v>
      </c>
      <c r="L78" t="str">
        <f t="shared" si="11"/>
        <v>url_tbl77 &lt;- data.table(url_tbl77);</v>
      </c>
      <c r="M78" t="str">
        <f t="shared" si="12"/>
        <v>url_tbl77 &lt;- url_tbl77[, `:=` (url ='Focused', year =12),];</v>
      </c>
      <c r="N78" t="str">
        <f t="shared" si="13"/>
        <v>url77 &lt;- 'https://www.advisorkhoj.com/mutual-funds-research/top-performing-systematic-investment-plan?category=Equity:%20Focused&amp;period=12&amp;amount=3000';url77 &lt;-  read_html (url77);url_tbl77 &lt;- url77 %&gt;%   html_nodes('table') %&gt;%   html_table(fill = TRUE) %&gt;%   .[[1]];url_tbl77 &lt;- data.table(url_tbl77);url_tbl77 &lt;- url_tbl77[, `:=` (url ='Focused', year =12),];</v>
      </c>
    </row>
    <row r="79" spans="1:14">
      <c r="A79" t="s">
        <v>139</v>
      </c>
      <c r="B79" t="s">
        <v>347</v>
      </c>
      <c r="C79" t="s">
        <v>44</v>
      </c>
      <c r="D79" t="str">
        <f t="shared" si="7"/>
        <v>Focused</v>
      </c>
      <c r="E79">
        <v>13</v>
      </c>
      <c r="F79" s="7" t="s">
        <v>58</v>
      </c>
      <c r="G79" t="s">
        <v>60</v>
      </c>
      <c r="H79" t="s">
        <v>59</v>
      </c>
      <c r="I79" t="str">
        <f t="shared" si="8"/>
        <v>url78 &lt;- 'https://www.advisorkhoj.com/mutual-funds-research/top-performing-systematic-investment-plan?category=Equity:%20Focused&amp;period=13&amp;amount=3000';</v>
      </c>
      <c r="J79" t="str">
        <f t="shared" si="9"/>
        <v>url78 &lt;-  read_html (url78);</v>
      </c>
      <c r="K79" t="str">
        <f t="shared" si="10"/>
        <v>url_tbl78 &lt;- url78 %&gt;%   html_nodes('table') %&gt;%   html_table(fill = TRUE) %&gt;%   .[[1]];</v>
      </c>
      <c r="L79" t="str">
        <f t="shared" si="11"/>
        <v>url_tbl78 &lt;- data.table(url_tbl78);</v>
      </c>
      <c r="M79" t="str">
        <f t="shared" si="12"/>
        <v>url_tbl78 &lt;- url_tbl78[, `:=` (url ='Focused', year =13),];</v>
      </c>
      <c r="N79" t="str">
        <f t="shared" si="13"/>
        <v>url78 &lt;- 'https://www.advisorkhoj.com/mutual-funds-research/top-performing-systematic-investment-plan?category=Equity:%20Focused&amp;period=13&amp;amount=3000';url78 &lt;-  read_html (url78);url_tbl78 &lt;- url78 %&gt;%   html_nodes('table') %&gt;%   html_table(fill = TRUE) %&gt;%   .[[1]];url_tbl78 &lt;- data.table(url_tbl78);url_tbl78 &lt;- url_tbl78[, `:=` (url ='Focused', year =13),];</v>
      </c>
    </row>
    <row r="80" spans="1:14">
      <c r="A80" t="s">
        <v>140</v>
      </c>
      <c r="B80" t="s">
        <v>348</v>
      </c>
      <c r="C80" t="s">
        <v>44</v>
      </c>
      <c r="D80" t="str">
        <f t="shared" si="7"/>
        <v>Focused</v>
      </c>
      <c r="E80">
        <v>14</v>
      </c>
      <c r="F80" s="7" t="s">
        <v>58</v>
      </c>
      <c r="G80" t="s">
        <v>60</v>
      </c>
      <c r="H80" t="s">
        <v>59</v>
      </c>
      <c r="I80" t="str">
        <f t="shared" si="8"/>
        <v>url79 &lt;- 'https://www.advisorkhoj.com/mutual-funds-research/top-performing-systematic-investment-plan?category=Equity:%20Focused&amp;period=14&amp;amount=3000';</v>
      </c>
      <c r="J80" t="str">
        <f t="shared" si="9"/>
        <v>url79 &lt;-  read_html (url79);</v>
      </c>
      <c r="K80" t="str">
        <f t="shared" si="10"/>
        <v>url_tbl79 &lt;- url79 %&gt;%   html_nodes('table') %&gt;%   html_table(fill = TRUE) %&gt;%   .[[1]];</v>
      </c>
      <c r="L80" t="str">
        <f t="shared" si="11"/>
        <v>url_tbl79 &lt;- data.table(url_tbl79);</v>
      </c>
      <c r="M80" t="str">
        <f t="shared" si="12"/>
        <v>url_tbl79 &lt;- url_tbl79[, `:=` (url ='Focused', year =14),];</v>
      </c>
      <c r="N80" t="str">
        <f t="shared" si="13"/>
        <v>url79 &lt;- 'https://www.advisorkhoj.com/mutual-funds-research/top-performing-systematic-investment-plan?category=Equity:%20Focused&amp;period=14&amp;amount=3000';url79 &lt;-  read_html (url79);url_tbl79 &lt;- url79 %&gt;%   html_nodes('table') %&gt;%   html_table(fill = TRUE) %&gt;%   .[[1]];url_tbl79 &lt;- data.table(url_tbl79);url_tbl79 &lt;- url_tbl79[, `:=` (url ='Focused', year =14),];</v>
      </c>
    </row>
    <row r="81" spans="1:14">
      <c r="A81" t="s">
        <v>141</v>
      </c>
      <c r="B81" t="s">
        <v>349</v>
      </c>
      <c r="C81" t="s">
        <v>44</v>
      </c>
      <c r="D81" t="str">
        <f t="shared" si="7"/>
        <v>Focused</v>
      </c>
      <c r="E81">
        <v>15</v>
      </c>
      <c r="F81" s="7" t="s">
        <v>58</v>
      </c>
      <c r="G81" t="s">
        <v>60</v>
      </c>
      <c r="H81" t="s">
        <v>59</v>
      </c>
      <c r="I81" t="str">
        <f t="shared" si="8"/>
        <v>url80 &lt;- 'https://www.advisorkhoj.com/mutual-funds-research/top-performing-systematic-investment-plan?category=Equity:%20Focused&amp;period=15&amp;amount=3000';</v>
      </c>
      <c r="J81" t="str">
        <f t="shared" si="9"/>
        <v>url80 &lt;-  read_html (url80);</v>
      </c>
      <c r="K81" t="str">
        <f t="shared" si="10"/>
        <v>url_tbl80 &lt;- url80 %&gt;%   html_nodes('table') %&gt;%   html_table(fill = TRUE) %&gt;%   .[[1]];</v>
      </c>
      <c r="L81" t="str">
        <f t="shared" si="11"/>
        <v>url_tbl80 &lt;- data.table(url_tbl80);</v>
      </c>
      <c r="M81" t="str">
        <f t="shared" si="12"/>
        <v>url_tbl80 &lt;- url_tbl80[, `:=` (url ='Focused', year =15),];</v>
      </c>
      <c r="N81" t="str">
        <f t="shared" si="13"/>
        <v>url80 &lt;- 'https://www.advisorkhoj.com/mutual-funds-research/top-performing-systematic-investment-plan?category=Equity:%20Focused&amp;period=15&amp;amount=3000';url80 &lt;-  read_html (url80);url_tbl80 &lt;- url80 %&gt;%   html_nodes('table') %&gt;%   html_table(fill = TRUE) %&gt;%   .[[1]];url_tbl80 &lt;- data.table(url_tbl80);url_tbl80 &lt;- url_tbl80[, `:=` (url ='Focused', year =15),];</v>
      </c>
    </row>
    <row r="82" spans="1:14">
      <c r="A82" t="s">
        <v>142</v>
      </c>
      <c r="B82" t="s">
        <v>350</v>
      </c>
      <c r="C82" t="s">
        <v>44</v>
      </c>
      <c r="D82" t="str">
        <f t="shared" si="7"/>
        <v>Focused</v>
      </c>
      <c r="E82">
        <v>16</v>
      </c>
      <c r="F82" s="7" t="s">
        <v>58</v>
      </c>
      <c r="G82" t="s">
        <v>60</v>
      </c>
      <c r="H82" t="s">
        <v>59</v>
      </c>
      <c r="I82" t="str">
        <f t="shared" si="8"/>
        <v>url81 &lt;- 'https://www.advisorkhoj.com/mutual-funds-research/top-performing-systematic-investment-plan?category=Equity:%20Focused&amp;period=16&amp;amount=3000';</v>
      </c>
      <c r="J82" t="str">
        <f t="shared" si="9"/>
        <v>url81 &lt;-  read_html (url81);</v>
      </c>
      <c r="K82" t="str">
        <f t="shared" si="10"/>
        <v>url_tbl81 &lt;- url81 %&gt;%   html_nodes('table') %&gt;%   html_table(fill = TRUE) %&gt;%   .[[1]];</v>
      </c>
      <c r="L82" t="str">
        <f t="shared" si="11"/>
        <v>url_tbl81 &lt;- data.table(url_tbl81);</v>
      </c>
      <c r="M82" t="str">
        <f t="shared" si="12"/>
        <v>url_tbl81 &lt;- url_tbl81[, `:=` (url ='Focused', year =16),];</v>
      </c>
      <c r="N82" t="str">
        <f t="shared" si="13"/>
        <v>url81 &lt;- 'https://www.advisorkhoj.com/mutual-funds-research/top-performing-systematic-investment-plan?category=Equity:%20Focused&amp;period=16&amp;amount=3000';url81 &lt;-  read_html (url81);url_tbl81 &lt;- url81 %&gt;%   html_nodes('table') %&gt;%   html_table(fill = TRUE) %&gt;%   .[[1]];url_tbl81 &lt;- data.table(url_tbl81);url_tbl81 &lt;- url_tbl81[, `:=` (url ='Focused', year =16),];</v>
      </c>
    </row>
    <row r="83" spans="1:14">
      <c r="A83" t="s">
        <v>143</v>
      </c>
      <c r="B83" t="s">
        <v>351</v>
      </c>
      <c r="C83" t="s">
        <v>898</v>
      </c>
      <c r="D83" t="str">
        <f t="shared" si="7"/>
        <v>Large%20and%20Mid%20Cap</v>
      </c>
      <c r="E83">
        <v>1</v>
      </c>
      <c r="F83" s="7" t="s">
        <v>58</v>
      </c>
      <c r="G83" t="s">
        <v>60</v>
      </c>
      <c r="H83" t="s">
        <v>59</v>
      </c>
      <c r="I83" t="str">
        <f t="shared" si="8"/>
        <v>url82 &lt;- 'https://www.advisorkhoj.com/mutual-funds-research/top-performing-systematic-investment-plan?category=Equity:%20Large%20and%20Mid%20Cap&amp;period=1&amp;amount=3000';</v>
      </c>
      <c r="J83" t="str">
        <f t="shared" si="9"/>
        <v>url82 &lt;-  read_html (url82);</v>
      </c>
      <c r="K83" t="str">
        <f t="shared" si="10"/>
        <v>url_tbl82 &lt;- url82 %&gt;%   html_nodes('table') %&gt;%   html_table(fill = TRUE) %&gt;%   .[[1]];</v>
      </c>
      <c r="L83" t="str">
        <f t="shared" si="11"/>
        <v>url_tbl82 &lt;- data.table(url_tbl82);</v>
      </c>
      <c r="M83" t="str">
        <f t="shared" si="12"/>
        <v>url_tbl82 &lt;- url_tbl82[, `:=` (url ='Large and Mid Cap', year =1),];</v>
      </c>
      <c r="N83" t="str">
        <f t="shared" si="13"/>
        <v>url82 &lt;- 'https://www.advisorkhoj.com/mutual-funds-research/top-performing-systematic-investment-plan?category=Equity:%20Large%20and%20Mid%20Cap&amp;period=1&amp;amount=3000';url82 &lt;-  read_html (url82);url_tbl82 &lt;- url82 %&gt;%   html_nodes('table') %&gt;%   html_table(fill = TRUE) %&gt;%   .[[1]];url_tbl82 &lt;- data.table(url_tbl82);url_tbl82 &lt;- url_tbl82[, `:=` (url ='Large and Mid Cap', year =1),];</v>
      </c>
    </row>
    <row r="84" spans="1:14">
      <c r="A84" t="s">
        <v>144</v>
      </c>
      <c r="B84" t="s">
        <v>352</v>
      </c>
      <c r="C84" t="s">
        <v>898</v>
      </c>
      <c r="D84" t="str">
        <f t="shared" si="7"/>
        <v>Large%20and%20Mid%20Cap</v>
      </c>
      <c r="E84">
        <v>2</v>
      </c>
      <c r="F84" s="7" t="s">
        <v>58</v>
      </c>
      <c r="G84" t="s">
        <v>60</v>
      </c>
      <c r="H84" t="s">
        <v>59</v>
      </c>
      <c r="I84" t="str">
        <f t="shared" si="8"/>
        <v>url83 &lt;- 'https://www.advisorkhoj.com/mutual-funds-research/top-performing-systematic-investment-plan?category=Equity:%20Large%20and%20Mid%20Cap&amp;period=2&amp;amount=3000';</v>
      </c>
      <c r="J84" t="str">
        <f t="shared" si="9"/>
        <v>url83 &lt;-  read_html (url83);</v>
      </c>
      <c r="K84" t="str">
        <f t="shared" si="10"/>
        <v>url_tbl83 &lt;- url83 %&gt;%   html_nodes('table') %&gt;%   html_table(fill = TRUE) %&gt;%   .[[1]];</v>
      </c>
      <c r="L84" t="str">
        <f t="shared" si="11"/>
        <v>url_tbl83 &lt;- data.table(url_tbl83);</v>
      </c>
      <c r="M84" t="str">
        <f t="shared" si="12"/>
        <v>url_tbl83 &lt;- url_tbl83[, `:=` (url ='Large and Mid Cap', year =2),];</v>
      </c>
      <c r="N84" t="str">
        <f t="shared" si="13"/>
        <v>url83 &lt;- 'https://www.advisorkhoj.com/mutual-funds-research/top-performing-systematic-investment-plan?category=Equity:%20Large%20and%20Mid%20Cap&amp;period=2&amp;amount=3000';url83 &lt;-  read_html (url83);url_tbl83 &lt;- url83 %&gt;%   html_nodes('table') %&gt;%   html_table(fill = TRUE) %&gt;%   .[[1]];url_tbl83 &lt;- data.table(url_tbl83);url_tbl83 &lt;- url_tbl83[, `:=` (url ='Large and Mid Cap', year =2),];</v>
      </c>
    </row>
    <row r="85" spans="1:14">
      <c r="A85" t="s">
        <v>145</v>
      </c>
      <c r="B85" t="s">
        <v>353</v>
      </c>
      <c r="C85" t="s">
        <v>898</v>
      </c>
      <c r="D85" t="str">
        <f t="shared" si="7"/>
        <v>Large%20and%20Mid%20Cap</v>
      </c>
      <c r="E85">
        <v>3</v>
      </c>
      <c r="F85" s="7" t="s">
        <v>58</v>
      </c>
      <c r="G85" t="s">
        <v>60</v>
      </c>
      <c r="H85" t="s">
        <v>59</v>
      </c>
      <c r="I85" t="str">
        <f t="shared" si="8"/>
        <v>url84 &lt;- 'https://www.advisorkhoj.com/mutual-funds-research/top-performing-systematic-investment-plan?category=Equity:%20Large%20and%20Mid%20Cap&amp;period=3&amp;amount=3000';</v>
      </c>
      <c r="J85" t="str">
        <f t="shared" si="9"/>
        <v>url84 &lt;-  read_html (url84);</v>
      </c>
      <c r="K85" t="str">
        <f t="shared" si="10"/>
        <v>url_tbl84 &lt;- url84 %&gt;%   html_nodes('table') %&gt;%   html_table(fill = TRUE) %&gt;%   .[[1]];</v>
      </c>
      <c r="L85" t="str">
        <f t="shared" si="11"/>
        <v>url_tbl84 &lt;- data.table(url_tbl84);</v>
      </c>
      <c r="M85" t="str">
        <f t="shared" si="12"/>
        <v>url_tbl84 &lt;- url_tbl84[, `:=` (url ='Large and Mid Cap', year =3),];</v>
      </c>
      <c r="N85" t="str">
        <f t="shared" si="13"/>
        <v>url84 &lt;- 'https://www.advisorkhoj.com/mutual-funds-research/top-performing-systematic-investment-plan?category=Equity:%20Large%20and%20Mid%20Cap&amp;period=3&amp;amount=3000';url84 &lt;-  read_html (url84);url_tbl84 &lt;- url84 %&gt;%   html_nodes('table') %&gt;%   html_table(fill = TRUE) %&gt;%   .[[1]];url_tbl84 &lt;- data.table(url_tbl84);url_tbl84 &lt;- url_tbl84[, `:=` (url ='Large and Mid Cap', year =3),];</v>
      </c>
    </row>
    <row r="86" spans="1:14">
      <c r="A86" t="s">
        <v>146</v>
      </c>
      <c r="B86" t="s">
        <v>354</v>
      </c>
      <c r="C86" t="s">
        <v>898</v>
      </c>
      <c r="D86" t="str">
        <f t="shared" si="7"/>
        <v>Large%20and%20Mid%20Cap</v>
      </c>
      <c r="E86">
        <v>4</v>
      </c>
      <c r="F86" s="7" t="s">
        <v>58</v>
      </c>
      <c r="G86" t="s">
        <v>60</v>
      </c>
      <c r="H86" t="s">
        <v>59</v>
      </c>
      <c r="I86" t="str">
        <f t="shared" si="8"/>
        <v>url85 &lt;- 'https://www.advisorkhoj.com/mutual-funds-research/top-performing-systematic-investment-plan?category=Equity:%20Large%20and%20Mid%20Cap&amp;period=4&amp;amount=3000';</v>
      </c>
      <c r="J86" t="str">
        <f t="shared" si="9"/>
        <v>url85 &lt;-  read_html (url85);</v>
      </c>
      <c r="K86" t="str">
        <f t="shared" si="10"/>
        <v>url_tbl85 &lt;- url85 %&gt;%   html_nodes('table') %&gt;%   html_table(fill = TRUE) %&gt;%   .[[1]];</v>
      </c>
      <c r="L86" t="str">
        <f t="shared" si="11"/>
        <v>url_tbl85 &lt;- data.table(url_tbl85);</v>
      </c>
      <c r="M86" t="str">
        <f t="shared" si="12"/>
        <v>url_tbl85 &lt;- url_tbl85[, `:=` (url ='Large and Mid Cap', year =4),];</v>
      </c>
      <c r="N86" t="str">
        <f t="shared" si="13"/>
        <v>url85 &lt;- 'https://www.advisorkhoj.com/mutual-funds-research/top-performing-systematic-investment-plan?category=Equity:%20Large%20and%20Mid%20Cap&amp;period=4&amp;amount=3000';url85 &lt;-  read_html (url85);url_tbl85 &lt;- url85 %&gt;%   html_nodes('table') %&gt;%   html_table(fill = TRUE) %&gt;%   .[[1]];url_tbl85 &lt;- data.table(url_tbl85);url_tbl85 &lt;- url_tbl85[, `:=` (url ='Large and Mid Cap', year =4),];</v>
      </c>
    </row>
    <row r="87" spans="1:14">
      <c r="A87" t="s">
        <v>147</v>
      </c>
      <c r="B87" t="s">
        <v>355</v>
      </c>
      <c r="C87" t="s">
        <v>898</v>
      </c>
      <c r="D87" t="str">
        <f t="shared" si="7"/>
        <v>Large%20and%20Mid%20Cap</v>
      </c>
      <c r="E87">
        <v>5</v>
      </c>
      <c r="F87" s="7" t="s">
        <v>58</v>
      </c>
      <c r="G87" t="s">
        <v>60</v>
      </c>
      <c r="H87" t="s">
        <v>59</v>
      </c>
      <c r="I87" t="str">
        <f t="shared" si="8"/>
        <v>url86 &lt;- 'https://www.advisorkhoj.com/mutual-funds-research/top-performing-systematic-investment-plan?category=Equity:%20Large%20and%20Mid%20Cap&amp;period=5&amp;amount=3000';</v>
      </c>
      <c r="J87" t="str">
        <f t="shared" si="9"/>
        <v>url86 &lt;-  read_html (url86);</v>
      </c>
      <c r="K87" t="str">
        <f t="shared" si="10"/>
        <v>url_tbl86 &lt;- url86 %&gt;%   html_nodes('table') %&gt;%   html_table(fill = TRUE) %&gt;%   .[[1]];</v>
      </c>
      <c r="L87" t="str">
        <f t="shared" si="11"/>
        <v>url_tbl86 &lt;- data.table(url_tbl86);</v>
      </c>
      <c r="M87" t="str">
        <f t="shared" si="12"/>
        <v>url_tbl86 &lt;- url_tbl86[, `:=` (url ='Large and Mid Cap', year =5),];</v>
      </c>
      <c r="N87" t="str">
        <f t="shared" si="13"/>
        <v>url86 &lt;- 'https://www.advisorkhoj.com/mutual-funds-research/top-performing-systematic-investment-plan?category=Equity:%20Large%20and%20Mid%20Cap&amp;period=5&amp;amount=3000';url86 &lt;-  read_html (url86);url_tbl86 &lt;- url86 %&gt;%   html_nodes('table') %&gt;%   html_table(fill = TRUE) %&gt;%   .[[1]];url_tbl86 &lt;- data.table(url_tbl86);url_tbl86 &lt;- url_tbl86[, `:=` (url ='Large and Mid Cap', year =5),];</v>
      </c>
    </row>
    <row r="88" spans="1:14">
      <c r="A88" t="s">
        <v>148</v>
      </c>
      <c r="B88" t="s">
        <v>356</v>
      </c>
      <c r="C88" t="s">
        <v>898</v>
      </c>
      <c r="D88" t="str">
        <f t="shared" si="7"/>
        <v>Large%20and%20Mid%20Cap</v>
      </c>
      <c r="E88">
        <v>6</v>
      </c>
      <c r="F88" s="7" t="s">
        <v>58</v>
      </c>
      <c r="G88" t="s">
        <v>60</v>
      </c>
      <c r="H88" t="s">
        <v>59</v>
      </c>
      <c r="I88" t="str">
        <f t="shared" si="8"/>
        <v>url87 &lt;- 'https://www.advisorkhoj.com/mutual-funds-research/top-performing-systematic-investment-plan?category=Equity:%20Large%20and%20Mid%20Cap&amp;period=6&amp;amount=3000';</v>
      </c>
      <c r="J88" t="str">
        <f t="shared" si="9"/>
        <v>url87 &lt;-  read_html (url87);</v>
      </c>
      <c r="K88" t="str">
        <f t="shared" si="10"/>
        <v>url_tbl87 &lt;- url87 %&gt;%   html_nodes('table') %&gt;%   html_table(fill = TRUE) %&gt;%   .[[1]];</v>
      </c>
      <c r="L88" t="str">
        <f t="shared" si="11"/>
        <v>url_tbl87 &lt;- data.table(url_tbl87);</v>
      </c>
      <c r="M88" t="str">
        <f t="shared" si="12"/>
        <v>url_tbl87 &lt;- url_tbl87[, `:=` (url ='Large and Mid Cap', year =6),];</v>
      </c>
      <c r="N88" t="str">
        <f t="shared" si="13"/>
        <v>url87 &lt;- 'https://www.advisorkhoj.com/mutual-funds-research/top-performing-systematic-investment-plan?category=Equity:%20Large%20and%20Mid%20Cap&amp;period=6&amp;amount=3000';url87 &lt;-  read_html (url87);url_tbl87 &lt;- url87 %&gt;%   html_nodes('table') %&gt;%   html_table(fill = TRUE) %&gt;%   .[[1]];url_tbl87 &lt;- data.table(url_tbl87);url_tbl87 &lt;- url_tbl87[, `:=` (url ='Large and Mid Cap', year =6),];</v>
      </c>
    </row>
    <row r="89" spans="1:14">
      <c r="A89" t="s">
        <v>149</v>
      </c>
      <c r="B89" t="s">
        <v>357</v>
      </c>
      <c r="C89" t="s">
        <v>898</v>
      </c>
      <c r="D89" t="str">
        <f t="shared" si="7"/>
        <v>Large%20and%20Mid%20Cap</v>
      </c>
      <c r="E89">
        <v>7</v>
      </c>
      <c r="F89" s="7" t="s">
        <v>58</v>
      </c>
      <c r="G89" t="s">
        <v>60</v>
      </c>
      <c r="H89" t="s">
        <v>59</v>
      </c>
      <c r="I89" t="str">
        <f t="shared" si="8"/>
        <v>url88 &lt;- 'https://www.advisorkhoj.com/mutual-funds-research/top-performing-systematic-investment-plan?category=Equity:%20Large%20and%20Mid%20Cap&amp;period=7&amp;amount=3000';</v>
      </c>
      <c r="J89" t="str">
        <f t="shared" si="9"/>
        <v>url88 &lt;-  read_html (url88);</v>
      </c>
      <c r="K89" t="str">
        <f t="shared" si="10"/>
        <v>url_tbl88 &lt;- url88 %&gt;%   html_nodes('table') %&gt;%   html_table(fill = TRUE) %&gt;%   .[[1]];</v>
      </c>
      <c r="L89" t="str">
        <f t="shared" si="11"/>
        <v>url_tbl88 &lt;- data.table(url_tbl88);</v>
      </c>
      <c r="M89" t="str">
        <f t="shared" si="12"/>
        <v>url_tbl88 &lt;- url_tbl88[, `:=` (url ='Large and Mid Cap', year =7),];</v>
      </c>
      <c r="N89" t="str">
        <f t="shared" si="13"/>
        <v>url88 &lt;- 'https://www.advisorkhoj.com/mutual-funds-research/top-performing-systematic-investment-plan?category=Equity:%20Large%20and%20Mid%20Cap&amp;period=7&amp;amount=3000';url88 &lt;-  read_html (url88);url_tbl88 &lt;- url88 %&gt;%   html_nodes('table') %&gt;%   html_table(fill = TRUE) %&gt;%   .[[1]];url_tbl88 &lt;- data.table(url_tbl88);url_tbl88 &lt;- url_tbl88[, `:=` (url ='Large and Mid Cap', year =7),];</v>
      </c>
    </row>
    <row r="90" spans="1:14">
      <c r="A90" t="s">
        <v>150</v>
      </c>
      <c r="B90" t="s">
        <v>358</v>
      </c>
      <c r="C90" t="s">
        <v>898</v>
      </c>
      <c r="D90" t="str">
        <f t="shared" si="7"/>
        <v>Large%20and%20Mid%20Cap</v>
      </c>
      <c r="E90">
        <v>8</v>
      </c>
      <c r="F90" s="7" t="s">
        <v>58</v>
      </c>
      <c r="G90" t="s">
        <v>60</v>
      </c>
      <c r="H90" t="s">
        <v>59</v>
      </c>
      <c r="I90" t="str">
        <f t="shared" si="8"/>
        <v>url89 &lt;- 'https://www.advisorkhoj.com/mutual-funds-research/top-performing-systematic-investment-plan?category=Equity:%20Large%20and%20Mid%20Cap&amp;period=8&amp;amount=3000';</v>
      </c>
      <c r="J90" t="str">
        <f t="shared" si="9"/>
        <v>url89 &lt;-  read_html (url89);</v>
      </c>
      <c r="K90" t="str">
        <f t="shared" si="10"/>
        <v>url_tbl89 &lt;- url89 %&gt;%   html_nodes('table') %&gt;%   html_table(fill = TRUE) %&gt;%   .[[1]];</v>
      </c>
      <c r="L90" t="str">
        <f t="shared" si="11"/>
        <v>url_tbl89 &lt;- data.table(url_tbl89);</v>
      </c>
      <c r="M90" t="str">
        <f t="shared" si="12"/>
        <v>url_tbl89 &lt;- url_tbl89[, `:=` (url ='Large and Mid Cap', year =8),];</v>
      </c>
      <c r="N90" t="str">
        <f t="shared" si="13"/>
        <v>url89 &lt;- 'https://www.advisorkhoj.com/mutual-funds-research/top-performing-systematic-investment-plan?category=Equity:%20Large%20and%20Mid%20Cap&amp;period=8&amp;amount=3000';url89 &lt;-  read_html (url89);url_tbl89 &lt;- url89 %&gt;%   html_nodes('table') %&gt;%   html_table(fill = TRUE) %&gt;%   .[[1]];url_tbl89 &lt;- data.table(url_tbl89);url_tbl89 &lt;- url_tbl89[, `:=` (url ='Large and Mid Cap', year =8),];</v>
      </c>
    </row>
    <row r="91" spans="1:14">
      <c r="A91" t="s">
        <v>151</v>
      </c>
      <c r="B91" t="s">
        <v>359</v>
      </c>
      <c r="C91" t="s">
        <v>898</v>
      </c>
      <c r="D91" t="str">
        <f t="shared" si="7"/>
        <v>Large%20and%20Mid%20Cap</v>
      </c>
      <c r="E91">
        <v>9</v>
      </c>
      <c r="F91" s="7" t="s">
        <v>58</v>
      </c>
      <c r="G91" t="s">
        <v>60</v>
      </c>
      <c r="H91" t="s">
        <v>59</v>
      </c>
      <c r="I91" t="str">
        <f t="shared" si="8"/>
        <v>url90 &lt;- 'https://www.advisorkhoj.com/mutual-funds-research/top-performing-systematic-investment-plan?category=Equity:%20Large%20and%20Mid%20Cap&amp;period=9&amp;amount=3000';</v>
      </c>
      <c r="J91" t="str">
        <f t="shared" si="9"/>
        <v>url90 &lt;-  read_html (url90);</v>
      </c>
      <c r="K91" t="str">
        <f t="shared" si="10"/>
        <v>url_tbl90 &lt;- url90 %&gt;%   html_nodes('table') %&gt;%   html_table(fill = TRUE) %&gt;%   .[[1]];</v>
      </c>
      <c r="L91" t="str">
        <f t="shared" si="11"/>
        <v>url_tbl90 &lt;- data.table(url_tbl90);</v>
      </c>
      <c r="M91" t="str">
        <f t="shared" si="12"/>
        <v>url_tbl90 &lt;- url_tbl90[, `:=` (url ='Large and Mid Cap', year =9),];</v>
      </c>
      <c r="N91" t="str">
        <f t="shared" si="13"/>
        <v>url90 &lt;- 'https://www.advisorkhoj.com/mutual-funds-research/top-performing-systematic-investment-plan?category=Equity:%20Large%20and%20Mid%20Cap&amp;period=9&amp;amount=3000';url90 &lt;-  read_html (url90);url_tbl90 &lt;- url90 %&gt;%   html_nodes('table') %&gt;%   html_table(fill = TRUE) %&gt;%   .[[1]];url_tbl90 &lt;- data.table(url_tbl90);url_tbl90 &lt;- url_tbl90[, `:=` (url ='Large and Mid Cap', year =9),];</v>
      </c>
    </row>
    <row r="92" spans="1:14">
      <c r="A92" t="s">
        <v>152</v>
      </c>
      <c r="B92" t="s">
        <v>360</v>
      </c>
      <c r="C92" t="s">
        <v>898</v>
      </c>
      <c r="D92" t="str">
        <f t="shared" si="7"/>
        <v>Large%20and%20Mid%20Cap</v>
      </c>
      <c r="E92">
        <v>10</v>
      </c>
      <c r="F92" s="7" t="s">
        <v>58</v>
      </c>
      <c r="G92" t="s">
        <v>60</v>
      </c>
      <c r="H92" t="s">
        <v>59</v>
      </c>
      <c r="I92" t="str">
        <f t="shared" si="8"/>
        <v>url91 &lt;- 'https://www.advisorkhoj.com/mutual-funds-research/top-performing-systematic-investment-plan?category=Equity:%20Large%20and%20Mid%20Cap&amp;period=10&amp;amount=3000';</v>
      </c>
      <c r="J92" t="str">
        <f t="shared" si="9"/>
        <v>url91 &lt;-  read_html (url91);</v>
      </c>
      <c r="K92" t="str">
        <f t="shared" si="10"/>
        <v>url_tbl91 &lt;- url91 %&gt;%   html_nodes('table') %&gt;%   html_table(fill = TRUE) %&gt;%   .[[1]];</v>
      </c>
      <c r="L92" t="str">
        <f t="shared" si="11"/>
        <v>url_tbl91 &lt;- data.table(url_tbl91);</v>
      </c>
      <c r="M92" t="str">
        <f t="shared" si="12"/>
        <v>url_tbl91 &lt;- url_tbl91[, `:=` (url ='Large and Mid Cap', year =10),];</v>
      </c>
      <c r="N92" t="str">
        <f t="shared" si="13"/>
        <v>url91 &lt;- 'https://www.advisorkhoj.com/mutual-funds-research/top-performing-systematic-investment-plan?category=Equity:%20Large%20and%20Mid%20Cap&amp;period=10&amp;amount=3000';url91 &lt;-  read_html (url91);url_tbl91 &lt;- url91 %&gt;%   html_nodes('table') %&gt;%   html_table(fill = TRUE) %&gt;%   .[[1]];url_tbl91 &lt;- data.table(url_tbl91);url_tbl91 &lt;- url_tbl91[, `:=` (url ='Large and Mid Cap', year =10),];</v>
      </c>
    </row>
    <row r="93" spans="1:14">
      <c r="A93" t="s">
        <v>153</v>
      </c>
      <c r="B93" t="s">
        <v>361</v>
      </c>
      <c r="C93" t="s">
        <v>898</v>
      </c>
      <c r="D93" t="str">
        <f t="shared" si="7"/>
        <v>Large%20and%20Mid%20Cap</v>
      </c>
      <c r="E93">
        <v>11</v>
      </c>
      <c r="F93" s="7" t="s">
        <v>58</v>
      </c>
      <c r="G93" t="s">
        <v>60</v>
      </c>
      <c r="H93" t="s">
        <v>59</v>
      </c>
      <c r="I93" t="str">
        <f t="shared" si="8"/>
        <v>url92 &lt;- 'https://www.advisorkhoj.com/mutual-funds-research/top-performing-systematic-investment-plan?category=Equity:%20Large%20and%20Mid%20Cap&amp;period=11&amp;amount=3000';</v>
      </c>
      <c r="J93" t="str">
        <f t="shared" si="9"/>
        <v>url92 &lt;-  read_html (url92);</v>
      </c>
      <c r="K93" t="str">
        <f t="shared" si="10"/>
        <v>url_tbl92 &lt;- url92 %&gt;%   html_nodes('table') %&gt;%   html_table(fill = TRUE) %&gt;%   .[[1]];</v>
      </c>
      <c r="L93" t="str">
        <f t="shared" si="11"/>
        <v>url_tbl92 &lt;- data.table(url_tbl92);</v>
      </c>
      <c r="M93" t="str">
        <f t="shared" si="12"/>
        <v>url_tbl92 &lt;- url_tbl92[, `:=` (url ='Large and Mid Cap', year =11),];</v>
      </c>
      <c r="N93" t="str">
        <f t="shared" si="13"/>
        <v>url92 &lt;- 'https://www.advisorkhoj.com/mutual-funds-research/top-performing-systematic-investment-plan?category=Equity:%20Large%20and%20Mid%20Cap&amp;period=11&amp;amount=3000';url92 &lt;-  read_html (url92);url_tbl92 &lt;- url92 %&gt;%   html_nodes('table') %&gt;%   html_table(fill = TRUE) %&gt;%   .[[1]];url_tbl92 &lt;- data.table(url_tbl92);url_tbl92 &lt;- url_tbl92[, `:=` (url ='Large and Mid Cap', year =11),];</v>
      </c>
    </row>
    <row r="94" spans="1:14">
      <c r="A94" t="s">
        <v>154</v>
      </c>
      <c r="B94" t="s">
        <v>362</v>
      </c>
      <c r="C94" t="s">
        <v>898</v>
      </c>
      <c r="D94" t="str">
        <f t="shared" si="7"/>
        <v>Large%20and%20Mid%20Cap</v>
      </c>
      <c r="E94">
        <v>12</v>
      </c>
      <c r="F94" s="7" t="s">
        <v>58</v>
      </c>
      <c r="G94" t="s">
        <v>60</v>
      </c>
      <c r="H94" t="s">
        <v>59</v>
      </c>
      <c r="I94" t="str">
        <f t="shared" si="8"/>
        <v>url93 &lt;- 'https://www.advisorkhoj.com/mutual-funds-research/top-performing-systematic-investment-plan?category=Equity:%20Large%20and%20Mid%20Cap&amp;period=12&amp;amount=3000';</v>
      </c>
      <c r="J94" t="str">
        <f t="shared" si="9"/>
        <v>url93 &lt;-  read_html (url93);</v>
      </c>
      <c r="K94" t="str">
        <f t="shared" si="10"/>
        <v>url_tbl93 &lt;- url93 %&gt;%   html_nodes('table') %&gt;%   html_table(fill = TRUE) %&gt;%   .[[1]];</v>
      </c>
      <c r="L94" t="str">
        <f t="shared" si="11"/>
        <v>url_tbl93 &lt;- data.table(url_tbl93);</v>
      </c>
      <c r="M94" t="str">
        <f t="shared" si="12"/>
        <v>url_tbl93 &lt;- url_tbl93[, `:=` (url ='Large and Mid Cap', year =12),];</v>
      </c>
      <c r="N94" t="str">
        <f t="shared" si="13"/>
        <v>url93 &lt;- 'https://www.advisorkhoj.com/mutual-funds-research/top-performing-systematic-investment-plan?category=Equity:%20Large%20and%20Mid%20Cap&amp;period=12&amp;amount=3000';url93 &lt;-  read_html (url93);url_tbl93 &lt;- url93 %&gt;%   html_nodes('table') %&gt;%   html_table(fill = TRUE) %&gt;%   .[[1]];url_tbl93 &lt;- data.table(url_tbl93);url_tbl93 &lt;- url_tbl93[, `:=` (url ='Large and Mid Cap', year =12),];</v>
      </c>
    </row>
    <row r="95" spans="1:14">
      <c r="A95" t="s">
        <v>155</v>
      </c>
      <c r="B95" t="s">
        <v>363</v>
      </c>
      <c r="C95" t="s">
        <v>898</v>
      </c>
      <c r="D95" t="str">
        <f t="shared" si="7"/>
        <v>Large%20and%20Mid%20Cap</v>
      </c>
      <c r="E95">
        <v>13</v>
      </c>
      <c r="F95" s="7" t="s">
        <v>58</v>
      </c>
      <c r="G95" t="s">
        <v>60</v>
      </c>
      <c r="H95" t="s">
        <v>59</v>
      </c>
      <c r="I95" t="str">
        <f t="shared" si="8"/>
        <v>url94 &lt;- 'https://www.advisorkhoj.com/mutual-funds-research/top-performing-systematic-investment-plan?category=Equity:%20Large%20and%20Mid%20Cap&amp;period=13&amp;amount=3000';</v>
      </c>
      <c r="J95" t="str">
        <f t="shared" si="9"/>
        <v>url94 &lt;-  read_html (url94);</v>
      </c>
      <c r="K95" t="str">
        <f t="shared" si="10"/>
        <v>url_tbl94 &lt;- url94 %&gt;%   html_nodes('table') %&gt;%   html_table(fill = TRUE) %&gt;%   .[[1]];</v>
      </c>
      <c r="L95" t="str">
        <f t="shared" si="11"/>
        <v>url_tbl94 &lt;- data.table(url_tbl94);</v>
      </c>
      <c r="M95" t="str">
        <f t="shared" si="12"/>
        <v>url_tbl94 &lt;- url_tbl94[, `:=` (url ='Large and Mid Cap', year =13),];</v>
      </c>
      <c r="N95" t="str">
        <f t="shared" si="13"/>
        <v>url94 &lt;- 'https://www.advisorkhoj.com/mutual-funds-research/top-performing-systematic-investment-plan?category=Equity:%20Large%20and%20Mid%20Cap&amp;period=13&amp;amount=3000';url94 &lt;-  read_html (url94);url_tbl94 &lt;- url94 %&gt;%   html_nodes('table') %&gt;%   html_table(fill = TRUE) %&gt;%   .[[1]];url_tbl94 &lt;- data.table(url_tbl94);url_tbl94 &lt;- url_tbl94[, `:=` (url ='Large and Mid Cap', year =13),];</v>
      </c>
    </row>
    <row r="96" spans="1:14">
      <c r="A96" t="s">
        <v>156</v>
      </c>
      <c r="B96" t="s">
        <v>364</v>
      </c>
      <c r="C96" t="s">
        <v>898</v>
      </c>
      <c r="D96" t="str">
        <f t="shared" si="7"/>
        <v>Large%20and%20Mid%20Cap</v>
      </c>
      <c r="E96">
        <v>14</v>
      </c>
      <c r="F96" s="7" t="s">
        <v>58</v>
      </c>
      <c r="G96" t="s">
        <v>60</v>
      </c>
      <c r="H96" t="s">
        <v>59</v>
      </c>
      <c r="I96" t="str">
        <f t="shared" si="8"/>
        <v>url95 &lt;- 'https://www.advisorkhoj.com/mutual-funds-research/top-performing-systematic-investment-plan?category=Equity:%20Large%20and%20Mid%20Cap&amp;period=14&amp;amount=3000';</v>
      </c>
      <c r="J96" t="str">
        <f t="shared" si="9"/>
        <v>url95 &lt;-  read_html (url95);</v>
      </c>
      <c r="K96" t="str">
        <f t="shared" si="10"/>
        <v>url_tbl95 &lt;- url95 %&gt;%   html_nodes('table') %&gt;%   html_table(fill = TRUE) %&gt;%   .[[1]];</v>
      </c>
      <c r="L96" t="str">
        <f t="shared" si="11"/>
        <v>url_tbl95 &lt;- data.table(url_tbl95);</v>
      </c>
      <c r="M96" t="str">
        <f t="shared" si="12"/>
        <v>url_tbl95 &lt;- url_tbl95[, `:=` (url ='Large and Mid Cap', year =14),];</v>
      </c>
      <c r="N96" t="str">
        <f t="shared" si="13"/>
        <v>url95 &lt;- 'https://www.advisorkhoj.com/mutual-funds-research/top-performing-systematic-investment-plan?category=Equity:%20Large%20and%20Mid%20Cap&amp;period=14&amp;amount=3000';url95 &lt;-  read_html (url95);url_tbl95 &lt;- url95 %&gt;%   html_nodes('table') %&gt;%   html_table(fill = TRUE) %&gt;%   .[[1]];url_tbl95 &lt;- data.table(url_tbl95);url_tbl95 &lt;- url_tbl95[, `:=` (url ='Large and Mid Cap', year =14),];</v>
      </c>
    </row>
    <row r="97" spans="1:14">
      <c r="A97" t="s">
        <v>157</v>
      </c>
      <c r="B97" t="s">
        <v>365</v>
      </c>
      <c r="C97" t="s">
        <v>898</v>
      </c>
      <c r="D97" t="str">
        <f t="shared" si="7"/>
        <v>Large%20and%20Mid%20Cap</v>
      </c>
      <c r="E97">
        <v>15</v>
      </c>
      <c r="F97" s="7" t="s">
        <v>58</v>
      </c>
      <c r="G97" t="s">
        <v>60</v>
      </c>
      <c r="H97" t="s">
        <v>59</v>
      </c>
      <c r="I97" t="str">
        <f t="shared" si="8"/>
        <v>url96 &lt;- 'https://www.advisorkhoj.com/mutual-funds-research/top-performing-systematic-investment-plan?category=Equity:%20Large%20and%20Mid%20Cap&amp;period=15&amp;amount=3000';</v>
      </c>
      <c r="J97" t="str">
        <f t="shared" si="9"/>
        <v>url96 &lt;-  read_html (url96);</v>
      </c>
      <c r="K97" t="str">
        <f t="shared" si="10"/>
        <v>url_tbl96 &lt;- url96 %&gt;%   html_nodes('table') %&gt;%   html_table(fill = TRUE) %&gt;%   .[[1]];</v>
      </c>
      <c r="L97" t="str">
        <f t="shared" si="11"/>
        <v>url_tbl96 &lt;- data.table(url_tbl96);</v>
      </c>
      <c r="M97" t="str">
        <f t="shared" si="12"/>
        <v>url_tbl96 &lt;- url_tbl96[, `:=` (url ='Large and Mid Cap', year =15),];</v>
      </c>
      <c r="N97" t="str">
        <f t="shared" si="13"/>
        <v>url96 &lt;- 'https://www.advisorkhoj.com/mutual-funds-research/top-performing-systematic-investment-plan?category=Equity:%20Large%20and%20Mid%20Cap&amp;period=15&amp;amount=3000';url96 &lt;-  read_html (url96);url_tbl96 &lt;- url96 %&gt;%   html_nodes('table') %&gt;%   html_table(fill = TRUE) %&gt;%   .[[1]];url_tbl96 &lt;- data.table(url_tbl96);url_tbl96 &lt;- url_tbl96[, `:=` (url ='Large and Mid Cap', year =15),];</v>
      </c>
    </row>
    <row r="98" spans="1:14">
      <c r="A98" t="s">
        <v>158</v>
      </c>
      <c r="B98" t="s">
        <v>366</v>
      </c>
      <c r="C98" t="s">
        <v>898</v>
      </c>
      <c r="D98" t="str">
        <f t="shared" si="7"/>
        <v>Large%20and%20Mid%20Cap</v>
      </c>
      <c r="E98">
        <v>16</v>
      </c>
      <c r="F98" s="7" t="s">
        <v>58</v>
      </c>
      <c r="G98" t="s">
        <v>60</v>
      </c>
      <c r="H98" t="s">
        <v>59</v>
      </c>
      <c r="I98" t="str">
        <f t="shared" si="8"/>
        <v>url97 &lt;- 'https://www.advisorkhoj.com/mutual-funds-research/top-performing-systematic-investment-plan?category=Equity:%20Large%20and%20Mid%20Cap&amp;period=16&amp;amount=3000';</v>
      </c>
      <c r="J98" t="str">
        <f t="shared" si="9"/>
        <v>url97 &lt;-  read_html (url97);</v>
      </c>
      <c r="K98" t="str">
        <f t="shared" si="10"/>
        <v>url_tbl97 &lt;- url97 %&gt;%   html_nodes('table') %&gt;%   html_table(fill = TRUE) %&gt;%   .[[1]];</v>
      </c>
      <c r="L98" t="str">
        <f t="shared" si="11"/>
        <v>url_tbl97 &lt;- data.table(url_tbl97);</v>
      </c>
      <c r="M98" t="str">
        <f t="shared" si="12"/>
        <v>url_tbl97 &lt;- url_tbl97[, `:=` (url ='Large and Mid Cap', year =16),];</v>
      </c>
      <c r="N98" t="str">
        <f t="shared" si="13"/>
        <v>url97 &lt;- 'https://www.advisorkhoj.com/mutual-funds-research/top-performing-systematic-investment-plan?category=Equity:%20Large%20and%20Mid%20Cap&amp;period=16&amp;amount=3000';url97 &lt;-  read_html (url97);url_tbl97 &lt;- url97 %&gt;%   html_nodes('table') %&gt;%   html_table(fill = TRUE) %&gt;%   .[[1]];url_tbl97 &lt;- data.table(url_tbl97);url_tbl97 &lt;- url_tbl97[, `:=` (url ='Large and Mid Cap', year =16),];</v>
      </c>
    </row>
    <row r="99" spans="1:14">
      <c r="A99" t="s">
        <v>159</v>
      </c>
      <c r="B99" t="s">
        <v>367</v>
      </c>
      <c r="C99" t="s">
        <v>899</v>
      </c>
      <c r="D99" t="str">
        <f t="shared" si="7"/>
        <v>Large%20Cap</v>
      </c>
      <c r="E99">
        <v>1</v>
      </c>
      <c r="F99" s="7" t="s">
        <v>58</v>
      </c>
      <c r="G99" t="s">
        <v>60</v>
      </c>
      <c r="H99" t="s">
        <v>59</v>
      </c>
      <c r="I99" t="str">
        <f t="shared" si="8"/>
        <v>url98 &lt;- 'https://www.advisorkhoj.com/mutual-funds-research/top-performing-systematic-investment-plan?category=Equity:%20Large%20Cap&amp;period=1&amp;amount=3000';</v>
      </c>
      <c r="J99" t="str">
        <f t="shared" si="9"/>
        <v>url98 &lt;-  read_html (url98);</v>
      </c>
      <c r="K99" t="str">
        <f t="shared" si="10"/>
        <v>url_tbl98 &lt;- url98 %&gt;%   html_nodes('table') %&gt;%   html_table(fill = TRUE) %&gt;%   .[[1]];</v>
      </c>
      <c r="L99" t="str">
        <f t="shared" si="11"/>
        <v>url_tbl98 &lt;- data.table(url_tbl98);</v>
      </c>
      <c r="M99" t="str">
        <f t="shared" si="12"/>
        <v>url_tbl98 &lt;- url_tbl98[, `:=` (url ='Large Cap', year =1),];</v>
      </c>
      <c r="N99" t="str">
        <f t="shared" si="13"/>
        <v>url98 &lt;- 'https://www.advisorkhoj.com/mutual-funds-research/top-performing-systematic-investment-plan?category=Equity:%20Large%20Cap&amp;period=1&amp;amount=3000';url98 &lt;-  read_html (url98);url_tbl98 &lt;- url98 %&gt;%   html_nodes('table') %&gt;%   html_table(fill = TRUE) %&gt;%   .[[1]];url_tbl98 &lt;- data.table(url_tbl98);url_tbl98 &lt;- url_tbl98[, `:=` (url ='Large Cap', year =1),];</v>
      </c>
    </row>
    <row r="100" spans="1:14">
      <c r="A100" t="s">
        <v>160</v>
      </c>
      <c r="B100" t="s">
        <v>368</v>
      </c>
      <c r="C100" t="s">
        <v>899</v>
      </c>
      <c r="D100" t="str">
        <f t="shared" si="7"/>
        <v>Large%20Cap</v>
      </c>
      <c r="E100">
        <v>2</v>
      </c>
      <c r="F100" s="7" t="s">
        <v>58</v>
      </c>
      <c r="G100" t="s">
        <v>60</v>
      </c>
      <c r="H100" t="s">
        <v>59</v>
      </c>
      <c r="I100" t="str">
        <f t="shared" si="8"/>
        <v>url99 &lt;- 'https://www.advisorkhoj.com/mutual-funds-research/top-performing-systematic-investment-plan?category=Equity:%20Large%20Cap&amp;period=2&amp;amount=3000';</v>
      </c>
      <c r="J100" t="str">
        <f t="shared" si="9"/>
        <v>url99 &lt;-  read_html (url99);</v>
      </c>
      <c r="K100" t="str">
        <f t="shared" si="10"/>
        <v>url_tbl99 &lt;- url99 %&gt;%   html_nodes('table') %&gt;%   html_table(fill = TRUE) %&gt;%   .[[1]];</v>
      </c>
      <c r="L100" t="str">
        <f t="shared" si="11"/>
        <v>url_tbl99 &lt;- data.table(url_tbl99);</v>
      </c>
      <c r="M100" t="str">
        <f t="shared" si="12"/>
        <v>url_tbl99 &lt;- url_tbl99[, `:=` (url ='Large Cap', year =2),];</v>
      </c>
      <c r="N100" t="str">
        <f t="shared" si="13"/>
        <v>url99 &lt;- 'https://www.advisorkhoj.com/mutual-funds-research/top-performing-systematic-investment-plan?category=Equity:%20Large%20Cap&amp;period=2&amp;amount=3000';url99 &lt;-  read_html (url99);url_tbl99 &lt;- url99 %&gt;%   html_nodes('table') %&gt;%   html_table(fill = TRUE) %&gt;%   .[[1]];url_tbl99 &lt;- data.table(url_tbl99);url_tbl99 &lt;- url_tbl99[, `:=` (url ='Large Cap', year =2),];</v>
      </c>
    </row>
    <row r="101" spans="1:14">
      <c r="A101" t="s">
        <v>161</v>
      </c>
      <c r="B101" t="s">
        <v>369</v>
      </c>
      <c r="C101" t="s">
        <v>899</v>
      </c>
      <c r="D101" t="str">
        <f t="shared" si="7"/>
        <v>Large%20Cap</v>
      </c>
      <c r="E101">
        <v>3</v>
      </c>
      <c r="F101" s="7" t="s">
        <v>58</v>
      </c>
      <c r="G101" t="s">
        <v>60</v>
      </c>
      <c r="H101" t="s">
        <v>59</v>
      </c>
      <c r="I101" t="str">
        <f t="shared" si="8"/>
        <v>url100 &lt;- 'https://www.advisorkhoj.com/mutual-funds-research/top-performing-systematic-investment-plan?category=Equity:%20Large%20Cap&amp;period=3&amp;amount=3000';</v>
      </c>
      <c r="J101" t="str">
        <f t="shared" si="9"/>
        <v>url100 &lt;-  read_html (url100);</v>
      </c>
      <c r="K101" t="str">
        <f t="shared" si="10"/>
        <v>url_tbl100 &lt;- url100 %&gt;%   html_nodes('table') %&gt;%   html_table(fill = TRUE) %&gt;%   .[[1]];</v>
      </c>
      <c r="L101" t="str">
        <f t="shared" si="11"/>
        <v>url_tbl100 &lt;- data.table(url_tbl100);</v>
      </c>
      <c r="M101" t="str">
        <f t="shared" si="12"/>
        <v>url_tbl100 &lt;- url_tbl100[, `:=` (url ='Large Cap', year =3),];</v>
      </c>
      <c r="N101" t="str">
        <f t="shared" si="13"/>
        <v>url100 &lt;- 'https://www.advisorkhoj.com/mutual-funds-research/top-performing-systematic-investment-plan?category=Equity:%20Large%20Cap&amp;period=3&amp;amount=3000';url100 &lt;-  read_html (url100);url_tbl100 &lt;- url100 %&gt;%   html_nodes('table') %&gt;%   html_table(fill = TRUE) %&gt;%   .[[1]];url_tbl100 &lt;- data.table(url_tbl100);url_tbl100 &lt;- url_tbl100[, `:=` (url ='Large Cap', year =3),];</v>
      </c>
    </row>
    <row r="102" spans="1:14">
      <c r="A102" t="s">
        <v>162</v>
      </c>
      <c r="B102" t="s">
        <v>370</v>
      </c>
      <c r="C102" t="s">
        <v>899</v>
      </c>
      <c r="D102" t="str">
        <f t="shared" si="7"/>
        <v>Large%20Cap</v>
      </c>
      <c r="E102">
        <v>4</v>
      </c>
      <c r="F102" s="7" t="s">
        <v>58</v>
      </c>
      <c r="G102" t="s">
        <v>60</v>
      </c>
      <c r="H102" t="s">
        <v>59</v>
      </c>
      <c r="I102" t="str">
        <f t="shared" si="8"/>
        <v>url101 &lt;- 'https://www.advisorkhoj.com/mutual-funds-research/top-performing-systematic-investment-plan?category=Equity:%20Large%20Cap&amp;period=4&amp;amount=3000';</v>
      </c>
      <c r="J102" t="str">
        <f t="shared" si="9"/>
        <v>url101 &lt;-  read_html (url101);</v>
      </c>
      <c r="K102" t="str">
        <f t="shared" si="10"/>
        <v>url_tbl101 &lt;- url101 %&gt;%   html_nodes('table') %&gt;%   html_table(fill = TRUE) %&gt;%   .[[1]];</v>
      </c>
      <c r="L102" t="str">
        <f t="shared" si="11"/>
        <v>url_tbl101 &lt;- data.table(url_tbl101);</v>
      </c>
      <c r="M102" t="str">
        <f t="shared" si="12"/>
        <v>url_tbl101 &lt;- url_tbl101[, `:=` (url ='Large Cap', year =4),];</v>
      </c>
      <c r="N102" t="str">
        <f t="shared" si="13"/>
        <v>url101 &lt;- 'https://www.advisorkhoj.com/mutual-funds-research/top-performing-systematic-investment-plan?category=Equity:%20Large%20Cap&amp;period=4&amp;amount=3000';url101 &lt;-  read_html (url101);url_tbl101 &lt;- url101 %&gt;%   html_nodes('table') %&gt;%   html_table(fill = TRUE) %&gt;%   .[[1]];url_tbl101 &lt;- data.table(url_tbl101);url_tbl101 &lt;- url_tbl101[, `:=` (url ='Large Cap', year =4),];</v>
      </c>
    </row>
    <row r="103" spans="1:14">
      <c r="A103" t="s">
        <v>163</v>
      </c>
      <c r="B103" t="s">
        <v>371</v>
      </c>
      <c r="C103" t="s">
        <v>899</v>
      </c>
      <c r="D103" t="str">
        <f t="shared" si="7"/>
        <v>Large%20Cap</v>
      </c>
      <c r="E103">
        <v>5</v>
      </c>
      <c r="F103" s="7" t="s">
        <v>58</v>
      </c>
      <c r="G103" t="s">
        <v>60</v>
      </c>
      <c r="H103" t="s">
        <v>59</v>
      </c>
      <c r="I103" t="str">
        <f t="shared" si="8"/>
        <v>url102 &lt;- 'https://www.advisorkhoj.com/mutual-funds-research/top-performing-systematic-investment-plan?category=Equity:%20Large%20Cap&amp;period=5&amp;amount=3000';</v>
      </c>
      <c r="J103" t="str">
        <f t="shared" si="9"/>
        <v>url102 &lt;-  read_html (url102);</v>
      </c>
      <c r="K103" t="str">
        <f t="shared" si="10"/>
        <v>url_tbl102 &lt;- url102 %&gt;%   html_nodes('table') %&gt;%   html_table(fill = TRUE) %&gt;%   .[[1]];</v>
      </c>
      <c r="L103" t="str">
        <f t="shared" si="11"/>
        <v>url_tbl102 &lt;- data.table(url_tbl102);</v>
      </c>
      <c r="M103" t="str">
        <f t="shared" si="12"/>
        <v>url_tbl102 &lt;- url_tbl102[, `:=` (url ='Large Cap', year =5),];</v>
      </c>
      <c r="N103" t="str">
        <f t="shared" si="13"/>
        <v>url102 &lt;- 'https://www.advisorkhoj.com/mutual-funds-research/top-performing-systematic-investment-plan?category=Equity:%20Large%20Cap&amp;period=5&amp;amount=3000';url102 &lt;-  read_html (url102);url_tbl102 &lt;- url102 %&gt;%   html_nodes('table') %&gt;%   html_table(fill = TRUE) %&gt;%   .[[1]];url_tbl102 &lt;- data.table(url_tbl102);url_tbl102 &lt;- url_tbl102[, `:=` (url ='Large Cap', year =5),];</v>
      </c>
    </row>
    <row r="104" spans="1:14">
      <c r="A104" t="s">
        <v>164</v>
      </c>
      <c r="B104" t="s">
        <v>372</v>
      </c>
      <c r="C104" t="s">
        <v>899</v>
      </c>
      <c r="D104" t="str">
        <f t="shared" si="7"/>
        <v>Large%20Cap</v>
      </c>
      <c r="E104">
        <v>6</v>
      </c>
      <c r="F104" s="7" t="s">
        <v>58</v>
      </c>
      <c r="G104" t="s">
        <v>60</v>
      </c>
      <c r="H104" t="s">
        <v>59</v>
      </c>
      <c r="I104" t="str">
        <f t="shared" si="8"/>
        <v>url103 &lt;- 'https://www.advisorkhoj.com/mutual-funds-research/top-performing-systematic-investment-plan?category=Equity:%20Large%20Cap&amp;period=6&amp;amount=3000';</v>
      </c>
      <c r="J104" t="str">
        <f t="shared" si="9"/>
        <v>url103 &lt;-  read_html (url103);</v>
      </c>
      <c r="K104" t="str">
        <f t="shared" si="10"/>
        <v>url_tbl103 &lt;- url103 %&gt;%   html_nodes('table') %&gt;%   html_table(fill = TRUE) %&gt;%   .[[1]];</v>
      </c>
      <c r="L104" t="str">
        <f t="shared" si="11"/>
        <v>url_tbl103 &lt;- data.table(url_tbl103);</v>
      </c>
      <c r="M104" t="str">
        <f t="shared" si="12"/>
        <v>url_tbl103 &lt;- url_tbl103[, `:=` (url ='Large Cap', year =6),];</v>
      </c>
      <c r="N104" t="str">
        <f t="shared" si="13"/>
        <v>url103 &lt;- 'https://www.advisorkhoj.com/mutual-funds-research/top-performing-systematic-investment-plan?category=Equity:%20Large%20Cap&amp;period=6&amp;amount=3000';url103 &lt;-  read_html (url103);url_tbl103 &lt;- url103 %&gt;%   html_nodes('table') %&gt;%   html_table(fill = TRUE) %&gt;%   .[[1]];url_tbl103 &lt;- data.table(url_tbl103);url_tbl103 &lt;- url_tbl103[, `:=` (url ='Large Cap', year =6),];</v>
      </c>
    </row>
    <row r="105" spans="1:14">
      <c r="A105" t="s">
        <v>165</v>
      </c>
      <c r="B105" t="s">
        <v>373</v>
      </c>
      <c r="C105" t="s">
        <v>899</v>
      </c>
      <c r="D105" t="str">
        <f t="shared" si="7"/>
        <v>Large%20Cap</v>
      </c>
      <c r="E105">
        <v>7</v>
      </c>
      <c r="F105" s="7" t="s">
        <v>58</v>
      </c>
      <c r="G105" t="s">
        <v>60</v>
      </c>
      <c r="H105" t="s">
        <v>59</v>
      </c>
      <c r="I105" t="str">
        <f t="shared" si="8"/>
        <v>url104 &lt;- 'https://www.advisorkhoj.com/mutual-funds-research/top-performing-systematic-investment-plan?category=Equity:%20Large%20Cap&amp;period=7&amp;amount=3000';</v>
      </c>
      <c r="J105" t="str">
        <f t="shared" si="9"/>
        <v>url104 &lt;-  read_html (url104);</v>
      </c>
      <c r="K105" t="str">
        <f t="shared" si="10"/>
        <v>url_tbl104 &lt;- url104 %&gt;%   html_nodes('table') %&gt;%   html_table(fill = TRUE) %&gt;%   .[[1]];</v>
      </c>
      <c r="L105" t="str">
        <f t="shared" si="11"/>
        <v>url_tbl104 &lt;- data.table(url_tbl104);</v>
      </c>
      <c r="M105" t="str">
        <f t="shared" si="12"/>
        <v>url_tbl104 &lt;- url_tbl104[, `:=` (url ='Large Cap', year =7),];</v>
      </c>
      <c r="N105" t="str">
        <f t="shared" si="13"/>
        <v>url104 &lt;- 'https://www.advisorkhoj.com/mutual-funds-research/top-performing-systematic-investment-plan?category=Equity:%20Large%20Cap&amp;period=7&amp;amount=3000';url104 &lt;-  read_html (url104);url_tbl104 &lt;- url104 %&gt;%   html_nodes('table') %&gt;%   html_table(fill = TRUE) %&gt;%   .[[1]];url_tbl104 &lt;- data.table(url_tbl104);url_tbl104 &lt;- url_tbl104[, `:=` (url ='Large Cap', year =7),];</v>
      </c>
    </row>
    <row r="106" spans="1:14">
      <c r="A106" t="s">
        <v>166</v>
      </c>
      <c r="B106" t="s">
        <v>374</v>
      </c>
      <c r="C106" t="s">
        <v>899</v>
      </c>
      <c r="D106" t="str">
        <f t="shared" si="7"/>
        <v>Large%20Cap</v>
      </c>
      <c r="E106">
        <v>8</v>
      </c>
      <c r="F106" s="7" t="s">
        <v>58</v>
      </c>
      <c r="G106" t="s">
        <v>60</v>
      </c>
      <c r="H106" t="s">
        <v>59</v>
      </c>
      <c r="I106" t="str">
        <f t="shared" si="8"/>
        <v>url105 &lt;- 'https://www.advisorkhoj.com/mutual-funds-research/top-performing-systematic-investment-plan?category=Equity:%20Large%20Cap&amp;period=8&amp;amount=3000';</v>
      </c>
      <c r="J106" t="str">
        <f t="shared" si="9"/>
        <v>url105 &lt;-  read_html (url105);</v>
      </c>
      <c r="K106" t="str">
        <f t="shared" si="10"/>
        <v>url_tbl105 &lt;- url105 %&gt;%   html_nodes('table') %&gt;%   html_table(fill = TRUE) %&gt;%   .[[1]];</v>
      </c>
      <c r="L106" t="str">
        <f t="shared" si="11"/>
        <v>url_tbl105 &lt;- data.table(url_tbl105);</v>
      </c>
      <c r="M106" t="str">
        <f t="shared" si="12"/>
        <v>url_tbl105 &lt;- url_tbl105[, `:=` (url ='Large Cap', year =8),];</v>
      </c>
      <c r="N106" t="str">
        <f t="shared" si="13"/>
        <v>url105 &lt;- 'https://www.advisorkhoj.com/mutual-funds-research/top-performing-systematic-investment-plan?category=Equity:%20Large%20Cap&amp;period=8&amp;amount=3000';url105 &lt;-  read_html (url105);url_tbl105 &lt;- url105 %&gt;%   html_nodes('table') %&gt;%   html_table(fill = TRUE) %&gt;%   .[[1]];url_tbl105 &lt;- data.table(url_tbl105);url_tbl105 &lt;- url_tbl105[, `:=` (url ='Large Cap', year =8),];</v>
      </c>
    </row>
    <row r="107" spans="1:14">
      <c r="A107" t="s">
        <v>167</v>
      </c>
      <c r="B107" t="s">
        <v>375</v>
      </c>
      <c r="C107" t="s">
        <v>899</v>
      </c>
      <c r="D107" t="str">
        <f t="shared" si="7"/>
        <v>Large%20Cap</v>
      </c>
      <c r="E107">
        <v>9</v>
      </c>
      <c r="F107" s="7" t="s">
        <v>58</v>
      </c>
      <c r="G107" t="s">
        <v>60</v>
      </c>
      <c r="H107" t="s">
        <v>59</v>
      </c>
      <c r="I107" t="str">
        <f t="shared" si="8"/>
        <v>url106 &lt;- 'https://www.advisorkhoj.com/mutual-funds-research/top-performing-systematic-investment-plan?category=Equity:%20Large%20Cap&amp;period=9&amp;amount=3000';</v>
      </c>
      <c r="J107" t="str">
        <f t="shared" si="9"/>
        <v>url106 &lt;-  read_html (url106);</v>
      </c>
      <c r="K107" t="str">
        <f t="shared" si="10"/>
        <v>url_tbl106 &lt;- url106 %&gt;%   html_nodes('table') %&gt;%   html_table(fill = TRUE) %&gt;%   .[[1]];</v>
      </c>
      <c r="L107" t="str">
        <f t="shared" si="11"/>
        <v>url_tbl106 &lt;- data.table(url_tbl106);</v>
      </c>
      <c r="M107" t="str">
        <f t="shared" si="12"/>
        <v>url_tbl106 &lt;- url_tbl106[, `:=` (url ='Large Cap', year =9),];</v>
      </c>
      <c r="N107" t="str">
        <f t="shared" si="13"/>
        <v>url106 &lt;- 'https://www.advisorkhoj.com/mutual-funds-research/top-performing-systematic-investment-plan?category=Equity:%20Large%20Cap&amp;period=9&amp;amount=3000';url106 &lt;-  read_html (url106);url_tbl106 &lt;- url106 %&gt;%   html_nodes('table') %&gt;%   html_table(fill = TRUE) %&gt;%   .[[1]];url_tbl106 &lt;- data.table(url_tbl106);url_tbl106 &lt;- url_tbl106[, `:=` (url ='Large Cap', year =9),];</v>
      </c>
    </row>
    <row r="108" spans="1:14">
      <c r="A108" t="s">
        <v>168</v>
      </c>
      <c r="B108" t="s">
        <v>376</v>
      </c>
      <c r="C108" t="s">
        <v>899</v>
      </c>
      <c r="D108" t="str">
        <f t="shared" si="7"/>
        <v>Large%20Cap</v>
      </c>
      <c r="E108">
        <v>10</v>
      </c>
      <c r="F108" s="7" t="s">
        <v>58</v>
      </c>
      <c r="G108" t="s">
        <v>60</v>
      </c>
      <c r="H108" t="s">
        <v>59</v>
      </c>
      <c r="I108" t="str">
        <f t="shared" si="8"/>
        <v>url107 &lt;- 'https://www.advisorkhoj.com/mutual-funds-research/top-performing-systematic-investment-plan?category=Equity:%20Large%20Cap&amp;period=10&amp;amount=3000';</v>
      </c>
      <c r="J108" t="str">
        <f t="shared" si="9"/>
        <v>url107 &lt;-  read_html (url107);</v>
      </c>
      <c r="K108" t="str">
        <f t="shared" si="10"/>
        <v>url_tbl107 &lt;- url107 %&gt;%   html_nodes('table') %&gt;%   html_table(fill = TRUE) %&gt;%   .[[1]];</v>
      </c>
      <c r="L108" t="str">
        <f t="shared" si="11"/>
        <v>url_tbl107 &lt;- data.table(url_tbl107);</v>
      </c>
      <c r="M108" t="str">
        <f t="shared" si="12"/>
        <v>url_tbl107 &lt;- url_tbl107[, `:=` (url ='Large Cap', year =10),];</v>
      </c>
      <c r="N108" t="str">
        <f t="shared" si="13"/>
        <v>url107 &lt;- 'https://www.advisorkhoj.com/mutual-funds-research/top-performing-systematic-investment-plan?category=Equity:%20Large%20Cap&amp;period=10&amp;amount=3000';url107 &lt;-  read_html (url107);url_tbl107 &lt;- url107 %&gt;%   html_nodes('table') %&gt;%   html_table(fill = TRUE) %&gt;%   .[[1]];url_tbl107 &lt;- data.table(url_tbl107);url_tbl107 &lt;- url_tbl107[, `:=` (url ='Large Cap', year =10),];</v>
      </c>
    </row>
    <row r="109" spans="1:14">
      <c r="A109" t="s">
        <v>169</v>
      </c>
      <c r="B109" t="s">
        <v>377</v>
      </c>
      <c r="C109" t="s">
        <v>899</v>
      </c>
      <c r="D109" t="str">
        <f t="shared" si="7"/>
        <v>Large%20Cap</v>
      </c>
      <c r="E109">
        <v>11</v>
      </c>
      <c r="F109" s="7" t="s">
        <v>58</v>
      </c>
      <c r="G109" t="s">
        <v>60</v>
      </c>
      <c r="H109" t="s">
        <v>59</v>
      </c>
      <c r="I109" t="str">
        <f t="shared" si="8"/>
        <v>url108 &lt;- 'https://www.advisorkhoj.com/mutual-funds-research/top-performing-systematic-investment-plan?category=Equity:%20Large%20Cap&amp;period=11&amp;amount=3000';</v>
      </c>
      <c r="J109" t="str">
        <f t="shared" si="9"/>
        <v>url108 &lt;-  read_html (url108);</v>
      </c>
      <c r="K109" t="str">
        <f t="shared" si="10"/>
        <v>url_tbl108 &lt;- url108 %&gt;%   html_nodes('table') %&gt;%   html_table(fill = TRUE) %&gt;%   .[[1]];</v>
      </c>
      <c r="L109" t="str">
        <f t="shared" si="11"/>
        <v>url_tbl108 &lt;- data.table(url_tbl108);</v>
      </c>
      <c r="M109" t="str">
        <f t="shared" si="12"/>
        <v>url_tbl108 &lt;- url_tbl108[, `:=` (url ='Large Cap', year =11),];</v>
      </c>
      <c r="N109" t="str">
        <f t="shared" si="13"/>
        <v>url108 &lt;- 'https://www.advisorkhoj.com/mutual-funds-research/top-performing-systematic-investment-plan?category=Equity:%20Large%20Cap&amp;period=11&amp;amount=3000';url108 &lt;-  read_html (url108);url_tbl108 &lt;- url108 %&gt;%   html_nodes('table') %&gt;%   html_table(fill = TRUE) %&gt;%   .[[1]];url_tbl108 &lt;- data.table(url_tbl108);url_tbl108 &lt;- url_tbl108[, `:=` (url ='Large Cap', year =11),];</v>
      </c>
    </row>
    <row r="110" spans="1:14">
      <c r="A110" t="s">
        <v>170</v>
      </c>
      <c r="B110" t="s">
        <v>378</v>
      </c>
      <c r="C110" t="s">
        <v>899</v>
      </c>
      <c r="D110" t="str">
        <f t="shared" si="7"/>
        <v>Large%20Cap</v>
      </c>
      <c r="E110">
        <v>12</v>
      </c>
      <c r="F110" s="7" t="s">
        <v>58</v>
      </c>
      <c r="G110" t="s">
        <v>60</v>
      </c>
      <c r="H110" t="s">
        <v>59</v>
      </c>
      <c r="I110" t="str">
        <f t="shared" si="8"/>
        <v>url109 &lt;- 'https://www.advisorkhoj.com/mutual-funds-research/top-performing-systematic-investment-plan?category=Equity:%20Large%20Cap&amp;period=12&amp;amount=3000';</v>
      </c>
      <c r="J110" t="str">
        <f t="shared" si="9"/>
        <v>url109 &lt;-  read_html (url109);</v>
      </c>
      <c r="K110" t="str">
        <f t="shared" si="10"/>
        <v>url_tbl109 &lt;- url109 %&gt;%   html_nodes('table') %&gt;%   html_table(fill = TRUE) %&gt;%   .[[1]];</v>
      </c>
      <c r="L110" t="str">
        <f t="shared" si="11"/>
        <v>url_tbl109 &lt;- data.table(url_tbl109);</v>
      </c>
      <c r="M110" t="str">
        <f t="shared" si="12"/>
        <v>url_tbl109 &lt;- url_tbl109[, `:=` (url ='Large Cap', year =12),];</v>
      </c>
      <c r="N110" t="str">
        <f t="shared" si="13"/>
        <v>url109 &lt;- 'https://www.advisorkhoj.com/mutual-funds-research/top-performing-systematic-investment-plan?category=Equity:%20Large%20Cap&amp;period=12&amp;amount=3000';url109 &lt;-  read_html (url109);url_tbl109 &lt;- url109 %&gt;%   html_nodes('table') %&gt;%   html_table(fill = TRUE) %&gt;%   .[[1]];url_tbl109 &lt;- data.table(url_tbl109);url_tbl109 &lt;- url_tbl109[, `:=` (url ='Large Cap', year =12),];</v>
      </c>
    </row>
    <row r="111" spans="1:14">
      <c r="A111" t="s">
        <v>171</v>
      </c>
      <c r="B111" t="s">
        <v>379</v>
      </c>
      <c r="C111" t="s">
        <v>899</v>
      </c>
      <c r="D111" t="str">
        <f t="shared" si="7"/>
        <v>Large%20Cap</v>
      </c>
      <c r="E111">
        <v>13</v>
      </c>
      <c r="F111" s="7" t="s">
        <v>58</v>
      </c>
      <c r="G111" t="s">
        <v>60</v>
      </c>
      <c r="H111" t="s">
        <v>59</v>
      </c>
      <c r="I111" t="str">
        <f t="shared" si="8"/>
        <v>url110 &lt;- 'https://www.advisorkhoj.com/mutual-funds-research/top-performing-systematic-investment-plan?category=Equity:%20Large%20Cap&amp;period=13&amp;amount=3000';</v>
      </c>
      <c r="J111" t="str">
        <f t="shared" si="9"/>
        <v>url110 &lt;-  read_html (url110);</v>
      </c>
      <c r="K111" t="str">
        <f t="shared" si="10"/>
        <v>url_tbl110 &lt;- url110 %&gt;%   html_nodes('table') %&gt;%   html_table(fill = TRUE) %&gt;%   .[[1]];</v>
      </c>
      <c r="L111" t="str">
        <f t="shared" si="11"/>
        <v>url_tbl110 &lt;- data.table(url_tbl110);</v>
      </c>
      <c r="M111" t="str">
        <f t="shared" si="12"/>
        <v>url_tbl110 &lt;- url_tbl110[, `:=` (url ='Large Cap', year =13),];</v>
      </c>
      <c r="N111" t="str">
        <f t="shared" si="13"/>
        <v>url110 &lt;- 'https://www.advisorkhoj.com/mutual-funds-research/top-performing-systematic-investment-plan?category=Equity:%20Large%20Cap&amp;period=13&amp;amount=3000';url110 &lt;-  read_html (url110);url_tbl110 &lt;- url110 %&gt;%   html_nodes('table') %&gt;%   html_table(fill = TRUE) %&gt;%   .[[1]];url_tbl110 &lt;- data.table(url_tbl110);url_tbl110 &lt;- url_tbl110[, `:=` (url ='Large Cap', year =13),];</v>
      </c>
    </row>
    <row r="112" spans="1:14">
      <c r="A112" t="s">
        <v>172</v>
      </c>
      <c r="B112" t="s">
        <v>380</v>
      </c>
      <c r="C112" t="s">
        <v>899</v>
      </c>
      <c r="D112" t="str">
        <f t="shared" si="7"/>
        <v>Large%20Cap</v>
      </c>
      <c r="E112">
        <v>14</v>
      </c>
      <c r="F112" s="7" t="s">
        <v>58</v>
      </c>
      <c r="G112" t="s">
        <v>60</v>
      </c>
      <c r="H112" t="s">
        <v>59</v>
      </c>
      <c r="I112" t="str">
        <f t="shared" si="8"/>
        <v>url111 &lt;- 'https://www.advisorkhoj.com/mutual-funds-research/top-performing-systematic-investment-plan?category=Equity:%20Large%20Cap&amp;period=14&amp;amount=3000';</v>
      </c>
      <c r="J112" t="str">
        <f t="shared" si="9"/>
        <v>url111 &lt;-  read_html (url111);</v>
      </c>
      <c r="K112" t="str">
        <f t="shared" si="10"/>
        <v>url_tbl111 &lt;- url111 %&gt;%   html_nodes('table') %&gt;%   html_table(fill = TRUE) %&gt;%   .[[1]];</v>
      </c>
      <c r="L112" t="str">
        <f t="shared" si="11"/>
        <v>url_tbl111 &lt;- data.table(url_tbl111);</v>
      </c>
      <c r="M112" t="str">
        <f t="shared" si="12"/>
        <v>url_tbl111 &lt;- url_tbl111[, `:=` (url ='Large Cap', year =14),];</v>
      </c>
      <c r="N112" t="str">
        <f t="shared" si="13"/>
        <v>url111 &lt;- 'https://www.advisorkhoj.com/mutual-funds-research/top-performing-systematic-investment-plan?category=Equity:%20Large%20Cap&amp;period=14&amp;amount=3000';url111 &lt;-  read_html (url111);url_tbl111 &lt;- url111 %&gt;%   html_nodes('table') %&gt;%   html_table(fill = TRUE) %&gt;%   .[[1]];url_tbl111 &lt;- data.table(url_tbl111);url_tbl111 &lt;- url_tbl111[, `:=` (url ='Large Cap', year =14),];</v>
      </c>
    </row>
    <row r="113" spans="1:14">
      <c r="A113" t="s">
        <v>173</v>
      </c>
      <c r="B113" t="s">
        <v>381</v>
      </c>
      <c r="C113" t="s">
        <v>899</v>
      </c>
      <c r="D113" t="str">
        <f t="shared" si="7"/>
        <v>Large%20Cap</v>
      </c>
      <c r="E113">
        <v>15</v>
      </c>
      <c r="F113" s="7" t="s">
        <v>58</v>
      </c>
      <c r="G113" t="s">
        <v>60</v>
      </c>
      <c r="H113" t="s">
        <v>59</v>
      </c>
      <c r="I113" t="str">
        <f t="shared" si="8"/>
        <v>url112 &lt;- 'https://www.advisorkhoj.com/mutual-funds-research/top-performing-systematic-investment-plan?category=Equity:%20Large%20Cap&amp;period=15&amp;amount=3000';</v>
      </c>
      <c r="J113" t="str">
        <f t="shared" si="9"/>
        <v>url112 &lt;-  read_html (url112);</v>
      </c>
      <c r="K113" t="str">
        <f t="shared" si="10"/>
        <v>url_tbl112 &lt;- url112 %&gt;%   html_nodes('table') %&gt;%   html_table(fill = TRUE) %&gt;%   .[[1]];</v>
      </c>
      <c r="L113" t="str">
        <f t="shared" si="11"/>
        <v>url_tbl112 &lt;- data.table(url_tbl112);</v>
      </c>
      <c r="M113" t="str">
        <f t="shared" si="12"/>
        <v>url_tbl112 &lt;- url_tbl112[, `:=` (url ='Large Cap', year =15),];</v>
      </c>
      <c r="N113" t="str">
        <f t="shared" si="13"/>
        <v>url112 &lt;- 'https://www.advisorkhoj.com/mutual-funds-research/top-performing-systematic-investment-plan?category=Equity:%20Large%20Cap&amp;period=15&amp;amount=3000';url112 &lt;-  read_html (url112);url_tbl112 &lt;- url112 %&gt;%   html_nodes('table') %&gt;%   html_table(fill = TRUE) %&gt;%   .[[1]];url_tbl112 &lt;- data.table(url_tbl112);url_tbl112 &lt;- url_tbl112[, `:=` (url ='Large Cap', year =15),];</v>
      </c>
    </row>
    <row r="114" spans="1:14">
      <c r="A114" t="s">
        <v>174</v>
      </c>
      <c r="B114" t="s">
        <v>382</v>
      </c>
      <c r="C114" t="s">
        <v>899</v>
      </c>
      <c r="D114" t="str">
        <f t="shared" si="7"/>
        <v>Large%20Cap</v>
      </c>
      <c r="E114">
        <v>16</v>
      </c>
      <c r="F114" s="7" t="s">
        <v>58</v>
      </c>
      <c r="G114" t="s">
        <v>60</v>
      </c>
      <c r="H114" t="s">
        <v>59</v>
      </c>
      <c r="I114" t="str">
        <f t="shared" si="8"/>
        <v>url113 &lt;- 'https://www.advisorkhoj.com/mutual-funds-research/top-performing-systematic-investment-plan?category=Equity:%20Large%20Cap&amp;period=16&amp;amount=3000';</v>
      </c>
      <c r="J114" t="str">
        <f t="shared" si="9"/>
        <v>url113 &lt;-  read_html (url113);</v>
      </c>
      <c r="K114" t="str">
        <f t="shared" si="10"/>
        <v>url_tbl113 &lt;- url113 %&gt;%   html_nodes('table') %&gt;%   html_table(fill = TRUE) %&gt;%   .[[1]];</v>
      </c>
      <c r="L114" t="str">
        <f t="shared" si="11"/>
        <v>url_tbl113 &lt;- data.table(url_tbl113);</v>
      </c>
      <c r="M114" t="str">
        <f t="shared" si="12"/>
        <v>url_tbl113 &lt;- url_tbl113[, `:=` (url ='Large Cap', year =16),];</v>
      </c>
      <c r="N114" t="str">
        <f t="shared" si="13"/>
        <v>url113 &lt;- 'https://www.advisorkhoj.com/mutual-funds-research/top-performing-systematic-investment-plan?category=Equity:%20Large%20Cap&amp;period=16&amp;amount=3000';url113 &lt;-  read_html (url113);url_tbl113 &lt;- url113 %&gt;%   html_nodes('table') %&gt;%   html_table(fill = TRUE) %&gt;%   .[[1]];url_tbl113 &lt;- data.table(url_tbl113);url_tbl113 &lt;- url_tbl113[, `:=` (url ='Large Cap', year =16),];</v>
      </c>
    </row>
    <row r="115" spans="1:14">
      <c r="A115" t="s">
        <v>175</v>
      </c>
      <c r="B115" t="s">
        <v>383</v>
      </c>
      <c r="C115" t="s">
        <v>900</v>
      </c>
      <c r="D115" t="str">
        <f t="shared" si="7"/>
        <v>Mid%20Cap</v>
      </c>
      <c r="E115">
        <v>1</v>
      </c>
      <c r="F115" s="7" t="s">
        <v>58</v>
      </c>
      <c r="G115" t="s">
        <v>60</v>
      </c>
      <c r="H115" t="s">
        <v>59</v>
      </c>
      <c r="I115" t="str">
        <f t="shared" si="8"/>
        <v>url114 &lt;- 'https://www.advisorkhoj.com/mutual-funds-research/top-performing-systematic-investment-plan?category=Equity:%20Mid%20Cap&amp;period=1&amp;amount=3000';</v>
      </c>
      <c r="J115" t="str">
        <f t="shared" si="9"/>
        <v>url114 &lt;-  read_html (url114);</v>
      </c>
      <c r="K115" t="str">
        <f t="shared" si="10"/>
        <v>url_tbl114 &lt;- url114 %&gt;%   html_nodes('table') %&gt;%   html_table(fill = TRUE) %&gt;%   .[[1]];</v>
      </c>
      <c r="L115" t="str">
        <f t="shared" si="11"/>
        <v>url_tbl114 &lt;- data.table(url_tbl114);</v>
      </c>
      <c r="M115" t="str">
        <f t="shared" si="12"/>
        <v>url_tbl114 &lt;- url_tbl114[, `:=` (url ='Mid Cap', year =1),];</v>
      </c>
      <c r="N115" t="str">
        <f t="shared" si="13"/>
        <v>url114 &lt;- 'https://www.advisorkhoj.com/mutual-funds-research/top-performing-systematic-investment-plan?category=Equity:%20Mid%20Cap&amp;period=1&amp;amount=3000';url114 &lt;-  read_html (url114);url_tbl114 &lt;- url114 %&gt;%   html_nodes('table') %&gt;%   html_table(fill = TRUE) %&gt;%   .[[1]];url_tbl114 &lt;- data.table(url_tbl114);url_tbl114 &lt;- url_tbl114[, `:=` (url ='Mid Cap', year =1),];</v>
      </c>
    </row>
    <row r="116" spans="1:14">
      <c r="A116" t="s">
        <v>176</v>
      </c>
      <c r="B116" t="s">
        <v>384</v>
      </c>
      <c r="C116" t="s">
        <v>900</v>
      </c>
      <c r="D116" t="str">
        <f t="shared" si="7"/>
        <v>Mid%20Cap</v>
      </c>
      <c r="E116">
        <v>2</v>
      </c>
      <c r="F116" s="7" t="s">
        <v>58</v>
      </c>
      <c r="G116" t="s">
        <v>60</v>
      </c>
      <c r="H116" t="s">
        <v>59</v>
      </c>
      <c r="I116" t="str">
        <f t="shared" si="8"/>
        <v>url115 &lt;- 'https://www.advisorkhoj.com/mutual-funds-research/top-performing-systematic-investment-plan?category=Equity:%20Mid%20Cap&amp;period=2&amp;amount=3000';</v>
      </c>
      <c r="J116" t="str">
        <f t="shared" si="9"/>
        <v>url115 &lt;-  read_html (url115);</v>
      </c>
      <c r="K116" t="str">
        <f t="shared" si="10"/>
        <v>url_tbl115 &lt;- url115 %&gt;%   html_nodes('table') %&gt;%   html_table(fill = TRUE) %&gt;%   .[[1]];</v>
      </c>
      <c r="L116" t="str">
        <f t="shared" si="11"/>
        <v>url_tbl115 &lt;- data.table(url_tbl115);</v>
      </c>
      <c r="M116" t="str">
        <f t="shared" si="12"/>
        <v>url_tbl115 &lt;- url_tbl115[, `:=` (url ='Mid Cap', year =2),];</v>
      </c>
      <c r="N116" t="str">
        <f t="shared" si="13"/>
        <v>url115 &lt;- 'https://www.advisorkhoj.com/mutual-funds-research/top-performing-systematic-investment-plan?category=Equity:%20Mid%20Cap&amp;period=2&amp;amount=3000';url115 &lt;-  read_html (url115);url_tbl115 &lt;- url115 %&gt;%   html_nodes('table') %&gt;%   html_table(fill = TRUE) %&gt;%   .[[1]];url_tbl115 &lt;- data.table(url_tbl115);url_tbl115 &lt;- url_tbl115[, `:=` (url ='Mid Cap', year =2),];</v>
      </c>
    </row>
    <row r="117" spans="1:14">
      <c r="A117" t="s">
        <v>177</v>
      </c>
      <c r="B117" t="s">
        <v>385</v>
      </c>
      <c r="C117" t="s">
        <v>900</v>
      </c>
      <c r="D117" t="str">
        <f t="shared" si="7"/>
        <v>Mid%20Cap</v>
      </c>
      <c r="E117">
        <v>3</v>
      </c>
      <c r="F117" s="7" t="s">
        <v>58</v>
      </c>
      <c r="G117" t="s">
        <v>60</v>
      </c>
      <c r="H117" t="s">
        <v>59</v>
      </c>
      <c r="I117" t="str">
        <f t="shared" si="8"/>
        <v>url116 &lt;- 'https://www.advisorkhoj.com/mutual-funds-research/top-performing-systematic-investment-plan?category=Equity:%20Mid%20Cap&amp;period=3&amp;amount=3000';</v>
      </c>
      <c r="J117" t="str">
        <f t="shared" si="9"/>
        <v>url116 &lt;-  read_html (url116);</v>
      </c>
      <c r="K117" t="str">
        <f t="shared" si="10"/>
        <v>url_tbl116 &lt;- url116 %&gt;%   html_nodes('table') %&gt;%   html_table(fill = TRUE) %&gt;%   .[[1]];</v>
      </c>
      <c r="L117" t="str">
        <f t="shared" si="11"/>
        <v>url_tbl116 &lt;- data.table(url_tbl116);</v>
      </c>
      <c r="M117" t="str">
        <f t="shared" si="12"/>
        <v>url_tbl116 &lt;- url_tbl116[, `:=` (url ='Mid Cap', year =3),];</v>
      </c>
      <c r="N117" t="str">
        <f t="shared" si="13"/>
        <v>url116 &lt;- 'https://www.advisorkhoj.com/mutual-funds-research/top-performing-systematic-investment-plan?category=Equity:%20Mid%20Cap&amp;period=3&amp;amount=3000';url116 &lt;-  read_html (url116);url_tbl116 &lt;- url116 %&gt;%   html_nodes('table') %&gt;%   html_table(fill = TRUE) %&gt;%   .[[1]];url_tbl116 &lt;- data.table(url_tbl116);url_tbl116 &lt;- url_tbl116[, `:=` (url ='Mid Cap', year =3),];</v>
      </c>
    </row>
    <row r="118" spans="1:14">
      <c r="A118" t="s">
        <v>178</v>
      </c>
      <c r="B118" t="s">
        <v>386</v>
      </c>
      <c r="C118" t="s">
        <v>900</v>
      </c>
      <c r="D118" t="str">
        <f t="shared" si="7"/>
        <v>Mid%20Cap</v>
      </c>
      <c r="E118">
        <v>4</v>
      </c>
      <c r="F118" s="7" t="s">
        <v>58</v>
      </c>
      <c r="G118" t="s">
        <v>60</v>
      </c>
      <c r="H118" t="s">
        <v>59</v>
      </c>
      <c r="I118" t="str">
        <f t="shared" si="8"/>
        <v>url117 &lt;- 'https://www.advisorkhoj.com/mutual-funds-research/top-performing-systematic-investment-plan?category=Equity:%20Mid%20Cap&amp;period=4&amp;amount=3000';</v>
      </c>
      <c r="J118" t="str">
        <f t="shared" si="9"/>
        <v>url117 &lt;-  read_html (url117);</v>
      </c>
      <c r="K118" t="str">
        <f t="shared" si="10"/>
        <v>url_tbl117 &lt;- url117 %&gt;%   html_nodes('table') %&gt;%   html_table(fill = TRUE) %&gt;%   .[[1]];</v>
      </c>
      <c r="L118" t="str">
        <f t="shared" si="11"/>
        <v>url_tbl117 &lt;- data.table(url_tbl117);</v>
      </c>
      <c r="M118" t="str">
        <f t="shared" si="12"/>
        <v>url_tbl117 &lt;- url_tbl117[, `:=` (url ='Mid Cap', year =4),];</v>
      </c>
      <c r="N118" t="str">
        <f t="shared" si="13"/>
        <v>url117 &lt;- 'https://www.advisorkhoj.com/mutual-funds-research/top-performing-systematic-investment-plan?category=Equity:%20Mid%20Cap&amp;period=4&amp;amount=3000';url117 &lt;-  read_html (url117);url_tbl117 &lt;- url117 %&gt;%   html_nodes('table') %&gt;%   html_table(fill = TRUE) %&gt;%   .[[1]];url_tbl117 &lt;- data.table(url_tbl117);url_tbl117 &lt;- url_tbl117[, `:=` (url ='Mid Cap', year =4),];</v>
      </c>
    </row>
    <row r="119" spans="1:14">
      <c r="A119" t="s">
        <v>179</v>
      </c>
      <c r="B119" t="s">
        <v>387</v>
      </c>
      <c r="C119" t="s">
        <v>900</v>
      </c>
      <c r="D119" t="str">
        <f t="shared" si="7"/>
        <v>Mid%20Cap</v>
      </c>
      <c r="E119">
        <v>5</v>
      </c>
      <c r="F119" s="7" t="s">
        <v>58</v>
      </c>
      <c r="G119" t="s">
        <v>60</v>
      </c>
      <c r="H119" t="s">
        <v>59</v>
      </c>
      <c r="I119" t="str">
        <f t="shared" si="8"/>
        <v>url118 &lt;- 'https://www.advisorkhoj.com/mutual-funds-research/top-performing-systematic-investment-plan?category=Equity:%20Mid%20Cap&amp;period=5&amp;amount=3000';</v>
      </c>
      <c r="J119" t="str">
        <f t="shared" si="9"/>
        <v>url118 &lt;-  read_html (url118);</v>
      </c>
      <c r="K119" t="str">
        <f t="shared" si="10"/>
        <v>url_tbl118 &lt;- url118 %&gt;%   html_nodes('table') %&gt;%   html_table(fill = TRUE) %&gt;%   .[[1]];</v>
      </c>
      <c r="L119" t="str">
        <f t="shared" si="11"/>
        <v>url_tbl118 &lt;- data.table(url_tbl118);</v>
      </c>
      <c r="M119" t="str">
        <f t="shared" si="12"/>
        <v>url_tbl118 &lt;- url_tbl118[, `:=` (url ='Mid Cap', year =5),];</v>
      </c>
      <c r="N119" t="str">
        <f t="shared" si="13"/>
        <v>url118 &lt;- 'https://www.advisorkhoj.com/mutual-funds-research/top-performing-systematic-investment-plan?category=Equity:%20Mid%20Cap&amp;period=5&amp;amount=3000';url118 &lt;-  read_html (url118);url_tbl118 &lt;- url118 %&gt;%   html_nodes('table') %&gt;%   html_table(fill = TRUE) %&gt;%   .[[1]];url_tbl118 &lt;- data.table(url_tbl118);url_tbl118 &lt;- url_tbl118[, `:=` (url ='Mid Cap', year =5),];</v>
      </c>
    </row>
    <row r="120" spans="1:14">
      <c r="A120" t="s">
        <v>180</v>
      </c>
      <c r="B120" t="s">
        <v>388</v>
      </c>
      <c r="C120" t="s">
        <v>900</v>
      </c>
      <c r="D120" t="str">
        <f t="shared" si="7"/>
        <v>Mid%20Cap</v>
      </c>
      <c r="E120">
        <v>6</v>
      </c>
      <c r="F120" s="7" t="s">
        <v>58</v>
      </c>
      <c r="G120" t="s">
        <v>60</v>
      </c>
      <c r="H120" t="s">
        <v>59</v>
      </c>
      <c r="I120" t="str">
        <f t="shared" si="8"/>
        <v>url119 &lt;- 'https://www.advisorkhoj.com/mutual-funds-research/top-performing-systematic-investment-plan?category=Equity:%20Mid%20Cap&amp;period=6&amp;amount=3000';</v>
      </c>
      <c r="J120" t="str">
        <f t="shared" si="9"/>
        <v>url119 &lt;-  read_html (url119);</v>
      </c>
      <c r="K120" t="str">
        <f t="shared" si="10"/>
        <v>url_tbl119 &lt;- url119 %&gt;%   html_nodes('table') %&gt;%   html_table(fill = TRUE) %&gt;%   .[[1]];</v>
      </c>
      <c r="L120" t="str">
        <f t="shared" si="11"/>
        <v>url_tbl119 &lt;- data.table(url_tbl119);</v>
      </c>
      <c r="M120" t="str">
        <f t="shared" si="12"/>
        <v>url_tbl119 &lt;- url_tbl119[, `:=` (url ='Mid Cap', year =6),];</v>
      </c>
      <c r="N120" t="str">
        <f t="shared" si="13"/>
        <v>url119 &lt;- 'https://www.advisorkhoj.com/mutual-funds-research/top-performing-systematic-investment-plan?category=Equity:%20Mid%20Cap&amp;period=6&amp;amount=3000';url119 &lt;-  read_html (url119);url_tbl119 &lt;- url119 %&gt;%   html_nodes('table') %&gt;%   html_table(fill = TRUE) %&gt;%   .[[1]];url_tbl119 &lt;- data.table(url_tbl119);url_tbl119 &lt;- url_tbl119[, `:=` (url ='Mid Cap', year =6),];</v>
      </c>
    </row>
    <row r="121" spans="1:14">
      <c r="A121" t="s">
        <v>181</v>
      </c>
      <c r="B121" t="s">
        <v>389</v>
      </c>
      <c r="C121" t="s">
        <v>900</v>
      </c>
      <c r="D121" t="str">
        <f t="shared" si="7"/>
        <v>Mid%20Cap</v>
      </c>
      <c r="E121">
        <v>7</v>
      </c>
      <c r="F121" s="7" t="s">
        <v>58</v>
      </c>
      <c r="G121" t="s">
        <v>60</v>
      </c>
      <c r="H121" t="s">
        <v>59</v>
      </c>
      <c r="I121" t="str">
        <f t="shared" si="8"/>
        <v>url120 &lt;- 'https://www.advisorkhoj.com/mutual-funds-research/top-performing-systematic-investment-plan?category=Equity:%20Mid%20Cap&amp;period=7&amp;amount=3000';</v>
      </c>
      <c r="J121" t="str">
        <f t="shared" si="9"/>
        <v>url120 &lt;-  read_html (url120);</v>
      </c>
      <c r="K121" t="str">
        <f t="shared" si="10"/>
        <v>url_tbl120 &lt;- url120 %&gt;%   html_nodes('table') %&gt;%   html_table(fill = TRUE) %&gt;%   .[[1]];</v>
      </c>
      <c r="L121" t="str">
        <f t="shared" si="11"/>
        <v>url_tbl120 &lt;- data.table(url_tbl120);</v>
      </c>
      <c r="M121" t="str">
        <f t="shared" si="12"/>
        <v>url_tbl120 &lt;- url_tbl120[, `:=` (url ='Mid Cap', year =7),];</v>
      </c>
      <c r="N121" t="str">
        <f t="shared" si="13"/>
        <v>url120 &lt;- 'https://www.advisorkhoj.com/mutual-funds-research/top-performing-systematic-investment-plan?category=Equity:%20Mid%20Cap&amp;period=7&amp;amount=3000';url120 &lt;-  read_html (url120);url_tbl120 &lt;- url120 %&gt;%   html_nodes('table') %&gt;%   html_table(fill = TRUE) %&gt;%   .[[1]];url_tbl120 &lt;- data.table(url_tbl120);url_tbl120 &lt;- url_tbl120[, `:=` (url ='Mid Cap', year =7),];</v>
      </c>
    </row>
    <row r="122" spans="1:14">
      <c r="A122" t="s">
        <v>182</v>
      </c>
      <c r="B122" t="s">
        <v>390</v>
      </c>
      <c r="C122" t="s">
        <v>900</v>
      </c>
      <c r="D122" t="str">
        <f t="shared" si="7"/>
        <v>Mid%20Cap</v>
      </c>
      <c r="E122">
        <v>8</v>
      </c>
      <c r="F122" s="7" t="s">
        <v>58</v>
      </c>
      <c r="G122" t="s">
        <v>60</v>
      </c>
      <c r="H122" t="s">
        <v>59</v>
      </c>
      <c r="I122" t="str">
        <f t="shared" si="8"/>
        <v>url121 &lt;- 'https://www.advisorkhoj.com/mutual-funds-research/top-performing-systematic-investment-plan?category=Equity:%20Mid%20Cap&amp;period=8&amp;amount=3000';</v>
      </c>
      <c r="J122" t="str">
        <f t="shared" si="9"/>
        <v>url121 &lt;-  read_html (url121);</v>
      </c>
      <c r="K122" t="str">
        <f t="shared" si="10"/>
        <v>url_tbl121 &lt;- url121 %&gt;%   html_nodes('table') %&gt;%   html_table(fill = TRUE) %&gt;%   .[[1]];</v>
      </c>
      <c r="L122" t="str">
        <f t="shared" si="11"/>
        <v>url_tbl121 &lt;- data.table(url_tbl121);</v>
      </c>
      <c r="M122" t="str">
        <f t="shared" si="12"/>
        <v>url_tbl121 &lt;- url_tbl121[, `:=` (url ='Mid Cap', year =8),];</v>
      </c>
      <c r="N122" t="str">
        <f t="shared" si="13"/>
        <v>url121 &lt;- 'https://www.advisorkhoj.com/mutual-funds-research/top-performing-systematic-investment-plan?category=Equity:%20Mid%20Cap&amp;period=8&amp;amount=3000';url121 &lt;-  read_html (url121);url_tbl121 &lt;- url121 %&gt;%   html_nodes('table') %&gt;%   html_table(fill = TRUE) %&gt;%   .[[1]];url_tbl121 &lt;- data.table(url_tbl121);url_tbl121 &lt;- url_tbl121[, `:=` (url ='Mid Cap', year =8),];</v>
      </c>
    </row>
    <row r="123" spans="1:14">
      <c r="A123" t="s">
        <v>183</v>
      </c>
      <c r="B123" t="s">
        <v>391</v>
      </c>
      <c r="C123" t="s">
        <v>900</v>
      </c>
      <c r="D123" t="str">
        <f t="shared" si="7"/>
        <v>Mid%20Cap</v>
      </c>
      <c r="E123">
        <v>9</v>
      </c>
      <c r="F123" s="7" t="s">
        <v>58</v>
      </c>
      <c r="G123" t="s">
        <v>60</v>
      </c>
      <c r="H123" t="s">
        <v>59</v>
      </c>
      <c r="I123" t="str">
        <f t="shared" si="8"/>
        <v>url122 &lt;- 'https://www.advisorkhoj.com/mutual-funds-research/top-performing-systematic-investment-plan?category=Equity:%20Mid%20Cap&amp;period=9&amp;amount=3000';</v>
      </c>
      <c r="J123" t="str">
        <f t="shared" si="9"/>
        <v>url122 &lt;-  read_html (url122);</v>
      </c>
      <c r="K123" t="str">
        <f t="shared" si="10"/>
        <v>url_tbl122 &lt;- url122 %&gt;%   html_nodes('table') %&gt;%   html_table(fill = TRUE) %&gt;%   .[[1]];</v>
      </c>
      <c r="L123" t="str">
        <f t="shared" si="11"/>
        <v>url_tbl122 &lt;- data.table(url_tbl122);</v>
      </c>
      <c r="M123" t="str">
        <f t="shared" si="12"/>
        <v>url_tbl122 &lt;- url_tbl122[, `:=` (url ='Mid Cap', year =9),];</v>
      </c>
      <c r="N123" t="str">
        <f t="shared" si="13"/>
        <v>url122 &lt;- 'https://www.advisorkhoj.com/mutual-funds-research/top-performing-systematic-investment-plan?category=Equity:%20Mid%20Cap&amp;period=9&amp;amount=3000';url122 &lt;-  read_html (url122);url_tbl122 &lt;- url122 %&gt;%   html_nodes('table') %&gt;%   html_table(fill = TRUE) %&gt;%   .[[1]];url_tbl122 &lt;- data.table(url_tbl122);url_tbl122 &lt;- url_tbl122[, `:=` (url ='Mid Cap', year =9),];</v>
      </c>
    </row>
    <row r="124" spans="1:14">
      <c r="A124" t="s">
        <v>184</v>
      </c>
      <c r="B124" t="s">
        <v>392</v>
      </c>
      <c r="C124" t="s">
        <v>900</v>
      </c>
      <c r="D124" t="str">
        <f t="shared" si="7"/>
        <v>Mid%20Cap</v>
      </c>
      <c r="E124">
        <v>10</v>
      </c>
      <c r="F124" s="7" t="s">
        <v>58</v>
      </c>
      <c r="G124" t="s">
        <v>60</v>
      </c>
      <c r="H124" t="s">
        <v>59</v>
      </c>
      <c r="I124" t="str">
        <f t="shared" si="8"/>
        <v>url123 &lt;- 'https://www.advisorkhoj.com/mutual-funds-research/top-performing-systematic-investment-plan?category=Equity:%20Mid%20Cap&amp;period=10&amp;amount=3000';</v>
      </c>
      <c r="J124" t="str">
        <f t="shared" si="9"/>
        <v>url123 &lt;-  read_html (url123);</v>
      </c>
      <c r="K124" t="str">
        <f t="shared" si="10"/>
        <v>url_tbl123 &lt;- url123 %&gt;%   html_nodes('table') %&gt;%   html_table(fill = TRUE) %&gt;%   .[[1]];</v>
      </c>
      <c r="L124" t="str">
        <f t="shared" si="11"/>
        <v>url_tbl123 &lt;- data.table(url_tbl123);</v>
      </c>
      <c r="M124" t="str">
        <f t="shared" si="12"/>
        <v>url_tbl123 &lt;- url_tbl123[, `:=` (url ='Mid Cap', year =10),];</v>
      </c>
      <c r="N124" t="str">
        <f t="shared" si="13"/>
        <v>url123 &lt;- 'https://www.advisorkhoj.com/mutual-funds-research/top-performing-systematic-investment-plan?category=Equity:%20Mid%20Cap&amp;period=10&amp;amount=3000';url123 &lt;-  read_html (url123);url_tbl123 &lt;- url123 %&gt;%   html_nodes('table') %&gt;%   html_table(fill = TRUE) %&gt;%   .[[1]];url_tbl123 &lt;- data.table(url_tbl123);url_tbl123 &lt;- url_tbl123[, `:=` (url ='Mid Cap', year =10),];</v>
      </c>
    </row>
    <row r="125" spans="1:14">
      <c r="A125" t="s">
        <v>185</v>
      </c>
      <c r="B125" t="s">
        <v>393</v>
      </c>
      <c r="C125" t="s">
        <v>900</v>
      </c>
      <c r="D125" t="str">
        <f t="shared" si="7"/>
        <v>Mid%20Cap</v>
      </c>
      <c r="E125">
        <v>11</v>
      </c>
      <c r="F125" s="7" t="s">
        <v>58</v>
      </c>
      <c r="G125" t="s">
        <v>60</v>
      </c>
      <c r="H125" t="s">
        <v>59</v>
      </c>
      <c r="I125" t="str">
        <f t="shared" si="8"/>
        <v>url124 &lt;- 'https://www.advisorkhoj.com/mutual-funds-research/top-performing-systematic-investment-plan?category=Equity:%20Mid%20Cap&amp;period=11&amp;amount=3000';</v>
      </c>
      <c r="J125" t="str">
        <f t="shared" si="9"/>
        <v>url124 &lt;-  read_html (url124);</v>
      </c>
      <c r="K125" t="str">
        <f t="shared" si="10"/>
        <v>url_tbl124 &lt;- url124 %&gt;%   html_nodes('table') %&gt;%   html_table(fill = TRUE) %&gt;%   .[[1]];</v>
      </c>
      <c r="L125" t="str">
        <f t="shared" si="11"/>
        <v>url_tbl124 &lt;- data.table(url_tbl124);</v>
      </c>
      <c r="M125" t="str">
        <f t="shared" si="12"/>
        <v>url_tbl124 &lt;- url_tbl124[, `:=` (url ='Mid Cap', year =11),];</v>
      </c>
      <c r="N125" t="str">
        <f t="shared" si="13"/>
        <v>url124 &lt;- 'https://www.advisorkhoj.com/mutual-funds-research/top-performing-systematic-investment-plan?category=Equity:%20Mid%20Cap&amp;period=11&amp;amount=3000';url124 &lt;-  read_html (url124);url_tbl124 &lt;- url124 %&gt;%   html_nodes('table') %&gt;%   html_table(fill = TRUE) %&gt;%   .[[1]];url_tbl124 &lt;- data.table(url_tbl124);url_tbl124 &lt;- url_tbl124[, `:=` (url ='Mid Cap', year =11),];</v>
      </c>
    </row>
    <row r="126" spans="1:14">
      <c r="A126" t="s">
        <v>186</v>
      </c>
      <c r="B126" t="s">
        <v>394</v>
      </c>
      <c r="C126" t="s">
        <v>900</v>
      </c>
      <c r="D126" t="str">
        <f t="shared" si="7"/>
        <v>Mid%20Cap</v>
      </c>
      <c r="E126">
        <v>12</v>
      </c>
      <c r="F126" s="7" t="s">
        <v>58</v>
      </c>
      <c r="G126" t="s">
        <v>60</v>
      </c>
      <c r="H126" t="s">
        <v>59</v>
      </c>
      <c r="I126" t="str">
        <f t="shared" si="8"/>
        <v>url125 &lt;- 'https://www.advisorkhoj.com/mutual-funds-research/top-performing-systematic-investment-plan?category=Equity:%20Mid%20Cap&amp;period=12&amp;amount=3000';</v>
      </c>
      <c r="J126" t="str">
        <f t="shared" si="9"/>
        <v>url125 &lt;-  read_html (url125);</v>
      </c>
      <c r="K126" t="str">
        <f t="shared" si="10"/>
        <v>url_tbl125 &lt;- url125 %&gt;%   html_nodes('table') %&gt;%   html_table(fill = TRUE) %&gt;%   .[[1]];</v>
      </c>
      <c r="L126" t="str">
        <f t="shared" si="11"/>
        <v>url_tbl125 &lt;- data.table(url_tbl125);</v>
      </c>
      <c r="M126" t="str">
        <f t="shared" si="12"/>
        <v>url_tbl125 &lt;- url_tbl125[, `:=` (url ='Mid Cap', year =12),];</v>
      </c>
      <c r="N126" t="str">
        <f t="shared" si="13"/>
        <v>url125 &lt;- 'https://www.advisorkhoj.com/mutual-funds-research/top-performing-systematic-investment-plan?category=Equity:%20Mid%20Cap&amp;period=12&amp;amount=3000';url125 &lt;-  read_html (url125);url_tbl125 &lt;- url125 %&gt;%   html_nodes('table') %&gt;%   html_table(fill = TRUE) %&gt;%   .[[1]];url_tbl125 &lt;- data.table(url_tbl125);url_tbl125 &lt;- url_tbl125[, `:=` (url ='Mid Cap', year =12),];</v>
      </c>
    </row>
    <row r="127" spans="1:14">
      <c r="A127" t="s">
        <v>187</v>
      </c>
      <c r="B127" t="s">
        <v>395</v>
      </c>
      <c r="C127" t="s">
        <v>900</v>
      </c>
      <c r="D127" t="str">
        <f t="shared" si="7"/>
        <v>Mid%20Cap</v>
      </c>
      <c r="E127">
        <v>13</v>
      </c>
      <c r="F127" s="7" t="s">
        <v>58</v>
      </c>
      <c r="G127" t="s">
        <v>60</v>
      </c>
      <c r="H127" t="s">
        <v>59</v>
      </c>
      <c r="I127" t="str">
        <f t="shared" si="8"/>
        <v>url126 &lt;- 'https://www.advisorkhoj.com/mutual-funds-research/top-performing-systematic-investment-plan?category=Equity:%20Mid%20Cap&amp;period=13&amp;amount=3000';</v>
      </c>
      <c r="J127" t="str">
        <f t="shared" si="9"/>
        <v>url126 &lt;-  read_html (url126);</v>
      </c>
      <c r="K127" t="str">
        <f t="shared" si="10"/>
        <v>url_tbl126 &lt;- url126 %&gt;%   html_nodes('table') %&gt;%   html_table(fill = TRUE) %&gt;%   .[[1]];</v>
      </c>
      <c r="L127" t="str">
        <f t="shared" si="11"/>
        <v>url_tbl126 &lt;- data.table(url_tbl126);</v>
      </c>
      <c r="M127" t="str">
        <f t="shared" si="12"/>
        <v>url_tbl126 &lt;- url_tbl126[, `:=` (url ='Mid Cap', year =13),];</v>
      </c>
      <c r="N127" t="str">
        <f t="shared" si="13"/>
        <v>url126 &lt;- 'https://www.advisorkhoj.com/mutual-funds-research/top-performing-systematic-investment-plan?category=Equity:%20Mid%20Cap&amp;period=13&amp;amount=3000';url126 &lt;-  read_html (url126);url_tbl126 &lt;- url126 %&gt;%   html_nodes('table') %&gt;%   html_table(fill = TRUE) %&gt;%   .[[1]];url_tbl126 &lt;- data.table(url_tbl126);url_tbl126 &lt;- url_tbl126[, `:=` (url ='Mid Cap', year =13),];</v>
      </c>
    </row>
    <row r="128" spans="1:14">
      <c r="A128" t="s">
        <v>188</v>
      </c>
      <c r="B128" t="s">
        <v>396</v>
      </c>
      <c r="C128" t="s">
        <v>900</v>
      </c>
      <c r="D128" t="str">
        <f t="shared" si="7"/>
        <v>Mid%20Cap</v>
      </c>
      <c r="E128">
        <v>14</v>
      </c>
      <c r="F128" s="7" t="s">
        <v>58</v>
      </c>
      <c r="G128" t="s">
        <v>60</v>
      </c>
      <c r="H128" t="s">
        <v>59</v>
      </c>
      <c r="I128" t="str">
        <f t="shared" si="8"/>
        <v>url127 &lt;- 'https://www.advisorkhoj.com/mutual-funds-research/top-performing-systematic-investment-plan?category=Equity:%20Mid%20Cap&amp;period=14&amp;amount=3000';</v>
      </c>
      <c r="J128" t="str">
        <f t="shared" si="9"/>
        <v>url127 &lt;-  read_html (url127);</v>
      </c>
      <c r="K128" t="str">
        <f t="shared" si="10"/>
        <v>url_tbl127 &lt;- url127 %&gt;%   html_nodes('table') %&gt;%   html_table(fill = TRUE) %&gt;%   .[[1]];</v>
      </c>
      <c r="L128" t="str">
        <f t="shared" si="11"/>
        <v>url_tbl127 &lt;- data.table(url_tbl127);</v>
      </c>
      <c r="M128" t="str">
        <f t="shared" si="12"/>
        <v>url_tbl127 &lt;- url_tbl127[, `:=` (url ='Mid Cap', year =14),];</v>
      </c>
      <c r="N128" t="str">
        <f t="shared" si="13"/>
        <v>url127 &lt;- 'https://www.advisorkhoj.com/mutual-funds-research/top-performing-systematic-investment-plan?category=Equity:%20Mid%20Cap&amp;period=14&amp;amount=3000';url127 &lt;-  read_html (url127);url_tbl127 &lt;- url127 %&gt;%   html_nodes('table') %&gt;%   html_table(fill = TRUE) %&gt;%   .[[1]];url_tbl127 &lt;- data.table(url_tbl127);url_tbl127 &lt;- url_tbl127[, `:=` (url ='Mid Cap', year =14),];</v>
      </c>
    </row>
    <row r="129" spans="1:14">
      <c r="A129" t="s">
        <v>189</v>
      </c>
      <c r="B129" t="s">
        <v>397</v>
      </c>
      <c r="C129" t="s">
        <v>900</v>
      </c>
      <c r="D129" t="str">
        <f t="shared" si="7"/>
        <v>Mid%20Cap</v>
      </c>
      <c r="E129">
        <v>15</v>
      </c>
      <c r="F129" s="7" t="s">
        <v>58</v>
      </c>
      <c r="G129" t="s">
        <v>60</v>
      </c>
      <c r="H129" t="s">
        <v>59</v>
      </c>
      <c r="I129" t="str">
        <f t="shared" si="8"/>
        <v>url128 &lt;- 'https://www.advisorkhoj.com/mutual-funds-research/top-performing-systematic-investment-plan?category=Equity:%20Mid%20Cap&amp;period=15&amp;amount=3000';</v>
      </c>
      <c r="J129" t="str">
        <f t="shared" si="9"/>
        <v>url128 &lt;-  read_html (url128);</v>
      </c>
      <c r="K129" t="str">
        <f t="shared" si="10"/>
        <v>url_tbl128 &lt;- url128 %&gt;%   html_nodes('table') %&gt;%   html_table(fill = TRUE) %&gt;%   .[[1]];</v>
      </c>
      <c r="L129" t="str">
        <f t="shared" si="11"/>
        <v>url_tbl128 &lt;- data.table(url_tbl128);</v>
      </c>
      <c r="M129" t="str">
        <f t="shared" si="12"/>
        <v>url_tbl128 &lt;- url_tbl128[, `:=` (url ='Mid Cap', year =15),];</v>
      </c>
      <c r="N129" t="str">
        <f t="shared" si="13"/>
        <v>url128 &lt;- 'https://www.advisorkhoj.com/mutual-funds-research/top-performing-systematic-investment-plan?category=Equity:%20Mid%20Cap&amp;period=15&amp;amount=3000';url128 &lt;-  read_html (url128);url_tbl128 &lt;- url128 %&gt;%   html_nodes('table') %&gt;%   html_table(fill = TRUE) %&gt;%   .[[1]];url_tbl128 &lt;- data.table(url_tbl128);url_tbl128 &lt;- url_tbl128[, `:=` (url ='Mid Cap', year =15),];</v>
      </c>
    </row>
    <row r="130" spans="1:14">
      <c r="A130" t="s">
        <v>190</v>
      </c>
      <c r="B130" t="s">
        <v>398</v>
      </c>
      <c r="C130" t="s">
        <v>900</v>
      </c>
      <c r="D130" t="str">
        <f t="shared" si="7"/>
        <v>Mid%20Cap</v>
      </c>
      <c r="E130">
        <v>16</v>
      </c>
      <c r="F130" s="7" t="s">
        <v>58</v>
      </c>
      <c r="G130" t="s">
        <v>60</v>
      </c>
      <c r="H130" t="s">
        <v>59</v>
      </c>
      <c r="I130" t="str">
        <f t="shared" si="8"/>
        <v>url129 &lt;- 'https://www.advisorkhoj.com/mutual-funds-research/top-performing-systematic-investment-plan?category=Equity:%20Mid%20Cap&amp;period=16&amp;amount=3000';</v>
      </c>
      <c r="J130" t="str">
        <f t="shared" si="9"/>
        <v>url129 &lt;-  read_html (url129);</v>
      </c>
      <c r="K130" t="str">
        <f t="shared" si="10"/>
        <v>url_tbl129 &lt;- url129 %&gt;%   html_nodes('table') %&gt;%   html_table(fill = TRUE) %&gt;%   .[[1]];</v>
      </c>
      <c r="L130" t="str">
        <f t="shared" si="11"/>
        <v>url_tbl129 &lt;- data.table(url_tbl129);</v>
      </c>
      <c r="M130" t="str">
        <f t="shared" si="12"/>
        <v>url_tbl129 &lt;- url_tbl129[, `:=` (url ='Mid Cap', year =16),];</v>
      </c>
      <c r="N130" t="str">
        <f t="shared" si="13"/>
        <v>url129 &lt;- 'https://www.advisorkhoj.com/mutual-funds-research/top-performing-systematic-investment-plan?category=Equity:%20Mid%20Cap&amp;period=16&amp;amount=3000';url129 &lt;-  read_html (url129);url_tbl129 &lt;- url129 %&gt;%   html_nodes('table') %&gt;%   html_table(fill = TRUE) %&gt;%   .[[1]];url_tbl129 &lt;- data.table(url_tbl129);url_tbl129 &lt;- url_tbl129[, `:=` (url ='Mid Cap', year =16),];</v>
      </c>
    </row>
    <row r="131" spans="1:14">
      <c r="A131" t="s">
        <v>191</v>
      </c>
      <c r="B131" t="s">
        <v>399</v>
      </c>
      <c r="C131" t="s">
        <v>901</v>
      </c>
      <c r="D131" t="str">
        <f t="shared" ref="D131:D194" si="14">SUBSTITUTE(C131," ", "%20")</f>
        <v>Multi%20Cap</v>
      </c>
      <c r="E131">
        <v>1</v>
      </c>
      <c r="F131" s="7" t="s">
        <v>58</v>
      </c>
      <c r="G131" t="s">
        <v>60</v>
      </c>
      <c r="H131" t="s">
        <v>59</v>
      </c>
      <c r="I131" t="str">
        <f t="shared" ref="I131:I194" si="15">CONCATENATE(A131, " &lt;- '", F131, D131, G131, E131, H131, "';")</f>
        <v>url130 &lt;- 'https://www.advisorkhoj.com/mutual-funds-research/top-performing-systematic-investment-plan?category=Equity:%20Multi%20Cap&amp;period=1&amp;amount=3000';</v>
      </c>
      <c r="J131" t="str">
        <f t="shared" ref="J131:J194" si="16">CONCATENATE(A131, " &lt;-  read_html (", A131, ");")</f>
        <v>url130 &lt;-  read_html (url130);</v>
      </c>
      <c r="K131" t="str">
        <f t="shared" ref="K131:K194" si="17">CONCATENATE(B131, " &lt;- ", A131, " %&gt;%   html_nodes('table') %&gt;%   html_table(fill = TRUE) %&gt;%   .[[1]];")</f>
        <v>url_tbl130 &lt;- url130 %&gt;%   html_nodes('table') %&gt;%   html_table(fill = TRUE) %&gt;%   .[[1]];</v>
      </c>
      <c r="L131" t="str">
        <f t="shared" ref="L131:L194" si="18">CONCATENATE(B131, " &lt;- data.table(", B131, ");" )</f>
        <v>url_tbl130 &lt;- data.table(url_tbl130);</v>
      </c>
      <c r="M131" t="str">
        <f t="shared" ref="M131:M194" si="19">CONCATENATE(B131, " &lt;- ", B131, "[, `:=` (url ='",C131, "', year =", E131, "),];" )</f>
        <v>url_tbl130 &lt;- url_tbl130[, `:=` (url ='Multi Cap', year =1),];</v>
      </c>
      <c r="N131" t="str">
        <f t="shared" ref="N131:N194" si="20">CONCATENATE(I131, J131, K131, L131, M131)</f>
        <v>url130 &lt;- 'https://www.advisorkhoj.com/mutual-funds-research/top-performing-systematic-investment-plan?category=Equity:%20Multi%20Cap&amp;period=1&amp;amount=3000';url130 &lt;-  read_html (url130);url_tbl130 &lt;- url130 %&gt;%   html_nodes('table') %&gt;%   html_table(fill = TRUE) %&gt;%   .[[1]];url_tbl130 &lt;- data.table(url_tbl130);url_tbl130 &lt;- url_tbl130[, `:=` (url ='Multi Cap', year =1),];</v>
      </c>
    </row>
    <row r="132" spans="1:14">
      <c r="A132" t="s">
        <v>192</v>
      </c>
      <c r="B132" t="s">
        <v>400</v>
      </c>
      <c r="C132" t="s">
        <v>901</v>
      </c>
      <c r="D132" t="str">
        <f t="shared" si="14"/>
        <v>Multi%20Cap</v>
      </c>
      <c r="E132">
        <v>2</v>
      </c>
      <c r="F132" s="7" t="s">
        <v>58</v>
      </c>
      <c r="G132" t="s">
        <v>60</v>
      </c>
      <c r="H132" t="s">
        <v>59</v>
      </c>
      <c r="I132" t="str">
        <f t="shared" si="15"/>
        <v>url131 &lt;- 'https://www.advisorkhoj.com/mutual-funds-research/top-performing-systematic-investment-plan?category=Equity:%20Multi%20Cap&amp;period=2&amp;amount=3000';</v>
      </c>
      <c r="J132" t="str">
        <f t="shared" si="16"/>
        <v>url131 &lt;-  read_html (url131);</v>
      </c>
      <c r="K132" t="str">
        <f t="shared" si="17"/>
        <v>url_tbl131 &lt;- url131 %&gt;%   html_nodes('table') %&gt;%   html_table(fill = TRUE) %&gt;%   .[[1]];</v>
      </c>
      <c r="L132" t="str">
        <f t="shared" si="18"/>
        <v>url_tbl131 &lt;- data.table(url_tbl131);</v>
      </c>
      <c r="M132" t="str">
        <f t="shared" si="19"/>
        <v>url_tbl131 &lt;- url_tbl131[, `:=` (url ='Multi Cap', year =2),];</v>
      </c>
      <c r="N132" t="str">
        <f t="shared" si="20"/>
        <v>url131 &lt;- 'https://www.advisorkhoj.com/mutual-funds-research/top-performing-systematic-investment-plan?category=Equity:%20Multi%20Cap&amp;period=2&amp;amount=3000';url131 &lt;-  read_html (url131);url_tbl131 &lt;- url131 %&gt;%   html_nodes('table') %&gt;%   html_table(fill = TRUE) %&gt;%   .[[1]];url_tbl131 &lt;- data.table(url_tbl131);url_tbl131 &lt;- url_tbl131[, `:=` (url ='Multi Cap', year =2),];</v>
      </c>
    </row>
    <row r="133" spans="1:14">
      <c r="A133" t="s">
        <v>193</v>
      </c>
      <c r="B133" t="s">
        <v>401</v>
      </c>
      <c r="C133" t="s">
        <v>901</v>
      </c>
      <c r="D133" t="str">
        <f t="shared" si="14"/>
        <v>Multi%20Cap</v>
      </c>
      <c r="E133">
        <v>3</v>
      </c>
      <c r="F133" s="7" t="s">
        <v>58</v>
      </c>
      <c r="G133" t="s">
        <v>60</v>
      </c>
      <c r="H133" t="s">
        <v>59</v>
      </c>
      <c r="I133" t="str">
        <f t="shared" si="15"/>
        <v>url132 &lt;- 'https://www.advisorkhoj.com/mutual-funds-research/top-performing-systematic-investment-plan?category=Equity:%20Multi%20Cap&amp;period=3&amp;amount=3000';</v>
      </c>
      <c r="J133" t="str">
        <f t="shared" si="16"/>
        <v>url132 &lt;-  read_html (url132);</v>
      </c>
      <c r="K133" t="str">
        <f t="shared" si="17"/>
        <v>url_tbl132 &lt;- url132 %&gt;%   html_nodes('table') %&gt;%   html_table(fill = TRUE) %&gt;%   .[[1]];</v>
      </c>
      <c r="L133" t="str">
        <f t="shared" si="18"/>
        <v>url_tbl132 &lt;- data.table(url_tbl132);</v>
      </c>
      <c r="M133" t="str">
        <f t="shared" si="19"/>
        <v>url_tbl132 &lt;- url_tbl132[, `:=` (url ='Multi Cap', year =3),];</v>
      </c>
      <c r="N133" t="str">
        <f t="shared" si="20"/>
        <v>url132 &lt;- 'https://www.advisorkhoj.com/mutual-funds-research/top-performing-systematic-investment-plan?category=Equity:%20Multi%20Cap&amp;period=3&amp;amount=3000';url132 &lt;-  read_html (url132);url_tbl132 &lt;- url132 %&gt;%   html_nodes('table') %&gt;%   html_table(fill = TRUE) %&gt;%   .[[1]];url_tbl132 &lt;- data.table(url_tbl132);url_tbl132 &lt;- url_tbl132[, `:=` (url ='Multi Cap', year =3),];</v>
      </c>
    </row>
    <row r="134" spans="1:14">
      <c r="A134" t="s">
        <v>194</v>
      </c>
      <c r="B134" t="s">
        <v>402</v>
      </c>
      <c r="C134" t="s">
        <v>901</v>
      </c>
      <c r="D134" t="str">
        <f t="shared" si="14"/>
        <v>Multi%20Cap</v>
      </c>
      <c r="E134">
        <v>4</v>
      </c>
      <c r="F134" s="7" t="s">
        <v>58</v>
      </c>
      <c r="G134" t="s">
        <v>60</v>
      </c>
      <c r="H134" t="s">
        <v>59</v>
      </c>
      <c r="I134" t="str">
        <f t="shared" si="15"/>
        <v>url133 &lt;- 'https://www.advisorkhoj.com/mutual-funds-research/top-performing-systematic-investment-plan?category=Equity:%20Multi%20Cap&amp;period=4&amp;amount=3000';</v>
      </c>
      <c r="J134" t="str">
        <f t="shared" si="16"/>
        <v>url133 &lt;-  read_html (url133);</v>
      </c>
      <c r="K134" t="str">
        <f t="shared" si="17"/>
        <v>url_tbl133 &lt;- url133 %&gt;%   html_nodes('table') %&gt;%   html_table(fill = TRUE) %&gt;%   .[[1]];</v>
      </c>
      <c r="L134" t="str">
        <f t="shared" si="18"/>
        <v>url_tbl133 &lt;- data.table(url_tbl133);</v>
      </c>
      <c r="M134" t="str">
        <f t="shared" si="19"/>
        <v>url_tbl133 &lt;- url_tbl133[, `:=` (url ='Multi Cap', year =4),];</v>
      </c>
      <c r="N134" t="str">
        <f t="shared" si="20"/>
        <v>url133 &lt;- 'https://www.advisorkhoj.com/mutual-funds-research/top-performing-systematic-investment-plan?category=Equity:%20Multi%20Cap&amp;period=4&amp;amount=3000';url133 &lt;-  read_html (url133);url_tbl133 &lt;- url133 %&gt;%   html_nodes('table') %&gt;%   html_table(fill = TRUE) %&gt;%   .[[1]];url_tbl133 &lt;- data.table(url_tbl133);url_tbl133 &lt;- url_tbl133[, `:=` (url ='Multi Cap', year =4),];</v>
      </c>
    </row>
    <row r="135" spans="1:14">
      <c r="A135" t="s">
        <v>195</v>
      </c>
      <c r="B135" t="s">
        <v>403</v>
      </c>
      <c r="C135" t="s">
        <v>901</v>
      </c>
      <c r="D135" t="str">
        <f t="shared" si="14"/>
        <v>Multi%20Cap</v>
      </c>
      <c r="E135">
        <v>5</v>
      </c>
      <c r="F135" s="7" t="s">
        <v>58</v>
      </c>
      <c r="G135" t="s">
        <v>60</v>
      </c>
      <c r="H135" t="s">
        <v>59</v>
      </c>
      <c r="I135" t="str">
        <f t="shared" si="15"/>
        <v>url134 &lt;- 'https://www.advisorkhoj.com/mutual-funds-research/top-performing-systematic-investment-plan?category=Equity:%20Multi%20Cap&amp;period=5&amp;amount=3000';</v>
      </c>
      <c r="J135" t="str">
        <f t="shared" si="16"/>
        <v>url134 &lt;-  read_html (url134);</v>
      </c>
      <c r="K135" t="str">
        <f t="shared" si="17"/>
        <v>url_tbl134 &lt;- url134 %&gt;%   html_nodes('table') %&gt;%   html_table(fill = TRUE) %&gt;%   .[[1]];</v>
      </c>
      <c r="L135" t="str">
        <f t="shared" si="18"/>
        <v>url_tbl134 &lt;- data.table(url_tbl134);</v>
      </c>
      <c r="M135" t="str">
        <f t="shared" si="19"/>
        <v>url_tbl134 &lt;- url_tbl134[, `:=` (url ='Multi Cap', year =5),];</v>
      </c>
      <c r="N135" t="str">
        <f t="shared" si="20"/>
        <v>url134 &lt;- 'https://www.advisorkhoj.com/mutual-funds-research/top-performing-systematic-investment-plan?category=Equity:%20Multi%20Cap&amp;period=5&amp;amount=3000';url134 &lt;-  read_html (url134);url_tbl134 &lt;- url134 %&gt;%   html_nodes('table') %&gt;%   html_table(fill = TRUE) %&gt;%   .[[1]];url_tbl134 &lt;- data.table(url_tbl134);url_tbl134 &lt;- url_tbl134[, `:=` (url ='Multi Cap', year =5),];</v>
      </c>
    </row>
    <row r="136" spans="1:14">
      <c r="A136" t="s">
        <v>196</v>
      </c>
      <c r="B136" t="s">
        <v>404</v>
      </c>
      <c r="C136" t="s">
        <v>901</v>
      </c>
      <c r="D136" t="str">
        <f t="shared" si="14"/>
        <v>Multi%20Cap</v>
      </c>
      <c r="E136">
        <v>6</v>
      </c>
      <c r="F136" s="7" t="s">
        <v>58</v>
      </c>
      <c r="G136" t="s">
        <v>60</v>
      </c>
      <c r="H136" t="s">
        <v>59</v>
      </c>
      <c r="I136" t="str">
        <f t="shared" si="15"/>
        <v>url135 &lt;- 'https://www.advisorkhoj.com/mutual-funds-research/top-performing-systematic-investment-plan?category=Equity:%20Multi%20Cap&amp;period=6&amp;amount=3000';</v>
      </c>
      <c r="J136" t="str">
        <f t="shared" si="16"/>
        <v>url135 &lt;-  read_html (url135);</v>
      </c>
      <c r="K136" t="str">
        <f t="shared" si="17"/>
        <v>url_tbl135 &lt;- url135 %&gt;%   html_nodes('table') %&gt;%   html_table(fill = TRUE) %&gt;%   .[[1]];</v>
      </c>
      <c r="L136" t="str">
        <f t="shared" si="18"/>
        <v>url_tbl135 &lt;- data.table(url_tbl135);</v>
      </c>
      <c r="M136" t="str">
        <f t="shared" si="19"/>
        <v>url_tbl135 &lt;- url_tbl135[, `:=` (url ='Multi Cap', year =6),];</v>
      </c>
      <c r="N136" t="str">
        <f t="shared" si="20"/>
        <v>url135 &lt;- 'https://www.advisorkhoj.com/mutual-funds-research/top-performing-systematic-investment-plan?category=Equity:%20Multi%20Cap&amp;period=6&amp;amount=3000';url135 &lt;-  read_html (url135);url_tbl135 &lt;- url135 %&gt;%   html_nodes('table') %&gt;%   html_table(fill = TRUE) %&gt;%   .[[1]];url_tbl135 &lt;- data.table(url_tbl135);url_tbl135 &lt;- url_tbl135[, `:=` (url ='Multi Cap', year =6),];</v>
      </c>
    </row>
    <row r="137" spans="1:14">
      <c r="A137" t="s">
        <v>197</v>
      </c>
      <c r="B137" t="s">
        <v>405</v>
      </c>
      <c r="C137" t="s">
        <v>901</v>
      </c>
      <c r="D137" t="str">
        <f t="shared" si="14"/>
        <v>Multi%20Cap</v>
      </c>
      <c r="E137">
        <v>7</v>
      </c>
      <c r="F137" s="7" t="s">
        <v>58</v>
      </c>
      <c r="G137" t="s">
        <v>60</v>
      </c>
      <c r="H137" t="s">
        <v>59</v>
      </c>
      <c r="I137" t="str">
        <f t="shared" si="15"/>
        <v>url136 &lt;- 'https://www.advisorkhoj.com/mutual-funds-research/top-performing-systematic-investment-plan?category=Equity:%20Multi%20Cap&amp;period=7&amp;amount=3000';</v>
      </c>
      <c r="J137" t="str">
        <f t="shared" si="16"/>
        <v>url136 &lt;-  read_html (url136);</v>
      </c>
      <c r="K137" t="str">
        <f t="shared" si="17"/>
        <v>url_tbl136 &lt;- url136 %&gt;%   html_nodes('table') %&gt;%   html_table(fill = TRUE) %&gt;%   .[[1]];</v>
      </c>
      <c r="L137" t="str">
        <f t="shared" si="18"/>
        <v>url_tbl136 &lt;- data.table(url_tbl136);</v>
      </c>
      <c r="M137" t="str">
        <f t="shared" si="19"/>
        <v>url_tbl136 &lt;- url_tbl136[, `:=` (url ='Multi Cap', year =7),];</v>
      </c>
      <c r="N137" t="str">
        <f t="shared" si="20"/>
        <v>url136 &lt;- 'https://www.advisorkhoj.com/mutual-funds-research/top-performing-systematic-investment-plan?category=Equity:%20Multi%20Cap&amp;period=7&amp;amount=3000';url136 &lt;-  read_html (url136);url_tbl136 &lt;- url136 %&gt;%   html_nodes('table') %&gt;%   html_table(fill = TRUE) %&gt;%   .[[1]];url_tbl136 &lt;- data.table(url_tbl136);url_tbl136 &lt;- url_tbl136[, `:=` (url ='Multi Cap', year =7),];</v>
      </c>
    </row>
    <row r="138" spans="1:14">
      <c r="A138" t="s">
        <v>198</v>
      </c>
      <c r="B138" t="s">
        <v>406</v>
      </c>
      <c r="C138" t="s">
        <v>901</v>
      </c>
      <c r="D138" t="str">
        <f t="shared" si="14"/>
        <v>Multi%20Cap</v>
      </c>
      <c r="E138">
        <v>8</v>
      </c>
      <c r="F138" s="7" t="s">
        <v>58</v>
      </c>
      <c r="G138" t="s">
        <v>60</v>
      </c>
      <c r="H138" t="s">
        <v>59</v>
      </c>
      <c r="I138" t="str">
        <f t="shared" si="15"/>
        <v>url137 &lt;- 'https://www.advisorkhoj.com/mutual-funds-research/top-performing-systematic-investment-plan?category=Equity:%20Multi%20Cap&amp;period=8&amp;amount=3000';</v>
      </c>
      <c r="J138" t="str">
        <f t="shared" si="16"/>
        <v>url137 &lt;-  read_html (url137);</v>
      </c>
      <c r="K138" t="str">
        <f t="shared" si="17"/>
        <v>url_tbl137 &lt;- url137 %&gt;%   html_nodes('table') %&gt;%   html_table(fill = TRUE) %&gt;%   .[[1]];</v>
      </c>
      <c r="L138" t="str">
        <f t="shared" si="18"/>
        <v>url_tbl137 &lt;- data.table(url_tbl137);</v>
      </c>
      <c r="M138" t="str">
        <f t="shared" si="19"/>
        <v>url_tbl137 &lt;- url_tbl137[, `:=` (url ='Multi Cap', year =8),];</v>
      </c>
      <c r="N138" t="str">
        <f t="shared" si="20"/>
        <v>url137 &lt;- 'https://www.advisorkhoj.com/mutual-funds-research/top-performing-systematic-investment-plan?category=Equity:%20Multi%20Cap&amp;period=8&amp;amount=3000';url137 &lt;-  read_html (url137);url_tbl137 &lt;- url137 %&gt;%   html_nodes('table') %&gt;%   html_table(fill = TRUE) %&gt;%   .[[1]];url_tbl137 &lt;- data.table(url_tbl137);url_tbl137 &lt;- url_tbl137[, `:=` (url ='Multi Cap', year =8),];</v>
      </c>
    </row>
    <row r="139" spans="1:14">
      <c r="A139" t="s">
        <v>199</v>
      </c>
      <c r="B139" t="s">
        <v>407</v>
      </c>
      <c r="C139" t="s">
        <v>901</v>
      </c>
      <c r="D139" t="str">
        <f t="shared" si="14"/>
        <v>Multi%20Cap</v>
      </c>
      <c r="E139">
        <v>9</v>
      </c>
      <c r="F139" s="7" t="s">
        <v>58</v>
      </c>
      <c r="G139" t="s">
        <v>60</v>
      </c>
      <c r="H139" t="s">
        <v>59</v>
      </c>
      <c r="I139" t="str">
        <f t="shared" si="15"/>
        <v>url138 &lt;- 'https://www.advisorkhoj.com/mutual-funds-research/top-performing-systematic-investment-plan?category=Equity:%20Multi%20Cap&amp;period=9&amp;amount=3000';</v>
      </c>
      <c r="J139" t="str">
        <f t="shared" si="16"/>
        <v>url138 &lt;-  read_html (url138);</v>
      </c>
      <c r="K139" t="str">
        <f t="shared" si="17"/>
        <v>url_tbl138 &lt;- url138 %&gt;%   html_nodes('table') %&gt;%   html_table(fill = TRUE) %&gt;%   .[[1]];</v>
      </c>
      <c r="L139" t="str">
        <f t="shared" si="18"/>
        <v>url_tbl138 &lt;- data.table(url_tbl138);</v>
      </c>
      <c r="M139" t="str">
        <f t="shared" si="19"/>
        <v>url_tbl138 &lt;- url_tbl138[, `:=` (url ='Multi Cap', year =9),];</v>
      </c>
      <c r="N139" t="str">
        <f t="shared" si="20"/>
        <v>url138 &lt;- 'https://www.advisorkhoj.com/mutual-funds-research/top-performing-systematic-investment-plan?category=Equity:%20Multi%20Cap&amp;period=9&amp;amount=3000';url138 &lt;-  read_html (url138);url_tbl138 &lt;- url138 %&gt;%   html_nodes('table') %&gt;%   html_table(fill = TRUE) %&gt;%   .[[1]];url_tbl138 &lt;- data.table(url_tbl138);url_tbl138 &lt;- url_tbl138[, `:=` (url ='Multi Cap', year =9),];</v>
      </c>
    </row>
    <row r="140" spans="1:14">
      <c r="A140" t="s">
        <v>200</v>
      </c>
      <c r="B140" t="s">
        <v>408</v>
      </c>
      <c r="C140" t="s">
        <v>901</v>
      </c>
      <c r="D140" t="str">
        <f t="shared" si="14"/>
        <v>Multi%20Cap</v>
      </c>
      <c r="E140">
        <v>10</v>
      </c>
      <c r="F140" s="7" t="s">
        <v>58</v>
      </c>
      <c r="G140" t="s">
        <v>60</v>
      </c>
      <c r="H140" t="s">
        <v>59</v>
      </c>
      <c r="I140" t="str">
        <f t="shared" si="15"/>
        <v>url139 &lt;- 'https://www.advisorkhoj.com/mutual-funds-research/top-performing-systematic-investment-plan?category=Equity:%20Multi%20Cap&amp;period=10&amp;amount=3000';</v>
      </c>
      <c r="J140" t="str">
        <f t="shared" si="16"/>
        <v>url139 &lt;-  read_html (url139);</v>
      </c>
      <c r="K140" t="str">
        <f t="shared" si="17"/>
        <v>url_tbl139 &lt;- url139 %&gt;%   html_nodes('table') %&gt;%   html_table(fill = TRUE) %&gt;%   .[[1]];</v>
      </c>
      <c r="L140" t="str">
        <f t="shared" si="18"/>
        <v>url_tbl139 &lt;- data.table(url_tbl139);</v>
      </c>
      <c r="M140" t="str">
        <f t="shared" si="19"/>
        <v>url_tbl139 &lt;- url_tbl139[, `:=` (url ='Multi Cap', year =10),];</v>
      </c>
      <c r="N140" t="str">
        <f t="shared" si="20"/>
        <v>url139 &lt;- 'https://www.advisorkhoj.com/mutual-funds-research/top-performing-systematic-investment-plan?category=Equity:%20Multi%20Cap&amp;period=10&amp;amount=3000';url139 &lt;-  read_html (url139);url_tbl139 &lt;- url139 %&gt;%   html_nodes('table') %&gt;%   html_table(fill = TRUE) %&gt;%   .[[1]];url_tbl139 &lt;- data.table(url_tbl139);url_tbl139 &lt;- url_tbl139[, `:=` (url ='Multi Cap', year =10),];</v>
      </c>
    </row>
    <row r="141" spans="1:14">
      <c r="A141" t="s">
        <v>201</v>
      </c>
      <c r="B141" t="s">
        <v>409</v>
      </c>
      <c r="C141" t="s">
        <v>901</v>
      </c>
      <c r="D141" t="str">
        <f t="shared" si="14"/>
        <v>Multi%20Cap</v>
      </c>
      <c r="E141">
        <v>11</v>
      </c>
      <c r="F141" s="7" t="s">
        <v>58</v>
      </c>
      <c r="G141" t="s">
        <v>60</v>
      </c>
      <c r="H141" t="s">
        <v>59</v>
      </c>
      <c r="I141" t="str">
        <f t="shared" si="15"/>
        <v>url140 &lt;- 'https://www.advisorkhoj.com/mutual-funds-research/top-performing-systematic-investment-plan?category=Equity:%20Multi%20Cap&amp;period=11&amp;amount=3000';</v>
      </c>
      <c r="J141" t="str">
        <f t="shared" si="16"/>
        <v>url140 &lt;-  read_html (url140);</v>
      </c>
      <c r="K141" t="str">
        <f t="shared" si="17"/>
        <v>url_tbl140 &lt;- url140 %&gt;%   html_nodes('table') %&gt;%   html_table(fill = TRUE) %&gt;%   .[[1]];</v>
      </c>
      <c r="L141" t="str">
        <f t="shared" si="18"/>
        <v>url_tbl140 &lt;- data.table(url_tbl140);</v>
      </c>
      <c r="M141" t="str">
        <f t="shared" si="19"/>
        <v>url_tbl140 &lt;- url_tbl140[, `:=` (url ='Multi Cap', year =11),];</v>
      </c>
      <c r="N141" t="str">
        <f t="shared" si="20"/>
        <v>url140 &lt;- 'https://www.advisorkhoj.com/mutual-funds-research/top-performing-systematic-investment-plan?category=Equity:%20Multi%20Cap&amp;period=11&amp;amount=3000';url140 &lt;-  read_html (url140);url_tbl140 &lt;- url140 %&gt;%   html_nodes('table') %&gt;%   html_table(fill = TRUE) %&gt;%   .[[1]];url_tbl140 &lt;- data.table(url_tbl140);url_tbl140 &lt;- url_tbl140[, `:=` (url ='Multi Cap', year =11),];</v>
      </c>
    </row>
    <row r="142" spans="1:14">
      <c r="A142" t="s">
        <v>202</v>
      </c>
      <c r="B142" t="s">
        <v>410</v>
      </c>
      <c r="C142" t="s">
        <v>901</v>
      </c>
      <c r="D142" t="str">
        <f t="shared" si="14"/>
        <v>Multi%20Cap</v>
      </c>
      <c r="E142">
        <v>12</v>
      </c>
      <c r="F142" s="7" t="s">
        <v>58</v>
      </c>
      <c r="G142" t="s">
        <v>60</v>
      </c>
      <c r="H142" t="s">
        <v>59</v>
      </c>
      <c r="I142" t="str">
        <f t="shared" si="15"/>
        <v>url141 &lt;- 'https://www.advisorkhoj.com/mutual-funds-research/top-performing-systematic-investment-plan?category=Equity:%20Multi%20Cap&amp;period=12&amp;amount=3000';</v>
      </c>
      <c r="J142" t="str">
        <f t="shared" si="16"/>
        <v>url141 &lt;-  read_html (url141);</v>
      </c>
      <c r="K142" t="str">
        <f t="shared" si="17"/>
        <v>url_tbl141 &lt;- url141 %&gt;%   html_nodes('table') %&gt;%   html_table(fill = TRUE) %&gt;%   .[[1]];</v>
      </c>
      <c r="L142" t="str">
        <f t="shared" si="18"/>
        <v>url_tbl141 &lt;- data.table(url_tbl141);</v>
      </c>
      <c r="M142" t="str">
        <f t="shared" si="19"/>
        <v>url_tbl141 &lt;- url_tbl141[, `:=` (url ='Multi Cap', year =12),];</v>
      </c>
      <c r="N142" t="str">
        <f t="shared" si="20"/>
        <v>url141 &lt;- 'https://www.advisorkhoj.com/mutual-funds-research/top-performing-systematic-investment-plan?category=Equity:%20Multi%20Cap&amp;period=12&amp;amount=3000';url141 &lt;-  read_html (url141);url_tbl141 &lt;- url141 %&gt;%   html_nodes('table') %&gt;%   html_table(fill = TRUE) %&gt;%   .[[1]];url_tbl141 &lt;- data.table(url_tbl141);url_tbl141 &lt;- url_tbl141[, `:=` (url ='Multi Cap', year =12),];</v>
      </c>
    </row>
    <row r="143" spans="1:14">
      <c r="A143" t="s">
        <v>203</v>
      </c>
      <c r="B143" t="s">
        <v>411</v>
      </c>
      <c r="C143" t="s">
        <v>901</v>
      </c>
      <c r="D143" t="str">
        <f t="shared" si="14"/>
        <v>Multi%20Cap</v>
      </c>
      <c r="E143">
        <v>13</v>
      </c>
      <c r="F143" s="7" t="s">
        <v>58</v>
      </c>
      <c r="G143" t="s">
        <v>60</v>
      </c>
      <c r="H143" t="s">
        <v>59</v>
      </c>
      <c r="I143" t="str">
        <f t="shared" si="15"/>
        <v>url142 &lt;- 'https://www.advisorkhoj.com/mutual-funds-research/top-performing-systematic-investment-plan?category=Equity:%20Multi%20Cap&amp;period=13&amp;amount=3000';</v>
      </c>
      <c r="J143" t="str">
        <f t="shared" si="16"/>
        <v>url142 &lt;-  read_html (url142);</v>
      </c>
      <c r="K143" t="str">
        <f t="shared" si="17"/>
        <v>url_tbl142 &lt;- url142 %&gt;%   html_nodes('table') %&gt;%   html_table(fill = TRUE) %&gt;%   .[[1]];</v>
      </c>
      <c r="L143" t="str">
        <f t="shared" si="18"/>
        <v>url_tbl142 &lt;- data.table(url_tbl142);</v>
      </c>
      <c r="M143" t="str">
        <f t="shared" si="19"/>
        <v>url_tbl142 &lt;- url_tbl142[, `:=` (url ='Multi Cap', year =13),];</v>
      </c>
      <c r="N143" t="str">
        <f t="shared" si="20"/>
        <v>url142 &lt;- 'https://www.advisorkhoj.com/mutual-funds-research/top-performing-systematic-investment-plan?category=Equity:%20Multi%20Cap&amp;period=13&amp;amount=3000';url142 &lt;-  read_html (url142);url_tbl142 &lt;- url142 %&gt;%   html_nodes('table') %&gt;%   html_table(fill = TRUE) %&gt;%   .[[1]];url_tbl142 &lt;- data.table(url_tbl142);url_tbl142 &lt;- url_tbl142[, `:=` (url ='Multi Cap', year =13),];</v>
      </c>
    </row>
    <row r="144" spans="1:14">
      <c r="A144" t="s">
        <v>204</v>
      </c>
      <c r="B144" t="s">
        <v>412</v>
      </c>
      <c r="C144" t="s">
        <v>901</v>
      </c>
      <c r="D144" t="str">
        <f t="shared" si="14"/>
        <v>Multi%20Cap</v>
      </c>
      <c r="E144">
        <v>14</v>
      </c>
      <c r="F144" s="7" t="s">
        <v>58</v>
      </c>
      <c r="G144" t="s">
        <v>60</v>
      </c>
      <c r="H144" t="s">
        <v>59</v>
      </c>
      <c r="I144" t="str">
        <f t="shared" si="15"/>
        <v>url143 &lt;- 'https://www.advisorkhoj.com/mutual-funds-research/top-performing-systematic-investment-plan?category=Equity:%20Multi%20Cap&amp;period=14&amp;amount=3000';</v>
      </c>
      <c r="J144" t="str">
        <f t="shared" si="16"/>
        <v>url143 &lt;-  read_html (url143);</v>
      </c>
      <c r="K144" t="str">
        <f t="shared" si="17"/>
        <v>url_tbl143 &lt;- url143 %&gt;%   html_nodes('table') %&gt;%   html_table(fill = TRUE) %&gt;%   .[[1]];</v>
      </c>
      <c r="L144" t="str">
        <f t="shared" si="18"/>
        <v>url_tbl143 &lt;- data.table(url_tbl143);</v>
      </c>
      <c r="M144" t="str">
        <f t="shared" si="19"/>
        <v>url_tbl143 &lt;- url_tbl143[, `:=` (url ='Multi Cap', year =14),];</v>
      </c>
      <c r="N144" t="str">
        <f t="shared" si="20"/>
        <v>url143 &lt;- 'https://www.advisorkhoj.com/mutual-funds-research/top-performing-systematic-investment-plan?category=Equity:%20Multi%20Cap&amp;period=14&amp;amount=3000';url143 &lt;-  read_html (url143);url_tbl143 &lt;- url143 %&gt;%   html_nodes('table') %&gt;%   html_table(fill = TRUE) %&gt;%   .[[1]];url_tbl143 &lt;- data.table(url_tbl143);url_tbl143 &lt;- url_tbl143[, `:=` (url ='Multi Cap', year =14),];</v>
      </c>
    </row>
    <row r="145" spans="1:14">
      <c r="A145" t="s">
        <v>205</v>
      </c>
      <c r="B145" t="s">
        <v>413</v>
      </c>
      <c r="C145" t="s">
        <v>901</v>
      </c>
      <c r="D145" t="str">
        <f t="shared" si="14"/>
        <v>Multi%20Cap</v>
      </c>
      <c r="E145">
        <v>15</v>
      </c>
      <c r="F145" s="7" t="s">
        <v>58</v>
      </c>
      <c r="G145" t="s">
        <v>60</v>
      </c>
      <c r="H145" t="s">
        <v>59</v>
      </c>
      <c r="I145" t="str">
        <f t="shared" si="15"/>
        <v>url144 &lt;- 'https://www.advisorkhoj.com/mutual-funds-research/top-performing-systematic-investment-plan?category=Equity:%20Multi%20Cap&amp;period=15&amp;amount=3000';</v>
      </c>
      <c r="J145" t="str">
        <f t="shared" si="16"/>
        <v>url144 &lt;-  read_html (url144);</v>
      </c>
      <c r="K145" t="str">
        <f t="shared" si="17"/>
        <v>url_tbl144 &lt;- url144 %&gt;%   html_nodes('table') %&gt;%   html_table(fill = TRUE) %&gt;%   .[[1]];</v>
      </c>
      <c r="L145" t="str">
        <f t="shared" si="18"/>
        <v>url_tbl144 &lt;- data.table(url_tbl144);</v>
      </c>
      <c r="M145" t="str">
        <f t="shared" si="19"/>
        <v>url_tbl144 &lt;- url_tbl144[, `:=` (url ='Multi Cap', year =15),];</v>
      </c>
      <c r="N145" t="str">
        <f t="shared" si="20"/>
        <v>url144 &lt;- 'https://www.advisorkhoj.com/mutual-funds-research/top-performing-systematic-investment-plan?category=Equity:%20Multi%20Cap&amp;period=15&amp;amount=3000';url144 &lt;-  read_html (url144);url_tbl144 &lt;- url144 %&gt;%   html_nodes('table') %&gt;%   html_table(fill = TRUE) %&gt;%   .[[1]];url_tbl144 &lt;- data.table(url_tbl144);url_tbl144 &lt;- url_tbl144[, `:=` (url ='Multi Cap', year =15),];</v>
      </c>
    </row>
    <row r="146" spans="1:14">
      <c r="A146" t="s">
        <v>206</v>
      </c>
      <c r="B146" t="s">
        <v>414</v>
      </c>
      <c r="C146" t="s">
        <v>901</v>
      </c>
      <c r="D146" t="str">
        <f t="shared" si="14"/>
        <v>Multi%20Cap</v>
      </c>
      <c r="E146">
        <v>16</v>
      </c>
      <c r="F146" s="7" t="s">
        <v>58</v>
      </c>
      <c r="G146" t="s">
        <v>60</v>
      </c>
      <c r="H146" t="s">
        <v>59</v>
      </c>
      <c r="I146" t="str">
        <f t="shared" si="15"/>
        <v>url145 &lt;- 'https://www.advisorkhoj.com/mutual-funds-research/top-performing-systematic-investment-plan?category=Equity:%20Multi%20Cap&amp;period=16&amp;amount=3000';</v>
      </c>
      <c r="J146" t="str">
        <f t="shared" si="16"/>
        <v>url145 &lt;-  read_html (url145);</v>
      </c>
      <c r="K146" t="str">
        <f t="shared" si="17"/>
        <v>url_tbl145 &lt;- url145 %&gt;%   html_nodes('table') %&gt;%   html_table(fill = TRUE) %&gt;%   .[[1]];</v>
      </c>
      <c r="L146" t="str">
        <f t="shared" si="18"/>
        <v>url_tbl145 &lt;- data.table(url_tbl145);</v>
      </c>
      <c r="M146" t="str">
        <f t="shared" si="19"/>
        <v>url_tbl145 &lt;- url_tbl145[, `:=` (url ='Multi Cap', year =16),];</v>
      </c>
      <c r="N146" t="str">
        <f t="shared" si="20"/>
        <v>url145 &lt;- 'https://www.advisorkhoj.com/mutual-funds-research/top-performing-systematic-investment-plan?category=Equity:%20Multi%20Cap&amp;period=16&amp;amount=3000';url145 &lt;-  read_html (url145);url_tbl145 &lt;- url145 %&gt;%   html_nodes('table') %&gt;%   html_table(fill = TRUE) %&gt;%   .[[1]];url_tbl145 &lt;- data.table(url_tbl145);url_tbl145 &lt;- url_tbl145[, `:=` (url ='Multi Cap', year =16),];</v>
      </c>
    </row>
    <row r="147" spans="1:14">
      <c r="A147" t="s">
        <v>207</v>
      </c>
      <c r="B147" t="s">
        <v>415</v>
      </c>
      <c r="C147" t="s">
        <v>903</v>
      </c>
      <c r="D147" t="str">
        <f t="shared" si="14"/>
        <v>Sectoral-Banking%20and%20Financial</v>
      </c>
      <c r="E147">
        <v>1</v>
      </c>
      <c r="F147" s="7" t="s">
        <v>58</v>
      </c>
      <c r="G147" t="s">
        <v>60</v>
      </c>
      <c r="H147" t="s">
        <v>59</v>
      </c>
      <c r="I147" t="str">
        <f t="shared" si="15"/>
        <v>url146 &lt;- 'https://www.advisorkhoj.com/mutual-funds-research/top-performing-systematic-investment-plan?category=Equity:%20Sectoral-Banking%20and%20Financial&amp;period=1&amp;amount=3000';</v>
      </c>
      <c r="J147" t="str">
        <f t="shared" si="16"/>
        <v>url146 &lt;-  read_html (url146);</v>
      </c>
      <c r="K147" t="str">
        <f t="shared" si="17"/>
        <v>url_tbl146 &lt;- url146 %&gt;%   html_nodes('table') %&gt;%   html_table(fill = TRUE) %&gt;%   .[[1]];</v>
      </c>
      <c r="L147" t="str">
        <f t="shared" si="18"/>
        <v>url_tbl146 &lt;- data.table(url_tbl146);</v>
      </c>
      <c r="M147" t="str">
        <f t="shared" si="19"/>
        <v>url_tbl146 &lt;- url_tbl146[, `:=` (url ='Sectoral-Banking and Financial', year =1),];</v>
      </c>
      <c r="N147" t="str">
        <f t="shared" si="20"/>
        <v>url146 &lt;- 'https://www.advisorkhoj.com/mutual-funds-research/top-performing-systematic-investment-plan?category=Equity:%20Sectoral-Banking%20and%20Financial&amp;period=1&amp;amount=3000';url146 &lt;-  read_html (url146);url_tbl146 &lt;- url146 %&gt;%   html_nodes('table') %&gt;%   html_table(fill = TRUE) %&gt;%   .[[1]];url_tbl146 &lt;- data.table(url_tbl146);url_tbl146 &lt;- url_tbl146[, `:=` (url ='Sectoral-Banking and Financial', year =1),];</v>
      </c>
    </row>
    <row r="148" spans="1:14">
      <c r="A148" t="s">
        <v>208</v>
      </c>
      <c r="B148" t="s">
        <v>416</v>
      </c>
      <c r="C148" t="s">
        <v>903</v>
      </c>
      <c r="D148" t="str">
        <f t="shared" si="14"/>
        <v>Sectoral-Banking%20and%20Financial</v>
      </c>
      <c r="E148">
        <v>2</v>
      </c>
      <c r="F148" s="7" t="s">
        <v>58</v>
      </c>
      <c r="G148" t="s">
        <v>60</v>
      </c>
      <c r="H148" t="s">
        <v>59</v>
      </c>
      <c r="I148" t="str">
        <f t="shared" si="15"/>
        <v>url147 &lt;- 'https://www.advisorkhoj.com/mutual-funds-research/top-performing-systematic-investment-plan?category=Equity:%20Sectoral-Banking%20and%20Financial&amp;period=2&amp;amount=3000';</v>
      </c>
      <c r="J148" t="str">
        <f t="shared" si="16"/>
        <v>url147 &lt;-  read_html (url147);</v>
      </c>
      <c r="K148" t="str">
        <f t="shared" si="17"/>
        <v>url_tbl147 &lt;- url147 %&gt;%   html_nodes('table') %&gt;%   html_table(fill = TRUE) %&gt;%   .[[1]];</v>
      </c>
      <c r="L148" t="str">
        <f t="shared" si="18"/>
        <v>url_tbl147 &lt;- data.table(url_tbl147);</v>
      </c>
      <c r="M148" t="str">
        <f t="shared" si="19"/>
        <v>url_tbl147 &lt;- url_tbl147[, `:=` (url ='Sectoral-Banking and Financial', year =2),];</v>
      </c>
      <c r="N148" t="str">
        <f t="shared" si="20"/>
        <v>url147 &lt;- 'https://www.advisorkhoj.com/mutual-funds-research/top-performing-systematic-investment-plan?category=Equity:%20Sectoral-Banking%20and%20Financial&amp;period=2&amp;amount=3000';url147 &lt;-  read_html (url147);url_tbl147 &lt;- url147 %&gt;%   html_nodes('table') %&gt;%   html_table(fill = TRUE) %&gt;%   .[[1]];url_tbl147 &lt;- data.table(url_tbl147);url_tbl147 &lt;- url_tbl147[, `:=` (url ='Sectoral-Banking and Financial', year =2),];</v>
      </c>
    </row>
    <row r="149" spans="1:14">
      <c r="A149" t="s">
        <v>209</v>
      </c>
      <c r="B149" t="s">
        <v>417</v>
      </c>
      <c r="C149" t="s">
        <v>903</v>
      </c>
      <c r="D149" t="str">
        <f t="shared" si="14"/>
        <v>Sectoral-Banking%20and%20Financial</v>
      </c>
      <c r="E149">
        <v>3</v>
      </c>
      <c r="F149" s="7" t="s">
        <v>58</v>
      </c>
      <c r="G149" t="s">
        <v>60</v>
      </c>
      <c r="H149" t="s">
        <v>59</v>
      </c>
      <c r="I149" t="str">
        <f t="shared" si="15"/>
        <v>url148 &lt;- 'https://www.advisorkhoj.com/mutual-funds-research/top-performing-systematic-investment-plan?category=Equity:%20Sectoral-Banking%20and%20Financial&amp;period=3&amp;amount=3000';</v>
      </c>
      <c r="J149" t="str">
        <f t="shared" si="16"/>
        <v>url148 &lt;-  read_html (url148);</v>
      </c>
      <c r="K149" t="str">
        <f t="shared" si="17"/>
        <v>url_tbl148 &lt;- url148 %&gt;%   html_nodes('table') %&gt;%   html_table(fill = TRUE) %&gt;%   .[[1]];</v>
      </c>
      <c r="L149" t="str">
        <f t="shared" si="18"/>
        <v>url_tbl148 &lt;- data.table(url_tbl148);</v>
      </c>
      <c r="M149" t="str">
        <f t="shared" si="19"/>
        <v>url_tbl148 &lt;- url_tbl148[, `:=` (url ='Sectoral-Banking and Financial', year =3),];</v>
      </c>
      <c r="N149" t="str">
        <f t="shared" si="20"/>
        <v>url148 &lt;- 'https://www.advisorkhoj.com/mutual-funds-research/top-performing-systematic-investment-plan?category=Equity:%20Sectoral-Banking%20and%20Financial&amp;period=3&amp;amount=3000';url148 &lt;-  read_html (url148);url_tbl148 &lt;- url148 %&gt;%   html_nodes('table') %&gt;%   html_table(fill = TRUE) %&gt;%   .[[1]];url_tbl148 &lt;- data.table(url_tbl148);url_tbl148 &lt;- url_tbl148[, `:=` (url ='Sectoral-Banking and Financial', year =3),];</v>
      </c>
    </row>
    <row r="150" spans="1:14">
      <c r="A150" t="s">
        <v>210</v>
      </c>
      <c r="B150" t="s">
        <v>418</v>
      </c>
      <c r="C150" t="s">
        <v>903</v>
      </c>
      <c r="D150" t="str">
        <f t="shared" si="14"/>
        <v>Sectoral-Banking%20and%20Financial</v>
      </c>
      <c r="E150">
        <v>4</v>
      </c>
      <c r="F150" s="7" t="s">
        <v>58</v>
      </c>
      <c r="G150" t="s">
        <v>60</v>
      </c>
      <c r="H150" t="s">
        <v>59</v>
      </c>
      <c r="I150" t="str">
        <f t="shared" si="15"/>
        <v>url149 &lt;- 'https://www.advisorkhoj.com/mutual-funds-research/top-performing-systematic-investment-plan?category=Equity:%20Sectoral-Banking%20and%20Financial&amp;period=4&amp;amount=3000';</v>
      </c>
      <c r="J150" t="str">
        <f t="shared" si="16"/>
        <v>url149 &lt;-  read_html (url149);</v>
      </c>
      <c r="K150" t="str">
        <f t="shared" si="17"/>
        <v>url_tbl149 &lt;- url149 %&gt;%   html_nodes('table') %&gt;%   html_table(fill = TRUE) %&gt;%   .[[1]];</v>
      </c>
      <c r="L150" t="str">
        <f t="shared" si="18"/>
        <v>url_tbl149 &lt;- data.table(url_tbl149);</v>
      </c>
      <c r="M150" t="str">
        <f t="shared" si="19"/>
        <v>url_tbl149 &lt;- url_tbl149[, `:=` (url ='Sectoral-Banking and Financial', year =4),];</v>
      </c>
      <c r="N150" t="str">
        <f t="shared" si="20"/>
        <v>url149 &lt;- 'https://www.advisorkhoj.com/mutual-funds-research/top-performing-systematic-investment-plan?category=Equity:%20Sectoral-Banking%20and%20Financial&amp;period=4&amp;amount=3000';url149 &lt;-  read_html (url149);url_tbl149 &lt;- url149 %&gt;%   html_nodes('table') %&gt;%   html_table(fill = TRUE) %&gt;%   .[[1]];url_tbl149 &lt;- data.table(url_tbl149);url_tbl149 &lt;- url_tbl149[, `:=` (url ='Sectoral-Banking and Financial', year =4),];</v>
      </c>
    </row>
    <row r="151" spans="1:14">
      <c r="A151" t="s">
        <v>211</v>
      </c>
      <c r="B151" t="s">
        <v>419</v>
      </c>
      <c r="C151" t="s">
        <v>903</v>
      </c>
      <c r="D151" t="str">
        <f t="shared" si="14"/>
        <v>Sectoral-Banking%20and%20Financial</v>
      </c>
      <c r="E151">
        <v>5</v>
      </c>
      <c r="F151" s="7" t="s">
        <v>58</v>
      </c>
      <c r="G151" t="s">
        <v>60</v>
      </c>
      <c r="H151" t="s">
        <v>59</v>
      </c>
      <c r="I151" t="str">
        <f t="shared" si="15"/>
        <v>url150 &lt;- 'https://www.advisorkhoj.com/mutual-funds-research/top-performing-systematic-investment-plan?category=Equity:%20Sectoral-Banking%20and%20Financial&amp;period=5&amp;amount=3000';</v>
      </c>
      <c r="J151" t="str">
        <f t="shared" si="16"/>
        <v>url150 &lt;-  read_html (url150);</v>
      </c>
      <c r="K151" t="str">
        <f t="shared" si="17"/>
        <v>url_tbl150 &lt;- url150 %&gt;%   html_nodes('table') %&gt;%   html_table(fill = TRUE) %&gt;%   .[[1]];</v>
      </c>
      <c r="L151" t="str">
        <f t="shared" si="18"/>
        <v>url_tbl150 &lt;- data.table(url_tbl150);</v>
      </c>
      <c r="M151" t="str">
        <f t="shared" si="19"/>
        <v>url_tbl150 &lt;- url_tbl150[, `:=` (url ='Sectoral-Banking and Financial', year =5),];</v>
      </c>
      <c r="N151" t="str">
        <f t="shared" si="20"/>
        <v>url150 &lt;- 'https://www.advisorkhoj.com/mutual-funds-research/top-performing-systematic-investment-plan?category=Equity:%20Sectoral-Banking%20and%20Financial&amp;period=5&amp;amount=3000';url150 &lt;-  read_html (url150);url_tbl150 &lt;- url150 %&gt;%   html_nodes('table') %&gt;%   html_table(fill = TRUE) %&gt;%   .[[1]];url_tbl150 &lt;- data.table(url_tbl150);url_tbl150 &lt;- url_tbl150[, `:=` (url ='Sectoral-Banking and Financial', year =5),];</v>
      </c>
    </row>
    <row r="152" spans="1:14">
      <c r="A152" t="s">
        <v>212</v>
      </c>
      <c r="B152" t="s">
        <v>420</v>
      </c>
      <c r="C152" t="s">
        <v>903</v>
      </c>
      <c r="D152" t="str">
        <f t="shared" si="14"/>
        <v>Sectoral-Banking%20and%20Financial</v>
      </c>
      <c r="E152">
        <v>6</v>
      </c>
      <c r="F152" s="7" t="s">
        <v>58</v>
      </c>
      <c r="G152" t="s">
        <v>60</v>
      </c>
      <c r="H152" t="s">
        <v>59</v>
      </c>
      <c r="I152" t="str">
        <f t="shared" si="15"/>
        <v>url151 &lt;- 'https://www.advisorkhoj.com/mutual-funds-research/top-performing-systematic-investment-plan?category=Equity:%20Sectoral-Banking%20and%20Financial&amp;period=6&amp;amount=3000';</v>
      </c>
      <c r="J152" t="str">
        <f t="shared" si="16"/>
        <v>url151 &lt;-  read_html (url151);</v>
      </c>
      <c r="K152" t="str">
        <f t="shared" si="17"/>
        <v>url_tbl151 &lt;- url151 %&gt;%   html_nodes('table') %&gt;%   html_table(fill = TRUE) %&gt;%   .[[1]];</v>
      </c>
      <c r="L152" t="str">
        <f t="shared" si="18"/>
        <v>url_tbl151 &lt;- data.table(url_tbl151);</v>
      </c>
      <c r="M152" t="str">
        <f t="shared" si="19"/>
        <v>url_tbl151 &lt;- url_tbl151[, `:=` (url ='Sectoral-Banking and Financial', year =6),];</v>
      </c>
      <c r="N152" t="str">
        <f t="shared" si="20"/>
        <v>url151 &lt;- 'https://www.advisorkhoj.com/mutual-funds-research/top-performing-systematic-investment-plan?category=Equity:%20Sectoral-Banking%20and%20Financial&amp;period=6&amp;amount=3000';url151 &lt;-  read_html (url151);url_tbl151 &lt;- url151 %&gt;%   html_nodes('table') %&gt;%   html_table(fill = TRUE) %&gt;%   .[[1]];url_tbl151 &lt;- data.table(url_tbl151);url_tbl151 &lt;- url_tbl151[, `:=` (url ='Sectoral-Banking and Financial', year =6),];</v>
      </c>
    </row>
    <row r="153" spans="1:14">
      <c r="A153" t="s">
        <v>213</v>
      </c>
      <c r="B153" t="s">
        <v>421</v>
      </c>
      <c r="C153" t="s">
        <v>903</v>
      </c>
      <c r="D153" t="str">
        <f t="shared" si="14"/>
        <v>Sectoral-Banking%20and%20Financial</v>
      </c>
      <c r="E153">
        <v>7</v>
      </c>
      <c r="F153" s="7" t="s">
        <v>58</v>
      </c>
      <c r="G153" t="s">
        <v>60</v>
      </c>
      <c r="H153" t="s">
        <v>59</v>
      </c>
      <c r="I153" t="str">
        <f t="shared" si="15"/>
        <v>url152 &lt;- 'https://www.advisorkhoj.com/mutual-funds-research/top-performing-systematic-investment-plan?category=Equity:%20Sectoral-Banking%20and%20Financial&amp;period=7&amp;amount=3000';</v>
      </c>
      <c r="J153" t="str">
        <f t="shared" si="16"/>
        <v>url152 &lt;-  read_html (url152);</v>
      </c>
      <c r="K153" t="str">
        <f t="shared" si="17"/>
        <v>url_tbl152 &lt;- url152 %&gt;%   html_nodes('table') %&gt;%   html_table(fill = TRUE) %&gt;%   .[[1]];</v>
      </c>
      <c r="L153" t="str">
        <f t="shared" si="18"/>
        <v>url_tbl152 &lt;- data.table(url_tbl152);</v>
      </c>
      <c r="M153" t="str">
        <f t="shared" si="19"/>
        <v>url_tbl152 &lt;- url_tbl152[, `:=` (url ='Sectoral-Banking and Financial', year =7),];</v>
      </c>
      <c r="N153" t="str">
        <f t="shared" si="20"/>
        <v>url152 &lt;- 'https://www.advisorkhoj.com/mutual-funds-research/top-performing-systematic-investment-plan?category=Equity:%20Sectoral-Banking%20and%20Financial&amp;period=7&amp;amount=3000';url152 &lt;-  read_html (url152);url_tbl152 &lt;- url152 %&gt;%   html_nodes('table') %&gt;%   html_table(fill = TRUE) %&gt;%   .[[1]];url_tbl152 &lt;- data.table(url_tbl152);url_tbl152 &lt;- url_tbl152[, `:=` (url ='Sectoral-Banking and Financial', year =7),];</v>
      </c>
    </row>
    <row r="154" spans="1:14">
      <c r="A154" t="s">
        <v>214</v>
      </c>
      <c r="B154" t="s">
        <v>422</v>
      </c>
      <c r="C154" t="s">
        <v>903</v>
      </c>
      <c r="D154" t="str">
        <f t="shared" si="14"/>
        <v>Sectoral-Banking%20and%20Financial</v>
      </c>
      <c r="E154">
        <v>8</v>
      </c>
      <c r="F154" s="7" t="s">
        <v>58</v>
      </c>
      <c r="G154" t="s">
        <v>60</v>
      </c>
      <c r="H154" t="s">
        <v>59</v>
      </c>
      <c r="I154" t="str">
        <f t="shared" si="15"/>
        <v>url153 &lt;- 'https://www.advisorkhoj.com/mutual-funds-research/top-performing-systematic-investment-plan?category=Equity:%20Sectoral-Banking%20and%20Financial&amp;period=8&amp;amount=3000';</v>
      </c>
      <c r="J154" t="str">
        <f t="shared" si="16"/>
        <v>url153 &lt;-  read_html (url153);</v>
      </c>
      <c r="K154" t="str">
        <f t="shared" si="17"/>
        <v>url_tbl153 &lt;- url153 %&gt;%   html_nodes('table') %&gt;%   html_table(fill = TRUE) %&gt;%   .[[1]];</v>
      </c>
      <c r="L154" t="str">
        <f t="shared" si="18"/>
        <v>url_tbl153 &lt;- data.table(url_tbl153);</v>
      </c>
      <c r="M154" t="str">
        <f t="shared" si="19"/>
        <v>url_tbl153 &lt;- url_tbl153[, `:=` (url ='Sectoral-Banking and Financial', year =8),];</v>
      </c>
      <c r="N154" t="str">
        <f t="shared" si="20"/>
        <v>url153 &lt;- 'https://www.advisorkhoj.com/mutual-funds-research/top-performing-systematic-investment-plan?category=Equity:%20Sectoral-Banking%20and%20Financial&amp;period=8&amp;amount=3000';url153 &lt;-  read_html (url153);url_tbl153 &lt;- url153 %&gt;%   html_nodes('table') %&gt;%   html_table(fill = TRUE) %&gt;%   .[[1]];url_tbl153 &lt;- data.table(url_tbl153);url_tbl153 &lt;- url_tbl153[, `:=` (url ='Sectoral-Banking and Financial', year =8),];</v>
      </c>
    </row>
    <row r="155" spans="1:14">
      <c r="A155" t="s">
        <v>215</v>
      </c>
      <c r="B155" t="s">
        <v>423</v>
      </c>
      <c r="C155" t="s">
        <v>903</v>
      </c>
      <c r="D155" t="str">
        <f t="shared" si="14"/>
        <v>Sectoral-Banking%20and%20Financial</v>
      </c>
      <c r="E155">
        <v>9</v>
      </c>
      <c r="F155" s="7" t="s">
        <v>58</v>
      </c>
      <c r="G155" t="s">
        <v>60</v>
      </c>
      <c r="H155" t="s">
        <v>59</v>
      </c>
      <c r="I155" t="str">
        <f t="shared" si="15"/>
        <v>url154 &lt;- 'https://www.advisorkhoj.com/mutual-funds-research/top-performing-systematic-investment-plan?category=Equity:%20Sectoral-Banking%20and%20Financial&amp;period=9&amp;amount=3000';</v>
      </c>
      <c r="J155" t="str">
        <f t="shared" si="16"/>
        <v>url154 &lt;-  read_html (url154);</v>
      </c>
      <c r="K155" t="str">
        <f t="shared" si="17"/>
        <v>url_tbl154 &lt;- url154 %&gt;%   html_nodes('table') %&gt;%   html_table(fill = TRUE) %&gt;%   .[[1]];</v>
      </c>
      <c r="L155" t="str">
        <f t="shared" si="18"/>
        <v>url_tbl154 &lt;- data.table(url_tbl154);</v>
      </c>
      <c r="M155" t="str">
        <f t="shared" si="19"/>
        <v>url_tbl154 &lt;- url_tbl154[, `:=` (url ='Sectoral-Banking and Financial', year =9),];</v>
      </c>
      <c r="N155" t="str">
        <f t="shared" si="20"/>
        <v>url154 &lt;- 'https://www.advisorkhoj.com/mutual-funds-research/top-performing-systematic-investment-plan?category=Equity:%20Sectoral-Banking%20and%20Financial&amp;period=9&amp;amount=3000';url154 &lt;-  read_html (url154);url_tbl154 &lt;- url154 %&gt;%   html_nodes('table') %&gt;%   html_table(fill = TRUE) %&gt;%   .[[1]];url_tbl154 &lt;- data.table(url_tbl154);url_tbl154 &lt;- url_tbl154[, `:=` (url ='Sectoral-Banking and Financial', year =9),];</v>
      </c>
    </row>
    <row r="156" spans="1:14">
      <c r="A156" t="s">
        <v>216</v>
      </c>
      <c r="B156" t="s">
        <v>424</v>
      </c>
      <c r="C156" t="s">
        <v>903</v>
      </c>
      <c r="D156" t="str">
        <f t="shared" si="14"/>
        <v>Sectoral-Banking%20and%20Financial</v>
      </c>
      <c r="E156">
        <v>10</v>
      </c>
      <c r="F156" s="7" t="s">
        <v>58</v>
      </c>
      <c r="G156" t="s">
        <v>60</v>
      </c>
      <c r="H156" t="s">
        <v>59</v>
      </c>
      <c r="I156" t="str">
        <f t="shared" si="15"/>
        <v>url155 &lt;- 'https://www.advisorkhoj.com/mutual-funds-research/top-performing-systematic-investment-plan?category=Equity:%20Sectoral-Banking%20and%20Financial&amp;period=10&amp;amount=3000';</v>
      </c>
      <c r="J156" t="str">
        <f t="shared" si="16"/>
        <v>url155 &lt;-  read_html (url155);</v>
      </c>
      <c r="K156" t="str">
        <f t="shared" si="17"/>
        <v>url_tbl155 &lt;- url155 %&gt;%   html_nodes('table') %&gt;%   html_table(fill = TRUE) %&gt;%   .[[1]];</v>
      </c>
      <c r="L156" t="str">
        <f t="shared" si="18"/>
        <v>url_tbl155 &lt;- data.table(url_tbl155);</v>
      </c>
      <c r="M156" t="str">
        <f t="shared" si="19"/>
        <v>url_tbl155 &lt;- url_tbl155[, `:=` (url ='Sectoral-Banking and Financial', year =10),];</v>
      </c>
      <c r="N156" t="str">
        <f t="shared" si="20"/>
        <v>url155 &lt;- 'https://www.advisorkhoj.com/mutual-funds-research/top-performing-systematic-investment-plan?category=Equity:%20Sectoral-Banking%20and%20Financial&amp;period=10&amp;amount=3000';url155 &lt;-  read_html (url155);url_tbl155 &lt;- url155 %&gt;%   html_nodes('table') %&gt;%   html_table(fill = TRUE) %&gt;%   .[[1]];url_tbl155 &lt;- data.table(url_tbl155);url_tbl155 &lt;- url_tbl155[, `:=` (url ='Sectoral-Banking and Financial', year =10),];</v>
      </c>
    </row>
    <row r="157" spans="1:14">
      <c r="A157" t="s">
        <v>217</v>
      </c>
      <c r="B157" t="s">
        <v>425</v>
      </c>
      <c r="C157" t="s">
        <v>903</v>
      </c>
      <c r="D157" t="str">
        <f t="shared" si="14"/>
        <v>Sectoral-Banking%20and%20Financial</v>
      </c>
      <c r="E157">
        <v>11</v>
      </c>
      <c r="F157" s="7" t="s">
        <v>58</v>
      </c>
      <c r="G157" t="s">
        <v>60</v>
      </c>
      <c r="H157" t="s">
        <v>59</v>
      </c>
      <c r="I157" t="str">
        <f t="shared" si="15"/>
        <v>url156 &lt;- 'https://www.advisorkhoj.com/mutual-funds-research/top-performing-systematic-investment-plan?category=Equity:%20Sectoral-Banking%20and%20Financial&amp;period=11&amp;amount=3000';</v>
      </c>
      <c r="J157" t="str">
        <f t="shared" si="16"/>
        <v>url156 &lt;-  read_html (url156);</v>
      </c>
      <c r="K157" t="str">
        <f t="shared" si="17"/>
        <v>url_tbl156 &lt;- url156 %&gt;%   html_nodes('table') %&gt;%   html_table(fill = TRUE) %&gt;%   .[[1]];</v>
      </c>
      <c r="L157" t="str">
        <f t="shared" si="18"/>
        <v>url_tbl156 &lt;- data.table(url_tbl156);</v>
      </c>
      <c r="M157" t="str">
        <f t="shared" si="19"/>
        <v>url_tbl156 &lt;- url_tbl156[, `:=` (url ='Sectoral-Banking and Financial', year =11),];</v>
      </c>
      <c r="N157" t="str">
        <f t="shared" si="20"/>
        <v>url156 &lt;- 'https://www.advisorkhoj.com/mutual-funds-research/top-performing-systematic-investment-plan?category=Equity:%20Sectoral-Banking%20and%20Financial&amp;period=11&amp;amount=3000';url156 &lt;-  read_html (url156);url_tbl156 &lt;- url156 %&gt;%   html_nodes('table') %&gt;%   html_table(fill = TRUE) %&gt;%   .[[1]];url_tbl156 &lt;- data.table(url_tbl156);url_tbl156 &lt;- url_tbl156[, `:=` (url ='Sectoral-Banking and Financial', year =11),];</v>
      </c>
    </row>
    <row r="158" spans="1:14">
      <c r="A158" t="s">
        <v>218</v>
      </c>
      <c r="B158" t="s">
        <v>426</v>
      </c>
      <c r="C158" t="s">
        <v>903</v>
      </c>
      <c r="D158" t="str">
        <f t="shared" si="14"/>
        <v>Sectoral-Banking%20and%20Financial</v>
      </c>
      <c r="E158">
        <v>12</v>
      </c>
      <c r="F158" s="7" t="s">
        <v>58</v>
      </c>
      <c r="G158" t="s">
        <v>60</v>
      </c>
      <c r="H158" t="s">
        <v>59</v>
      </c>
      <c r="I158" t="str">
        <f t="shared" si="15"/>
        <v>url157 &lt;- 'https://www.advisorkhoj.com/mutual-funds-research/top-performing-systematic-investment-plan?category=Equity:%20Sectoral-Banking%20and%20Financial&amp;period=12&amp;amount=3000';</v>
      </c>
      <c r="J158" t="str">
        <f t="shared" si="16"/>
        <v>url157 &lt;-  read_html (url157);</v>
      </c>
      <c r="K158" t="str">
        <f t="shared" si="17"/>
        <v>url_tbl157 &lt;- url157 %&gt;%   html_nodes('table') %&gt;%   html_table(fill = TRUE) %&gt;%   .[[1]];</v>
      </c>
      <c r="L158" t="str">
        <f t="shared" si="18"/>
        <v>url_tbl157 &lt;- data.table(url_tbl157);</v>
      </c>
      <c r="M158" t="str">
        <f t="shared" si="19"/>
        <v>url_tbl157 &lt;- url_tbl157[, `:=` (url ='Sectoral-Banking and Financial', year =12),];</v>
      </c>
      <c r="N158" t="str">
        <f t="shared" si="20"/>
        <v>url157 &lt;- 'https://www.advisorkhoj.com/mutual-funds-research/top-performing-systematic-investment-plan?category=Equity:%20Sectoral-Banking%20and%20Financial&amp;period=12&amp;amount=3000';url157 &lt;-  read_html (url157);url_tbl157 &lt;- url157 %&gt;%   html_nodes('table') %&gt;%   html_table(fill = TRUE) %&gt;%   .[[1]];url_tbl157 &lt;- data.table(url_tbl157);url_tbl157 &lt;- url_tbl157[, `:=` (url ='Sectoral-Banking and Financial', year =12),];</v>
      </c>
    </row>
    <row r="159" spans="1:14">
      <c r="A159" t="s">
        <v>219</v>
      </c>
      <c r="B159" t="s">
        <v>427</v>
      </c>
      <c r="C159" t="s">
        <v>903</v>
      </c>
      <c r="D159" t="str">
        <f t="shared" si="14"/>
        <v>Sectoral-Banking%20and%20Financial</v>
      </c>
      <c r="E159">
        <v>13</v>
      </c>
      <c r="F159" s="7" t="s">
        <v>58</v>
      </c>
      <c r="G159" t="s">
        <v>60</v>
      </c>
      <c r="H159" t="s">
        <v>59</v>
      </c>
      <c r="I159" t="str">
        <f t="shared" si="15"/>
        <v>url158 &lt;- 'https://www.advisorkhoj.com/mutual-funds-research/top-performing-systematic-investment-plan?category=Equity:%20Sectoral-Banking%20and%20Financial&amp;period=13&amp;amount=3000';</v>
      </c>
      <c r="J159" t="str">
        <f t="shared" si="16"/>
        <v>url158 &lt;-  read_html (url158);</v>
      </c>
      <c r="K159" t="str">
        <f t="shared" si="17"/>
        <v>url_tbl158 &lt;- url158 %&gt;%   html_nodes('table') %&gt;%   html_table(fill = TRUE) %&gt;%   .[[1]];</v>
      </c>
      <c r="L159" t="str">
        <f t="shared" si="18"/>
        <v>url_tbl158 &lt;- data.table(url_tbl158);</v>
      </c>
      <c r="M159" t="str">
        <f t="shared" si="19"/>
        <v>url_tbl158 &lt;- url_tbl158[, `:=` (url ='Sectoral-Banking and Financial', year =13),];</v>
      </c>
      <c r="N159" t="str">
        <f t="shared" si="20"/>
        <v>url158 &lt;- 'https://www.advisorkhoj.com/mutual-funds-research/top-performing-systematic-investment-plan?category=Equity:%20Sectoral-Banking%20and%20Financial&amp;period=13&amp;amount=3000';url158 &lt;-  read_html (url158);url_tbl158 &lt;- url158 %&gt;%   html_nodes('table') %&gt;%   html_table(fill = TRUE) %&gt;%   .[[1]];url_tbl158 &lt;- data.table(url_tbl158);url_tbl158 &lt;- url_tbl158[, `:=` (url ='Sectoral-Banking and Financial', year =13),];</v>
      </c>
    </row>
    <row r="160" spans="1:14">
      <c r="A160" t="s">
        <v>220</v>
      </c>
      <c r="B160" t="s">
        <v>428</v>
      </c>
      <c r="C160" t="s">
        <v>903</v>
      </c>
      <c r="D160" t="str">
        <f t="shared" si="14"/>
        <v>Sectoral-Banking%20and%20Financial</v>
      </c>
      <c r="E160">
        <v>14</v>
      </c>
      <c r="F160" s="7" t="s">
        <v>58</v>
      </c>
      <c r="G160" t="s">
        <v>60</v>
      </c>
      <c r="H160" t="s">
        <v>59</v>
      </c>
      <c r="I160" t="str">
        <f t="shared" si="15"/>
        <v>url159 &lt;- 'https://www.advisorkhoj.com/mutual-funds-research/top-performing-systematic-investment-plan?category=Equity:%20Sectoral-Banking%20and%20Financial&amp;period=14&amp;amount=3000';</v>
      </c>
      <c r="J160" t="str">
        <f t="shared" si="16"/>
        <v>url159 &lt;-  read_html (url159);</v>
      </c>
      <c r="K160" t="str">
        <f t="shared" si="17"/>
        <v>url_tbl159 &lt;- url159 %&gt;%   html_nodes('table') %&gt;%   html_table(fill = TRUE) %&gt;%   .[[1]];</v>
      </c>
      <c r="L160" t="str">
        <f t="shared" si="18"/>
        <v>url_tbl159 &lt;- data.table(url_tbl159);</v>
      </c>
      <c r="M160" t="str">
        <f t="shared" si="19"/>
        <v>url_tbl159 &lt;- url_tbl159[, `:=` (url ='Sectoral-Banking and Financial', year =14),];</v>
      </c>
      <c r="N160" t="str">
        <f t="shared" si="20"/>
        <v>url159 &lt;- 'https://www.advisorkhoj.com/mutual-funds-research/top-performing-systematic-investment-plan?category=Equity:%20Sectoral-Banking%20and%20Financial&amp;period=14&amp;amount=3000';url159 &lt;-  read_html (url159);url_tbl159 &lt;- url159 %&gt;%   html_nodes('table') %&gt;%   html_table(fill = TRUE) %&gt;%   .[[1]];url_tbl159 &lt;- data.table(url_tbl159);url_tbl159 &lt;- url_tbl159[, `:=` (url ='Sectoral-Banking and Financial', year =14),];</v>
      </c>
    </row>
    <row r="161" spans="1:14">
      <c r="A161" t="s">
        <v>221</v>
      </c>
      <c r="B161" t="s">
        <v>429</v>
      </c>
      <c r="C161" t="s">
        <v>903</v>
      </c>
      <c r="D161" t="str">
        <f t="shared" si="14"/>
        <v>Sectoral-Banking%20and%20Financial</v>
      </c>
      <c r="E161">
        <v>15</v>
      </c>
      <c r="F161" s="7" t="s">
        <v>58</v>
      </c>
      <c r="G161" t="s">
        <v>60</v>
      </c>
      <c r="H161" t="s">
        <v>59</v>
      </c>
      <c r="I161" t="str">
        <f t="shared" si="15"/>
        <v>url160 &lt;- 'https://www.advisorkhoj.com/mutual-funds-research/top-performing-systematic-investment-plan?category=Equity:%20Sectoral-Banking%20and%20Financial&amp;period=15&amp;amount=3000';</v>
      </c>
      <c r="J161" t="str">
        <f t="shared" si="16"/>
        <v>url160 &lt;-  read_html (url160);</v>
      </c>
      <c r="K161" t="str">
        <f t="shared" si="17"/>
        <v>url_tbl160 &lt;- url160 %&gt;%   html_nodes('table') %&gt;%   html_table(fill = TRUE) %&gt;%   .[[1]];</v>
      </c>
      <c r="L161" t="str">
        <f t="shared" si="18"/>
        <v>url_tbl160 &lt;- data.table(url_tbl160);</v>
      </c>
      <c r="M161" t="str">
        <f t="shared" si="19"/>
        <v>url_tbl160 &lt;- url_tbl160[, `:=` (url ='Sectoral-Banking and Financial', year =15),];</v>
      </c>
      <c r="N161" t="str">
        <f t="shared" si="20"/>
        <v>url160 &lt;- 'https://www.advisorkhoj.com/mutual-funds-research/top-performing-systematic-investment-plan?category=Equity:%20Sectoral-Banking%20and%20Financial&amp;period=15&amp;amount=3000';url160 &lt;-  read_html (url160);url_tbl160 &lt;- url160 %&gt;%   html_nodes('table') %&gt;%   html_table(fill = TRUE) %&gt;%   .[[1]];url_tbl160 &lt;- data.table(url_tbl160);url_tbl160 &lt;- url_tbl160[, `:=` (url ='Sectoral-Banking and Financial', year =15),];</v>
      </c>
    </row>
    <row r="162" spans="1:14">
      <c r="A162" t="s">
        <v>222</v>
      </c>
      <c r="B162" t="s">
        <v>430</v>
      </c>
      <c r="C162" t="s">
        <v>903</v>
      </c>
      <c r="D162" t="str">
        <f t="shared" si="14"/>
        <v>Sectoral-Banking%20and%20Financial</v>
      </c>
      <c r="E162">
        <v>16</v>
      </c>
      <c r="F162" s="7" t="s">
        <v>58</v>
      </c>
      <c r="G162" t="s">
        <v>60</v>
      </c>
      <c r="H162" t="s">
        <v>59</v>
      </c>
      <c r="I162" t="str">
        <f t="shared" si="15"/>
        <v>url161 &lt;- 'https://www.advisorkhoj.com/mutual-funds-research/top-performing-systematic-investment-plan?category=Equity:%20Sectoral-Banking%20and%20Financial&amp;period=16&amp;amount=3000';</v>
      </c>
      <c r="J162" t="str">
        <f t="shared" si="16"/>
        <v>url161 &lt;-  read_html (url161);</v>
      </c>
      <c r="K162" t="str">
        <f t="shared" si="17"/>
        <v>url_tbl161 &lt;- url161 %&gt;%   html_nodes('table') %&gt;%   html_table(fill = TRUE) %&gt;%   .[[1]];</v>
      </c>
      <c r="L162" t="str">
        <f t="shared" si="18"/>
        <v>url_tbl161 &lt;- data.table(url_tbl161);</v>
      </c>
      <c r="M162" t="str">
        <f t="shared" si="19"/>
        <v>url_tbl161 &lt;- url_tbl161[, `:=` (url ='Sectoral-Banking and Financial', year =16),];</v>
      </c>
      <c r="N162" t="str">
        <f t="shared" si="20"/>
        <v>url161 &lt;- 'https://www.advisorkhoj.com/mutual-funds-research/top-performing-systematic-investment-plan?category=Equity:%20Sectoral-Banking%20and%20Financial&amp;period=16&amp;amount=3000';url161 &lt;-  read_html (url161);url_tbl161 &lt;- url161 %&gt;%   html_nodes('table') %&gt;%   html_table(fill = TRUE) %&gt;%   .[[1]];url_tbl161 &lt;- data.table(url_tbl161);url_tbl161 &lt;- url_tbl161[, `:=` (url ='Sectoral-Banking and Financial', year =16),];</v>
      </c>
    </row>
    <row r="163" spans="1:14">
      <c r="A163" t="s">
        <v>223</v>
      </c>
      <c r="B163" t="s">
        <v>431</v>
      </c>
      <c r="C163" t="s">
        <v>904</v>
      </c>
      <c r="D163" t="str">
        <f t="shared" si="14"/>
        <v>Sectoral-Infrastructure</v>
      </c>
      <c r="E163">
        <v>1</v>
      </c>
      <c r="F163" s="7" t="s">
        <v>58</v>
      </c>
      <c r="G163" t="s">
        <v>60</v>
      </c>
      <c r="H163" t="s">
        <v>59</v>
      </c>
      <c r="I163" t="str">
        <f t="shared" si="15"/>
        <v>url162 &lt;- 'https://www.advisorkhoj.com/mutual-funds-research/top-performing-systematic-investment-plan?category=Equity:%20Sectoral-Infrastructure&amp;period=1&amp;amount=3000';</v>
      </c>
      <c r="J163" t="str">
        <f t="shared" si="16"/>
        <v>url162 &lt;-  read_html (url162);</v>
      </c>
      <c r="K163" t="str">
        <f t="shared" si="17"/>
        <v>url_tbl162 &lt;- url162 %&gt;%   html_nodes('table') %&gt;%   html_table(fill = TRUE) %&gt;%   .[[1]];</v>
      </c>
      <c r="L163" t="str">
        <f t="shared" si="18"/>
        <v>url_tbl162 &lt;- data.table(url_tbl162);</v>
      </c>
      <c r="M163" t="str">
        <f t="shared" si="19"/>
        <v>url_tbl162 &lt;- url_tbl162[, `:=` (url ='Sectoral-Infrastructure', year =1),];</v>
      </c>
      <c r="N163" t="str">
        <f t="shared" si="20"/>
        <v>url162 &lt;- 'https://www.advisorkhoj.com/mutual-funds-research/top-performing-systematic-investment-plan?category=Equity:%20Sectoral-Infrastructure&amp;period=1&amp;amount=3000';url162 &lt;-  read_html (url162);url_tbl162 &lt;- url162 %&gt;%   html_nodes('table') %&gt;%   html_table(fill = TRUE) %&gt;%   .[[1]];url_tbl162 &lt;- data.table(url_tbl162);url_tbl162 &lt;- url_tbl162[, `:=` (url ='Sectoral-Infrastructure', year =1),];</v>
      </c>
    </row>
    <row r="164" spans="1:14">
      <c r="A164" t="s">
        <v>224</v>
      </c>
      <c r="B164" t="s">
        <v>432</v>
      </c>
      <c r="C164" t="s">
        <v>904</v>
      </c>
      <c r="D164" t="str">
        <f t="shared" si="14"/>
        <v>Sectoral-Infrastructure</v>
      </c>
      <c r="E164">
        <v>2</v>
      </c>
      <c r="F164" s="7" t="s">
        <v>58</v>
      </c>
      <c r="G164" t="s">
        <v>60</v>
      </c>
      <c r="H164" t="s">
        <v>59</v>
      </c>
      <c r="I164" t="str">
        <f t="shared" si="15"/>
        <v>url163 &lt;- 'https://www.advisorkhoj.com/mutual-funds-research/top-performing-systematic-investment-plan?category=Equity:%20Sectoral-Infrastructure&amp;period=2&amp;amount=3000';</v>
      </c>
      <c r="J164" t="str">
        <f t="shared" si="16"/>
        <v>url163 &lt;-  read_html (url163);</v>
      </c>
      <c r="K164" t="str">
        <f t="shared" si="17"/>
        <v>url_tbl163 &lt;- url163 %&gt;%   html_nodes('table') %&gt;%   html_table(fill = TRUE) %&gt;%   .[[1]];</v>
      </c>
      <c r="L164" t="str">
        <f t="shared" si="18"/>
        <v>url_tbl163 &lt;- data.table(url_tbl163);</v>
      </c>
      <c r="M164" t="str">
        <f t="shared" si="19"/>
        <v>url_tbl163 &lt;- url_tbl163[, `:=` (url ='Sectoral-Infrastructure', year =2),];</v>
      </c>
      <c r="N164" t="str">
        <f t="shared" si="20"/>
        <v>url163 &lt;- 'https://www.advisorkhoj.com/mutual-funds-research/top-performing-systematic-investment-plan?category=Equity:%20Sectoral-Infrastructure&amp;period=2&amp;amount=3000';url163 &lt;-  read_html (url163);url_tbl163 &lt;- url163 %&gt;%   html_nodes('table') %&gt;%   html_table(fill = TRUE) %&gt;%   .[[1]];url_tbl163 &lt;- data.table(url_tbl163);url_tbl163 &lt;- url_tbl163[, `:=` (url ='Sectoral-Infrastructure', year =2),];</v>
      </c>
    </row>
    <row r="165" spans="1:14">
      <c r="A165" t="s">
        <v>225</v>
      </c>
      <c r="B165" t="s">
        <v>433</v>
      </c>
      <c r="C165" t="s">
        <v>904</v>
      </c>
      <c r="D165" t="str">
        <f t="shared" si="14"/>
        <v>Sectoral-Infrastructure</v>
      </c>
      <c r="E165">
        <v>3</v>
      </c>
      <c r="F165" s="7" t="s">
        <v>58</v>
      </c>
      <c r="G165" t="s">
        <v>60</v>
      </c>
      <c r="H165" t="s">
        <v>59</v>
      </c>
      <c r="I165" t="str">
        <f t="shared" si="15"/>
        <v>url164 &lt;- 'https://www.advisorkhoj.com/mutual-funds-research/top-performing-systematic-investment-plan?category=Equity:%20Sectoral-Infrastructure&amp;period=3&amp;amount=3000';</v>
      </c>
      <c r="J165" t="str">
        <f t="shared" si="16"/>
        <v>url164 &lt;-  read_html (url164);</v>
      </c>
      <c r="K165" t="str">
        <f t="shared" si="17"/>
        <v>url_tbl164 &lt;- url164 %&gt;%   html_nodes('table') %&gt;%   html_table(fill = TRUE) %&gt;%   .[[1]];</v>
      </c>
      <c r="L165" t="str">
        <f t="shared" si="18"/>
        <v>url_tbl164 &lt;- data.table(url_tbl164);</v>
      </c>
      <c r="M165" t="str">
        <f t="shared" si="19"/>
        <v>url_tbl164 &lt;- url_tbl164[, `:=` (url ='Sectoral-Infrastructure', year =3),];</v>
      </c>
      <c r="N165" t="str">
        <f t="shared" si="20"/>
        <v>url164 &lt;- 'https://www.advisorkhoj.com/mutual-funds-research/top-performing-systematic-investment-plan?category=Equity:%20Sectoral-Infrastructure&amp;period=3&amp;amount=3000';url164 &lt;-  read_html (url164);url_tbl164 &lt;- url164 %&gt;%   html_nodes('table') %&gt;%   html_table(fill = TRUE) %&gt;%   .[[1]];url_tbl164 &lt;- data.table(url_tbl164);url_tbl164 &lt;- url_tbl164[, `:=` (url ='Sectoral-Infrastructure', year =3),];</v>
      </c>
    </row>
    <row r="166" spans="1:14">
      <c r="A166" t="s">
        <v>226</v>
      </c>
      <c r="B166" t="s">
        <v>434</v>
      </c>
      <c r="C166" t="s">
        <v>904</v>
      </c>
      <c r="D166" t="str">
        <f t="shared" si="14"/>
        <v>Sectoral-Infrastructure</v>
      </c>
      <c r="E166">
        <v>4</v>
      </c>
      <c r="F166" s="7" t="s">
        <v>58</v>
      </c>
      <c r="G166" t="s">
        <v>60</v>
      </c>
      <c r="H166" t="s">
        <v>59</v>
      </c>
      <c r="I166" t="str">
        <f t="shared" si="15"/>
        <v>url165 &lt;- 'https://www.advisorkhoj.com/mutual-funds-research/top-performing-systematic-investment-plan?category=Equity:%20Sectoral-Infrastructure&amp;period=4&amp;amount=3000';</v>
      </c>
      <c r="J166" t="str">
        <f t="shared" si="16"/>
        <v>url165 &lt;-  read_html (url165);</v>
      </c>
      <c r="K166" t="str">
        <f t="shared" si="17"/>
        <v>url_tbl165 &lt;- url165 %&gt;%   html_nodes('table') %&gt;%   html_table(fill = TRUE) %&gt;%   .[[1]];</v>
      </c>
      <c r="L166" t="str">
        <f t="shared" si="18"/>
        <v>url_tbl165 &lt;- data.table(url_tbl165);</v>
      </c>
      <c r="M166" t="str">
        <f t="shared" si="19"/>
        <v>url_tbl165 &lt;- url_tbl165[, `:=` (url ='Sectoral-Infrastructure', year =4),];</v>
      </c>
      <c r="N166" t="str">
        <f t="shared" si="20"/>
        <v>url165 &lt;- 'https://www.advisorkhoj.com/mutual-funds-research/top-performing-systematic-investment-plan?category=Equity:%20Sectoral-Infrastructure&amp;period=4&amp;amount=3000';url165 &lt;-  read_html (url165);url_tbl165 &lt;- url165 %&gt;%   html_nodes('table') %&gt;%   html_table(fill = TRUE) %&gt;%   .[[1]];url_tbl165 &lt;- data.table(url_tbl165);url_tbl165 &lt;- url_tbl165[, `:=` (url ='Sectoral-Infrastructure', year =4),];</v>
      </c>
    </row>
    <row r="167" spans="1:14">
      <c r="A167" t="s">
        <v>227</v>
      </c>
      <c r="B167" t="s">
        <v>435</v>
      </c>
      <c r="C167" t="s">
        <v>904</v>
      </c>
      <c r="D167" t="str">
        <f t="shared" si="14"/>
        <v>Sectoral-Infrastructure</v>
      </c>
      <c r="E167">
        <v>5</v>
      </c>
      <c r="F167" s="7" t="s">
        <v>58</v>
      </c>
      <c r="G167" t="s">
        <v>60</v>
      </c>
      <c r="H167" t="s">
        <v>59</v>
      </c>
      <c r="I167" t="str">
        <f t="shared" si="15"/>
        <v>url166 &lt;- 'https://www.advisorkhoj.com/mutual-funds-research/top-performing-systematic-investment-plan?category=Equity:%20Sectoral-Infrastructure&amp;period=5&amp;amount=3000';</v>
      </c>
      <c r="J167" t="str">
        <f t="shared" si="16"/>
        <v>url166 &lt;-  read_html (url166);</v>
      </c>
      <c r="K167" t="str">
        <f t="shared" si="17"/>
        <v>url_tbl166 &lt;- url166 %&gt;%   html_nodes('table') %&gt;%   html_table(fill = TRUE) %&gt;%   .[[1]];</v>
      </c>
      <c r="L167" t="str">
        <f t="shared" si="18"/>
        <v>url_tbl166 &lt;- data.table(url_tbl166);</v>
      </c>
      <c r="M167" t="str">
        <f t="shared" si="19"/>
        <v>url_tbl166 &lt;- url_tbl166[, `:=` (url ='Sectoral-Infrastructure', year =5),];</v>
      </c>
      <c r="N167" t="str">
        <f t="shared" si="20"/>
        <v>url166 &lt;- 'https://www.advisorkhoj.com/mutual-funds-research/top-performing-systematic-investment-plan?category=Equity:%20Sectoral-Infrastructure&amp;period=5&amp;amount=3000';url166 &lt;-  read_html (url166);url_tbl166 &lt;- url166 %&gt;%   html_nodes('table') %&gt;%   html_table(fill = TRUE) %&gt;%   .[[1]];url_tbl166 &lt;- data.table(url_tbl166);url_tbl166 &lt;- url_tbl166[, `:=` (url ='Sectoral-Infrastructure', year =5),];</v>
      </c>
    </row>
    <row r="168" spans="1:14">
      <c r="A168" t="s">
        <v>228</v>
      </c>
      <c r="B168" t="s">
        <v>436</v>
      </c>
      <c r="C168" t="s">
        <v>904</v>
      </c>
      <c r="D168" t="str">
        <f t="shared" si="14"/>
        <v>Sectoral-Infrastructure</v>
      </c>
      <c r="E168">
        <v>6</v>
      </c>
      <c r="F168" s="7" t="s">
        <v>58</v>
      </c>
      <c r="G168" t="s">
        <v>60</v>
      </c>
      <c r="H168" t="s">
        <v>59</v>
      </c>
      <c r="I168" t="str">
        <f t="shared" si="15"/>
        <v>url167 &lt;- 'https://www.advisorkhoj.com/mutual-funds-research/top-performing-systematic-investment-plan?category=Equity:%20Sectoral-Infrastructure&amp;period=6&amp;amount=3000';</v>
      </c>
      <c r="J168" t="str">
        <f t="shared" si="16"/>
        <v>url167 &lt;-  read_html (url167);</v>
      </c>
      <c r="K168" t="str">
        <f t="shared" si="17"/>
        <v>url_tbl167 &lt;- url167 %&gt;%   html_nodes('table') %&gt;%   html_table(fill = TRUE) %&gt;%   .[[1]];</v>
      </c>
      <c r="L168" t="str">
        <f t="shared" si="18"/>
        <v>url_tbl167 &lt;- data.table(url_tbl167);</v>
      </c>
      <c r="M168" t="str">
        <f t="shared" si="19"/>
        <v>url_tbl167 &lt;- url_tbl167[, `:=` (url ='Sectoral-Infrastructure', year =6),];</v>
      </c>
      <c r="N168" t="str">
        <f t="shared" si="20"/>
        <v>url167 &lt;- 'https://www.advisorkhoj.com/mutual-funds-research/top-performing-systematic-investment-plan?category=Equity:%20Sectoral-Infrastructure&amp;period=6&amp;amount=3000';url167 &lt;-  read_html (url167);url_tbl167 &lt;- url167 %&gt;%   html_nodes('table') %&gt;%   html_table(fill = TRUE) %&gt;%   .[[1]];url_tbl167 &lt;- data.table(url_tbl167);url_tbl167 &lt;- url_tbl167[, `:=` (url ='Sectoral-Infrastructure', year =6),];</v>
      </c>
    </row>
    <row r="169" spans="1:14">
      <c r="A169" t="s">
        <v>229</v>
      </c>
      <c r="B169" t="s">
        <v>437</v>
      </c>
      <c r="C169" t="s">
        <v>904</v>
      </c>
      <c r="D169" t="str">
        <f t="shared" si="14"/>
        <v>Sectoral-Infrastructure</v>
      </c>
      <c r="E169">
        <v>7</v>
      </c>
      <c r="F169" s="7" t="s">
        <v>58</v>
      </c>
      <c r="G169" t="s">
        <v>60</v>
      </c>
      <c r="H169" t="s">
        <v>59</v>
      </c>
      <c r="I169" t="str">
        <f t="shared" si="15"/>
        <v>url168 &lt;- 'https://www.advisorkhoj.com/mutual-funds-research/top-performing-systematic-investment-plan?category=Equity:%20Sectoral-Infrastructure&amp;period=7&amp;amount=3000';</v>
      </c>
      <c r="J169" t="str">
        <f t="shared" si="16"/>
        <v>url168 &lt;-  read_html (url168);</v>
      </c>
      <c r="K169" t="str">
        <f t="shared" si="17"/>
        <v>url_tbl168 &lt;- url168 %&gt;%   html_nodes('table') %&gt;%   html_table(fill = TRUE) %&gt;%   .[[1]];</v>
      </c>
      <c r="L169" t="str">
        <f t="shared" si="18"/>
        <v>url_tbl168 &lt;- data.table(url_tbl168);</v>
      </c>
      <c r="M169" t="str">
        <f t="shared" si="19"/>
        <v>url_tbl168 &lt;- url_tbl168[, `:=` (url ='Sectoral-Infrastructure', year =7),];</v>
      </c>
      <c r="N169" t="str">
        <f t="shared" si="20"/>
        <v>url168 &lt;- 'https://www.advisorkhoj.com/mutual-funds-research/top-performing-systematic-investment-plan?category=Equity:%20Sectoral-Infrastructure&amp;period=7&amp;amount=3000';url168 &lt;-  read_html (url168);url_tbl168 &lt;- url168 %&gt;%   html_nodes('table') %&gt;%   html_table(fill = TRUE) %&gt;%   .[[1]];url_tbl168 &lt;- data.table(url_tbl168);url_tbl168 &lt;- url_tbl168[, `:=` (url ='Sectoral-Infrastructure', year =7),];</v>
      </c>
    </row>
    <row r="170" spans="1:14">
      <c r="A170" t="s">
        <v>230</v>
      </c>
      <c r="B170" t="s">
        <v>438</v>
      </c>
      <c r="C170" t="s">
        <v>904</v>
      </c>
      <c r="D170" t="str">
        <f t="shared" si="14"/>
        <v>Sectoral-Infrastructure</v>
      </c>
      <c r="E170">
        <v>8</v>
      </c>
      <c r="F170" s="7" t="s">
        <v>58</v>
      </c>
      <c r="G170" t="s">
        <v>60</v>
      </c>
      <c r="H170" t="s">
        <v>59</v>
      </c>
      <c r="I170" t="str">
        <f t="shared" si="15"/>
        <v>url169 &lt;- 'https://www.advisorkhoj.com/mutual-funds-research/top-performing-systematic-investment-plan?category=Equity:%20Sectoral-Infrastructure&amp;period=8&amp;amount=3000';</v>
      </c>
      <c r="J170" t="str">
        <f t="shared" si="16"/>
        <v>url169 &lt;-  read_html (url169);</v>
      </c>
      <c r="K170" t="str">
        <f t="shared" si="17"/>
        <v>url_tbl169 &lt;- url169 %&gt;%   html_nodes('table') %&gt;%   html_table(fill = TRUE) %&gt;%   .[[1]];</v>
      </c>
      <c r="L170" t="str">
        <f t="shared" si="18"/>
        <v>url_tbl169 &lt;- data.table(url_tbl169);</v>
      </c>
      <c r="M170" t="str">
        <f t="shared" si="19"/>
        <v>url_tbl169 &lt;- url_tbl169[, `:=` (url ='Sectoral-Infrastructure', year =8),];</v>
      </c>
      <c r="N170" t="str">
        <f t="shared" si="20"/>
        <v>url169 &lt;- 'https://www.advisorkhoj.com/mutual-funds-research/top-performing-systematic-investment-plan?category=Equity:%20Sectoral-Infrastructure&amp;period=8&amp;amount=3000';url169 &lt;-  read_html (url169);url_tbl169 &lt;- url169 %&gt;%   html_nodes('table') %&gt;%   html_table(fill = TRUE) %&gt;%   .[[1]];url_tbl169 &lt;- data.table(url_tbl169);url_tbl169 &lt;- url_tbl169[, `:=` (url ='Sectoral-Infrastructure', year =8),];</v>
      </c>
    </row>
    <row r="171" spans="1:14">
      <c r="A171" t="s">
        <v>231</v>
      </c>
      <c r="B171" t="s">
        <v>439</v>
      </c>
      <c r="C171" t="s">
        <v>904</v>
      </c>
      <c r="D171" t="str">
        <f t="shared" si="14"/>
        <v>Sectoral-Infrastructure</v>
      </c>
      <c r="E171">
        <v>9</v>
      </c>
      <c r="F171" s="7" t="s">
        <v>58</v>
      </c>
      <c r="G171" t="s">
        <v>60</v>
      </c>
      <c r="H171" t="s">
        <v>59</v>
      </c>
      <c r="I171" t="str">
        <f t="shared" si="15"/>
        <v>url170 &lt;- 'https://www.advisorkhoj.com/mutual-funds-research/top-performing-systematic-investment-plan?category=Equity:%20Sectoral-Infrastructure&amp;period=9&amp;amount=3000';</v>
      </c>
      <c r="J171" t="str">
        <f t="shared" si="16"/>
        <v>url170 &lt;-  read_html (url170);</v>
      </c>
      <c r="K171" t="str">
        <f t="shared" si="17"/>
        <v>url_tbl170 &lt;- url170 %&gt;%   html_nodes('table') %&gt;%   html_table(fill = TRUE) %&gt;%   .[[1]];</v>
      </c>
      <c r="L171" t="str">
        <f t="shared" si="18"/>
        <v>url_tbl170 &lt;- data.table(url_tbl170);</v>
      </c>
      <c r="M171" t="str">
        <f t="shared" si="19"/>
        <v>url_tbl170 &lt;- url_tbl170[, `:=` (url ='Sectoral-Infrastructure', year =9),];</v>
      </c>
      <c r="N171" t="str">
        <f t="shared" si="20"/>
        <v>url170 &lt;- 'https://www.advisorkhoj.com/mutual-funds-research/top-performing-systematic-investment-plan?category=Equity:%20Sectoral-Infrastructure&amp;period=9&amp;amount=3000';url170 &lt;-  read_html (url170);url_tbl170 &lt;- url170 %&gt;%   html_nodes('table') %&gt;%   html_table(fill = TRUE) %&gt;%   .[[1]];url_tbl170 &lt;- data.table(url_tbl170);url_tbl170 &lt;- url_tbl170[, `:=` (url ='Sectoral-Infrastructure', year =9),];</v>
      </c>
    </row>
    <row r="172" spans="1:14">
      <c r="A172" t="s">
        <v>232</v>
      </c>
      <c r="B172" t="s">
        <v>440</v>
      </c>
      <c r="C172" t="s">
        <v>904</v>
      </c>
      <c r="D172" t="str">
        <f t="shared" si="14"/>
        <v>Sectoral-Infrastructure</v>
      </c>
      <c r="E172">
        <v>10</v>
      </c>
      <c r="F172" s="7" t="s">
        <v>58</v>
      </c>
      <c r="G172" t="s">
        <v>60</v>
      </c>
      <c r="H172" t="s">
        <v>59</v>
      </c>
      <c r="I172" t="str">
        <f t="shared" si="15"/>
        <v>url171 &lt;- 'https://www.advisorkhoj.com/mutual-funds-research/top-performing-systematic-investment-plan?category=Equity:%20Sectoral-Infrastructure&amp;period=10&amp;amount=3000';</v>
      </c>
      <c r="J172" t="str">
        <f t="shared" si="16"/>
        <v>url171 &lt;-  read_html (url171);</v>
      </c>
      <c r="K172" t="str">
        <f t="shared" si="17"/>
        <v>url_tbl171 &lt;- url171 %&gt;%   html_nodes('table') %&gt;%   html_table(fill = TRUE) %&gt;%   .[[1]];</v>
      </c>
      <c r="L172" t="str">
        <f t="shared" si="18"/>
        <v>url_tbl171 &lt;- data.table(url_tbl171);</v>
      </c>
      <c r="M172" t="str">
        <f t="shared" si="19"/>
        <v>url_tbl171 &lt;- url_tbl171[, `:=` (url ='Sectoral-Infrastructure', year =10),];</v>
      </c>
      <c r="N172" t="str">
        <f t="shared" si="20"/>
        <v>url171 &lt;- 'https://www.advisorkhoj.com/mutual-funds-research/top-performing-systematic-investment-plan?category=Equity:%20Sectoral-Infrastructure&amp;period=10&amp;amount=3000';url171 &lt;-  read_html (url171);url_tbl171 &lt;- url171 %&gt;%   html_nodes('table') %&gt;%   html_table(fill = TRUE) %&gt;%   .[[1]];url_tbl171 &lt;- data.table(url_tbl171);url_tbl171 &lt;- url_tbl171[, `:=` (url ='Sectoral-Infrastructure', year =10),];</v>
      </c>
    </row>
    <row r="173" spans="1:14">
      <c r="A173" t="s">
        <v>233</v>
      </c>
      <c r="B173" t="s">
        <v>441</v>
      </c>
      <c r="C173" t="s">
        <v>904</v>
      </c>
      <c r="D173" t="str">
        <f t="shared" si="14"/>
        <v>Sectoral-Infrastructure</v>
      </c>
      <c r="E173">
        <v>11</v>
      </c>
      <c r="F173" s="7" t="s">
        <v>58</v>
      </c>
      <c r="G173" t="s">
        <v>60</v>
      </c>
      <c r="H173" t="s">
        <v>59</v>
      </c>
      <c r="I173" t="str">
        <f t="shared" si="15"/>
        <v>url172 &lt;- 'https://www.advisorkhoj.com/mutual-funds-research/top-performing-systematic-investment-plan?category=Equity:%20Sectoral-Infrastructure&amp;period=11&amp;amount=3000';</v>
      </c>
      <c r="J173" t="str">
        <f t="shared" si="16"/>
        <v>url172 &lt;-  read_html (url172);</v>
      </c>
      <c r="K173" t="str">
        <f t="shared" si="17"/>
        <v>url_tbl172 &lt;- url172 %&gt;%   html_nodes('table') %&gt;%   html_table(fill = TRUE) %&gt;%   .[[1]];</v>
      </c>
      <c r="L173" t="str">
        <f t="shared" si="18"/>
        <v>url_tbl172 &lt;- data.table(url_tbl172);</v>
      </c>
      <c r="M173" t="str">
        <f t="shared" si="19"/>
        <v>url_tbl172 &lt;- url_tbl172[, `:=` (url ='Sectoral-Infrastructure', year =11),];</v>
      </c>
      <c r="N173" t="str">
        <f t="shared" si="20"/>
        <v>url172 &lt;- 'https://www.advisorkhoj.com/mutual-funds-research/top-performing-systematic-investment-plan?category=Equity:%20Sectoral-Infrastructure&amp;period=11&amp;amount=3000';url172 &lt;-  read_html (url172);url_tbl172 &lt;- url172 %&gt;%   html_nodes('table') %&gt;%   html_table(fill = TRUE) %&gt;%   .[[1]];url_tbl172 &lt;- data.table(url_tbl172);url_tbl172 &lt;- url_tbl172[, `:=` (url ='Sectoral-Infrastructure', year =11),];</v>
      </c>
    </row>
    <row r="174" spans="1:14">
      <c r="A174" t="s">
        <v>234</v>
      </c>
      <c r="B174" t="s">
        <v>442</v>
      </c>
      <c r="C174" t="s">
        <v>904</v>
      </c>
      <c r="D174" t="str">
        <f t="shared" si="14"/>
        <v>Sectoral-Infrastructure</v>
      </c>
      <c r="E174">
        <v>12</v>
      </c>
      <c r="F174" s="7" t="s">
        <v>58</v>
      </c>
      <c r="G174" t="s">
        <v>60</v>
      </c>
      <c r="H174" t="s">
        <v>59</v>
      </c>
      <c r="I174" t="str">
        <f t="shared" si="15"/>
        <v>url173 &lt;- 'https://www.advisorkhoj.com/mutual-funds-research/top-performing-systematic-investment-plan?category=Equity:%20Sectoral-Infrastructure&amp;period=12&amp;amount=3000';</v>
      </c>
      <c r="J174" t="str">
        <f t="shared" si="16"/>
        <v>url173 &lt;-  read_html (url173);</v>
      </c>
      <c r="K174" t="str">
        <f t="shared" si="17"/>
        <v>url_tbl173 &lt;- url173 %&gt;%   html_nodes('table') %&gt;%   html_table(fill = TRUE) %&gt;%   .[[1]];</v>
      </c>
      <c r="L174" t="str">
        <f t="shared" si="18"/>
        <v>url_tbl173 &lt;- data.table(url_tbl173);</v>
      </c>
      <c r="M174" t="str">
        <f t="shared" si="19"/>
        <v>url_tbl173 &lt;- url_tbl173[, `:=` (url ='Sectoral-Infrastructure', year =12),];</v>
      </c>
      <c r="N174" t="str">
        <f t="shared" si="20"/>
        <v>url173 &lt;- 'https://www.advisorkhoj.com/mutual-funds-research/top-performing-systematic-investment-plan?category=Equity:%20Sectoral-Infrastructure&amp;period=12&amp;amount=3000';url173 &lt;-  read_html (url173);url_tbl173 &lt;- url173 %&gt;%   html_nodes('table') %&gt;%   html_table(fill = TRUE) %&gt;%   .[[1]];url_tbl173 &lt;- data.table(url_tbl173);url_tbl173 &lt;- url_tbl173[, `:=` (url ='Sectoral-Infrastructure', year =12),];</v>
      </c>
    </row>
    <row r="175" spans="1:14">
      <c r="A175" t="s">
        <v>235</v>
      </c>
      <c r="B175" t="s">
        <v>443</v>
      </c>
      <c r="C175" t="s">
        <v>904</v>
      </c>
      <c r="D175" t="str">
        <f t="shared" si="14"/>
        <v>Sectoral-Infrastructure</v>
      </c>
      <c r="E175">
        <v>13</v>
      </c>
      <c r="F175" s="7" t="s">
        <v>58</v>
      </c>
      <c r="G175" t="s">
        <v>60</v>
      </c>
      <c r="H175" t="s">
        <v>59</v>
      </c>
      <c r="I175" t="str">
        <f t="shared" si="15"/>
        <v>url174 &lt;- 'https://www.advisorkhoj.com/mutual-funds-research/top-performing-systematic-investment-plan?category=Equity:%20Sectoral-Infrastructure&amp;period=13&amp;amount=3000';</v>
      </c>
      <c r="J175" t="str">
        <f t="shared" si="16"/>
        <v>url174 &lt;-  read_html (url174);</v>
      </c>
      <c r="K175" t="str">
        <f t="shared" si="17"/>
        <v>url_tbl174 &lt;- url174 %&gt;%   html_nodes('table') %&gt;%   html_table(fill = TRUE) %&gt;%   .[[1]];</v>
      </c>
      <c r="L175" t="str">
        <f t="shared" si="18"/>
        <v>url_tbl174 &lt;- data.table(url_tbl174);</v>
      </c>
      <c r="M175" t="str">
        <f t="shared" si="19"/>
        <v>url_tbl174 &lt;- url_tbl174[, `:=` (url ='Sectoral-Infrastructure', year =13),];</v>
      </c>
      <c r="N175" t="str">
        <f t="shared" si="20"/>
        <v>url174 &lt;- 'https://www.advisorkhoj.com/mutual-funds-research/top-performing-systematic-investment-plan?category=Equity:%20Sectoral-Infrastructure&amp;period=13&amp;amount=3000';url174 &lt;-  read_html (url174);url_tbl174 &lt;- url174 %&gt;%   html_nodes('table') %&gt;%   html_table(fill = TRUE) %&gt;%   .[[1]];url_tbl174 &lt;- data.table(url_tbl174);url_tbl174 &lt;- url_tbl174[, `:=` (url ='Sectoral-Infrastructure', year =13),];</v>
      </c>
    </row>
    <row r="176" spans="1:14">
      <c r="A176" t="s">
        <v>236</v>
      </c>
      <c r="B176" t="s">
        <v>444</v>
      </c>
      <c r="C176" t="s">
        <v>904</v>
      </c>
      <c r="D176" t="str">
        <f t="shared" si="14"/>
        <v>Sectoral-Infrastructure</v>
      </c>
      <c r="E176">
        <v>14</v>
      </c>
      <c r="F176" s="7" t="s">
        <v>58</v>
      </c>
      <c r="G176" t="s">
        <v>60</v>
      </c>
      <c r="H176" t="s">
        <v>59</v>
      </c>
      <c r="I176" t="str">
        <f t="shared" si="15"/>
        <v>url175 &lt;- 'https://www.advisorkhoj.com/mutual-funds-research/top-performing-systematic-investment-plan?category=Equity:%20Sectoral-Infrastructure&amp;period=14&amp;amount=3000';</v>
      </c>
      <c r="J176" t="str">
        <f t="shared" si="16"/>
        <v>url175 &lt;-  read_html (url175);</v>
      </c>
      <c r="K176" t="str">
        <f t="shared" si="17"/>
        <v>url_tbl175 &lt;- url175 %&gt;%   html_nodes('table') %&gt;%   html_table(fill = TRUE) %&gt;%   .[[1]];</v>
      </c>
      <c r="L176" t="str">
        <f t="shared" si="18"/>
        <v>url_tbl175 &lt;- data.table(url_tbl175);</v>
      </c>
      <c r="M176" t="str">
        <f t="shared" si="19"/>
        <v>url_tbl175 &lt;- url_tbl175[, `:=` (url ='Sectoral-Infrastructure', year =14),];</v>
      </c>
      <c r="N176" t="str">
        <f t="shared" si="20"/>
        <v>url175 &lt;- 'https://www.advisorkhoj.com/mutual-funds-research/top-performing-systematic-investment-plan?category=Equity:%20Sectoral-Infrastructure&amp;period=14&amp;amount=3000';url175 &lt;-  read_html (url175);url_tbl175 &lt;- url175 %&gt;%   html_nodes('table') %&gt;%   html_table(fill = TRUE) %&gt;%   .[[1]];url_tbl175 &lt;- data.table(url_tbl175);url_tbl175 &lt;- url_tbl175[, `:=` (url ='Sectoral-Infrastructure', year =14),];</v>
      </c>
    </row>
    <row r="177" spans="1:14">
      <c r="A177" t="s">
        <v>237</v>
      </c>
      <c r="B177" t="s">
        <v>445</v>
      </c>
      <c r="C177" t="s">
        <v>904</v>
      </c>
      <c r="D177" t="str">
        <f t="shared" si="14"/>
        <v>Sectoral-Infrastructure</v>
      </c>
      <c r="E177">
        <v>15</v>
      </c>
      <c r="F177" s="7" t="s">
        <v>58</v>
      </c>
      <c r="G177" t="s">
        <v>60</v>
      </c>
      <c r="H177" t="s">
        <v>59</v>
      </c>
      <c r="I177" t="str">
        <f t="shared" si="15"/>
        <v>url176 &lt;- 'https://www.advisorkhoj.com/mutual-funds-research/top-performing-systematic-investment-plan?category=Equity:%20Sectoral-Infrastructure&amp;period=15&amp;amount=3000';</v>
      </c>
      <c r="J177" t="str">
        <f t="shared" si="16"/>
        <v>url176 &lt;-  read_html (url176);</v>
      </c>
      <c r="K177" t="str">
        <f t="shared" si="17"/>
        <v>url_tbl176 &lt;- url176 %&gt;%   html_nodes('table') %&gt;%   html_table(fill = TRUE) %&gt;%   .[[1]];</v>
      </c>
      <c r="L177" t="str">
        <f t="shared" si="18"/>
        <v>url_tbl176 &lt;- data.table(url_tbl176);</v>
      </c>
      <c r="M177" t="str">
        <f t="shared" si="19"/>
        <v>url_tbl176 &lt;- url_tbl176[, `:=` (url ='Sectoral-Infrastructure', year =15),];</v>
      </c>
      <c r="N177" t="str">
        <f t="shared" si="20"/>
        <v>url176 &lt;- 'https://www.advisorkhoj.com/mutual-funds-research/top-performing-systematic-investment-plan?category=Equity:%20Sectoral-Infrastructure&amp;period=15&amp;amount=3000';url176 &lt;-  read_html (url176);url_tbl176 &lt;- url176 %&gt;%   html_nodes('table') %&gt;%   html_table(fill = TRUE) %&gt;%   .[[1]];url_tbl176 &lt;- data.table(url_tbl176);url_tbl176 &lt;- url_tbl176[, `:=` (url ='Sectoral-Infrastructure', year =15),];</v>
      </c>
    </row>
    <row r="178" spans="1:14">
      <c r="A178" t="s">
        <v>238</v>
      </c>
      <c r="B178" t="s">
        <v>446</v>
      </c>
      <c r="C178" t="s">
        <v>904</v>
      </c>
      <c r="D178" t="str">
        <f t="shared" si="14"/>
        <v>Sectoral-Infrastructure</v>
      </c>
      <c r="E178">
        <v>16</v>
      </c>
      <c r="F178" s="7" t="s">
        <v>58</v>
      </c>
      <c r="G178" t="s">
        <v>60</v>
      </c>
      <c r="H178" t="s">
        <v>59</v>
      </c>
      <c r="I178" t="str">
        <f t="shared" si="15"/>
        <v>url177 &lt;- 'https://www.advisorkhoj.com/mutual-funds-research/top-performing-systematic-investment-plan?category=Equity:%20Sectoral-Infrastructure&amp;period=16&amp;amount=3000';</v>
      </c>
      <c r="J178" t="str">
        <f t="shared" si="16"/>
        <v>url177 &lt;-  read_html (url177);</v>
      </c>
      <c r="K178" t="str">
        <f t="shared" si="17"/>
        <v>url_tbl177 &lt;- url177 %&gt;%   html_nodes('table') %&gt;%   html_table(fill = TRUE) %&gt;%   .[[1]];</v>
      </c>
      <c r="L178" t="str">
        <f t="shared" si="18"/>
        <v>url_tbl177 &lt;- data.table(url_tbl177);</v>
      </c>
      <c r="M178" t="str">
        <f t="shared" si="19"/>
        <v>url_tbl177 &lt;- url_tbl177[, `:=` (url ='Sectoral-Infrastructure', year =16),];</v>
      </c>
      <c r="N178" t="str">
        <f t="shared" si="20"/>
        <v>url177 &lt;- 'https://www.advisorkhoj.com/mutual-funds-research/top-performing-systematic-investment-plan?category=Equity:%20Sectoral-Infrastructure&amp;period=16&amp;amount=3000';url177 &lt;-  read_html (url177);url_tbl177 &lt;- url177 %&gt;%   html_nodes('table') %&gt;%   html_table(fill = TRUE) %&gt;%   .[[1]];url_tbl177 &lt;- data.table(url_tbl177);url_tbl177 &lt;- url_tbl177[, `:=` (url ='Sectoral-Infrastructure', year =16),];</v>
      </c>
    </row>
    <row r="179" spans="1:14">
      <c r="A179" t="s">
        <v>239</v>
      </c>
      <c r="B179" t="s">
        <v>447</v>
      </c>
      <c r="C179" t="s">
        <v>902</v>
      </c>
      <c r="D179" t="str">
        <f t="shared" si="14"/>
        <v>Sectoral-Pharma%20and%20Healthcare</v>
      </c>
      <c r="E179">
        <v>1</v>
      </c>
      <c r="F179" s="7" t="s">
        <v>58</v>
      </c>
      <c r="G179" t="s">
        <v>60</v>
      </c>
      <c r="H179" t="s">
        <v>59</v>
      </c>
      <c r="I179" t="str">
        <f t="shared" si="15"/>
        <v>url178 &lt;- 'https://www.advisorkhoj.com/mutual-funds-research/top-performing-systematic-investment-plan?category=Equity:%20Sectoral-Pharma%20and%20Healthcare&amp;period=1&amp;amount=3000';</v>
      </c>
      <c r="J179" t="str">
        <f t="shared" si="16"/>
        <v>url178 &lt;-  read_html (url178);</v>
      </c>
      <c r="K179" t="str">
        <f t="shared" si="17"/>
        <v>url_tbl178 &lt;- url178 %&gt;%   html_nodes('table') %&gt;%   html_table(fill = TRUE) %&gt;%   .[[1]];</v>
      </c>
      <c r="L179" t="str">
        <f t="shared" si="18"/>
        <v>url_tbl178 &lt;- data.table(url_tbl178);</v>
      </c>
      <c r="M179" t="str">
        <f t="shared" si="19"/>
        <v>url_tbl178 &lt;- url_tbl178[, `:=` (url ='Sectoral-Pharma and Healthcare', year =1),];</v>
      </c>
      <c r="N179" t="str">
        <f t="shared" si="20"/>
        <v>url178 &lt;- 'https://www.advisorkhoj.com/mutual-funds-research/top-performing-systematic-investment-plan?category=Equity:%20Sectoral-Pharma%20and%20Healthcare&amp;period=1&amp;amount=3000';url178 &lt;-  read_html (url178);url_tbl178 &lt;- url178 %&gt;%   html_nodes('table') %&gt;%   html_table(fill = TRUE) %&gt;%   .[[1]];url_tbl178 &lt;- data.table(url_tbl178);url_tbl178 &lt;- url_tbl178[, `:=` (url ='Sectoral-Pharma and Healthcare', year =1),];</v>
      </c>
    </row>
    <row r="180" spans="1:14">
      <c r="A180" t="s">
        <v>240</v>
      </c>
      <c r="B180" t="s">
        <v>448</v>
      </c>
      <c r="C180" t="s">
        <v>902</v>
      </c>
      <c r="D180" t="str">
        <f t="shared" si="14"/>
        <v>Sectoral-Pharma%20and%20Healthcare</v>
      </c>
      <c r="E180">
        <v>2</v>
      </c>
      <c r="F180" s="7" t="s">
        <v>58</v>
      </c>
      <c r="G180" t="s">
        <v>60</v>
      </c>
      <c r="H180" t="s">
        <v>59</v>
      </c>
      <c r="I180" t="str">
        <f t="shared" si="15"/>
        <v>url179 &lt;- 'https://www.advisorkhoj.com/mutual-funds-research/top-performing-systematic-investment-plan?category=Equity:%20Sectoral-Pharma%20and%20Healthcare&amp;period=2&amp;amount=3000';</v>
      </c>
      <c r="J180" t="str">
        <f t="shared" si="16"/>
        <v>url179 &lt;-  read_html (url179);</v>
      </c>
      <c r="K180" t="str">
        <f t="shared" si="17"/>
        <v>url_tbl179 &lt;- url179 %&gt;%   html_nodes('table') %&gt;%   html_table(fill = TRUE) %&gt;%   .[[1]];</v>
      </c>
      <c r="L180" t="str">
        <f t="shared" si="18"/>
        <v>url_tbl179 &lt;- data.table(url_tbl179);</v>
      </c>
      <c r="M180" t="str">
        <f t="shared" si="19"/>
        <v>url_tbl179 &lt;- url_tbl179[, `:=` (url ='Sectoral-Pharma and Healthcare', year =2),];</v>
      </c>
      <c r="N180" t="str">
        <f t="shared" si="20"/>
        <v>url179 &lt;- 'https://www.advisorkhoj.com/mutual-funds-research/top-performing-systematic-investment-plan?category=Equity:%20Sectoral-Pharma%20and%20Healthcare&amp;period=2&amp;amount=3000';url179 &lt;-  read_html (url179);url_tbl179 &lt;- url179 %&gt;%   html_nodes('table') %&gt;%   html_table(fill = TRUE) %&gt;%   .[[1]];url_tbl179 &lt;- data.table(url_tbl179);url_tbl179 &lt;- url_tbl179[, `:=` (url ='Sectoral-Pharma and Healthcare', year =2),];</v>
      </c>
    </row>
    <row r="181" spans="1:14">
      <c r="A181" t="s">
        <v>241</v>
      </c>
      <c r="B181" t="s">
        <v>449</v>
      </c>
      <c r="C181" t="s">
        <v>902</v>
      </c>
      <c r="D181" t="str">
        <f t="shared" si="14"/>
        <v>Sectoral-Pharma%20and%20Healthcare</v>
      </c>
      <c r="E181">
        <v>3</v>
      </c>
      <c r="F181" s="7" t="s">
        <v>58</v>
      </c>
      <c r="G181" t="s">
        <v>60</v>
      </c>
      <c r="H181" t="s">
        <v>59</v>
      </c>
      <c r="I181" t="str">
        <f t="shared" si="15"/>
        <v>url180 &lt;- 'https://www.advisorkhoj.com/mutual-funds-research/top-performing-systematic-investment-plan?category=Equity:%20Sectoral-Pharma%20and%20Healthcare&amp;period=3&amp;amount=3000';</v>
      </c>
      <c r="J181" t="str">
        <f t="shared" si="16"/>
        <v>url180 &lt;-  read_html (url180);</v>
      </c>
      <c r="K181" t="str">
        <f t="shared" si="17"/>
        <v>url_tbl180 &lt;- url180 %&gt;%   html_nodes('table') %&gt;%   html_table(fill = TRUE) %&gt;%   .[[1]];</v>
      </c>
      <c r="L181" t="str">
        <f t="shared" si="18"/>
        <v>url_tbl180 &lt;- data.table(url_tbl180);</v>
      </c>
      <c r="M181" t="str">
        <f t="shared" si="19"/>
        <v>url_tbl180 &lt;- url_tbl180[, `:=` (url ='Sectoral-Pharma and Healthcare', year =3),];</v>
      </c>
      <c r="N181" t="str">
        <f t="shared" si="20"/>
        <v>url180 &lt;- 'https://www.advisorkhoj.com/mutual-funds-research/top-performing-systematic-investment-plan?category=Equity:%20Sectoral-Pharma%20and%20Healthcare&amp;period=3&amp;amount=3000';url180 &lt;-  read_html (url180);url_tbl180 &lt;- url180 %&gt;%   html_nodes('table') %&gt;%   html_table(fill = TRUE) %&gt;%   .[[1]];url_tbl180 &lt;- data.table(url_tbl180);url_tbl180 &lt;- url_tbl180[, `:=` (url ='Sectoral-Pharma and Healthcare', year =3),];</v>
      </c>
    </row>
    <row r="182" spans="1:14">
      <c r="A182" t="s">
        <v>242</v>
      </c>
      <c r="B182" t="s">
        <v>450</v>
      </c>
      <c r="C182" t="s">
        <v>902</v>
      </c>
      <c r="D182" t="str">
        <f t="shared" si="14"/>
        <v>Sectoral-Pharma%20and%20Healthcare</v>
      </c>
      <c r="E182">
        <v>4</v>
      </c>
      <c r="F182" s="7" t="s">
        <v>58</v>
      </c>
      <c r="G182" t="s">
        <v>60</v>
      </c>
      <c r="H182" t="s">
        <v>59</v>
      </c>
      <c r="I182" t="str">
        <f t="shared" si="15"/>
        <v>url181 &lt;- 'https://www.advisorkhoj.com/mutual-funds-research/top-performing-systematic-investment-plan?category=Equity:%20Sectoral-Pharma%20and%20Healthcare&amp;period=4&amp;amount=3000';</v>
      </c>
      <c r="J182" t="str">
        <f t="shared" si="16"/>
        <v>url181 &lt;-  read_html (url181);</v>
      </c>
      <c r="K182" t="str">
        <f t="shared" si="17"/>
        <v>url_tbl181 &lt;- url181 %&gt;%   html_nodes('table') %&gt;%   html_table(fill = TRUE) %&gt;%   .[[1]];</v>
      </c>
      <c r="L182" t="str">
        <f t="shared" si="18"/>
        <v>url_tbl181 &lt;- data.table(url_tbl181);</v>
      </c>
      <c r="M182" t="str">
        <f t="shared" si="19"/>
        <v>url_tbl181 &lt;- url_tbl181[, `:=` (url ='Sectoral-Pharma and Healthcare', year =4),];</v>
      </c>
      <c r="N182" t="str">
        <f t="shared" si="20"/>
        <v>url181 &lt;- 'https://www.advisorkhoj.com/mutual-funds-research/top-performing-systematic-investment-plan?category=Equity:%20Sectoral-Pharma%20and%20Healthcare&amp;period=4&amp;amount=3000';url181 &lt;-  read_html (url181);url_tbl181 &lt;- url181 %&gt;%   html_nodes('table') %&gt;%   html_table(fill = TRUE) %&gt;%   .[[1]];url_tbl181 &lt;- data.table(url_tbl181);url_tbl181 &lt;- url_tbl181[, `:=` (url ='Sectoral-Pharma and Healthcare', year =4),];</v>
      </c>
    </row>
    <row r="183" spans="1:14">
      <c r="A183" t="s">
        <v>243</v>
      </c>
      <c r="B183" t="s">
        <v>451</v>
      </c>
      <c r="C183" t="s">
        <v>902</v>
      </c>
      <c r="D183" t="str">
        <f t="shared" si="14"/>
        <v>Sectoral-Pharma%20and%20Healthcare</v>
      </c>
      <c r="E183">
        <v>5</v>
      </c>
      <c r="F183" s="7" t="s">
        <v>58</v>
      </c>
      <c r="G183" t="s">
        <v>60</v>
      </c>
      <c r="H183" t="s">
        <v>59</v>
      </c>
      <c r="I183" t="str">
        <f t="shared" si="15"/>
        <v>url182 &lt;- 'https://www.advisorkhoj.com/mutual-funds-research/top-performing-systematic-investment-plan?category=Equity:%20Sectoral-Pharma%20and%20Healthcare&amp;period=5&amp;amount=3000';</v>
      </c>
      <c r="J183" t="str">
        <f t="shared" si="16"/>
        <v>url182 &lt;-  read_html (url182);</v>
      </c>
      <c r="K183" t="str">
        <f t="shared" si="17"/>
        <v>url_tbl182 &lt;- url182 %&gt;%   html_nodes('table') %&gt;%   html_table(fill = TRUE) %&gt;%   .[[1]];</v>
      </c>
      <c r="L183" t="str">
        <f t="shared" si="18"/>
        <v>url_tbl182 &lt;- data.table(url_tbl182);</v>
      </c>
      <c r="M183" t="str">
        <f t="shared" si="19"/>
        <v>url_tbl182 &lt;- url_tbl182[, `:=` (url ='Sectoral-Pharma and Healthcare', year =5),];</v>
      </c>
      <c r="N183" t="str">
        <f t="shared" si="20"/>
        <v>url182 &lt;- 'https://www.advisorkhoj.com/mutual-funds-research/top-performing-systematic-investment-plan?category=Equity:%20Sectoral-Pharma%20and%20Healthcare&amp;period=5&amp;amount=3000';url182 &lt;-  read_html (url182);url_tbl182 &lt;- url182 %&gt;%   html_nodes('table') %&gt;%   html_table(fill = TRUE) %&gt;%   .[[1]];url_tbl182 &lt;- data.table(url_tbl182);url_tbl182 &lt;- url_tbl182[, `:=` (url ='Sectoral-Pharma and Healthcare', year =5),];</v>
      </c>
    </row>
    <row r="184" spans="1:14">
      <c r="A184" t="s">
        <v>244</v>
      </c>
      <c r="B184" t="s">
        <v>452</v>
      </c>
      <c r="C184" t="s">
        <v>902</v>
      </c>
      <c r="D184" t="str">
        <f t="shared" si="14"/>
        <v>Sectoral-Pharma%20and%20Healthcare</v>
      </c>
      <c r="E184">
        <v>6</v>
      </c>
      <c r="F184" s="7" t="s">
        <v>58</v>
      </c>
      <c r="G184" t="s">
        <v>60</v>
      </c>
      <c r="H184" t="s">
        <v>59</v>
      </c>
      <c r="I184" t="str">
        <f t="shared" si="15"/>
        <v>url183 &lt;- 'https://www.advisorkhoj.com/mutual-funds-research/top-performing-systematic-investment-plan?category=Equity:%20Sectoral-Pharma%20and%20Healthcare&amp;period=6&amp;amount=3000';</v>
      </c>
      <c r="J184" t="str">
        <f t="shared" si="16"/>
        <v>url183 &lt;-  read_html (url183);</v>
      </c>
      <c r="K184" t="str">
        <f t="shared" si="17"/>
        <v>url_tbl183 &lt;- url183 %&gt;%   html_nodes('table') %&gt;%   html_table(fill = TRUE) %&gt;%   .[[1]];</v>
      </c>
      <c r="L184" t="str">
        <f t="shared" si="18"/>
        <v>url_tbl183 &lt;- data.table(url_tbl183);</v>
      </c>
      <c r="M184" t="str">
        <f t="shared" si="19"/>
        <v>url_tbl183 &lt;- url_tbl183[, `:=` (url ='Sectoral-Pharma and Healthcare', year =6),];</v>
      </c>
      <c r="N184" t="str">
        <f t="shared" si="20"/>
        <v>url183 &lt;- 'https://www.advisorkhoj.com/mutual-funds-research/top-performing-systematic-investment-plan?category=Equity:%20Sectoral-Pharma%20and%20Healthcare&amp;period=6&amp;amount=3000';url183 &lt;-  read_html (url183);url_tbl183 &lt;- url183 %&gt;%   html_nodes('table') %&gt;%   html_table(fill = TRUE) %&gt;%   .[[1]];url_tbl183 &lt;- data.table(url_tbl183);url_tbl183 &lt;- url_tbl183[, `:=` (url ='Sectoral-Pharma and Healthcare', year =6),];</v>
      </c>
    </row>
    <row r="185" spans="1:14">
      <c r="A185" t="s">
        <v>245</v>
      </c>
      <c r="B185" t="s">
        <v>453</v>
      </c>
      <c r="C185" t="s">
        <v>902</v>
      </c>
      <c r="D185" t="str">
        <f t="shared" si="14"/>
        <v>Sectoral-Pharma%20and%20Healthcare</v>
      </c>
      <c r="E185">
        <v>7</v>
      </c>
      <c r="F185" s="7" t="s">
        <v>58</v>
      </c>
      <c r="G185" t="s">
        <v>60</v>
      </c>
      <c r="H185" t="s">
        <v>59</v>
      </c>
      <c r="I185" t="str">
        <f t="shared" si="15"/>
        <v>url184 &lt;- 'https://www.advisorkhoj.com/mutual-funds-research/top-performing-systematic-investment-plan?category=Equity:%20Sectoral-Pharma%20and%20Healthcare&amp;period=7&amp;amount=3000';</v>
      </c>
      <c r="J185" t="str">
        <f t="shared" si="16"/>
        <v>url184 &lt;-  read_html (url184);</v>
      </c>
      <c r="K185" t="str">
        <f t="shared" si="17"/>
        <v>url_tbl184 &lt;- url184 %&gt;%   html_nodes('table') %&gt;%   html_table(fill = TRUE) %&gt;%   .[[1]];</v>
      </c>
      <c r="L185" t="str">
        <f t="shared" si="18"/>
        <v>url_tbl184 &lt;- data.table(url_tbl184);</v>
      </c>
      <c r="M185" t="str">
        <f t="shared" si="19"/>
        <v>url_tbl184 &lt;- url_tbl184[, `:=` (url ='Sectoral-Pharma and Healthcare', year =7),];</v>
      </c>
      <c r="N185" t="str">
        <f t="shared" si="20"/>
        <v>url184 &lt;- 'https://www.advisorkhoj.com/mutual-funds-research/top-performing-systematic-investment-plan?category=Equity:%20Sectoral-Pharma%20and%20Healthcare&amp;period=7&amp;amount=3000';url184 &lt;-  read_html (url184);url_tbl184 &lt;- url184 %&gt;%   html_nodes('table') %&gt;%   html_table(fill = TRUE) %&gt;%   .[[1]];url_tbl184 &lt;- data.table(url_tbl184);url_tbl184 &lt;- url_tbl184[, `:=` (url ='Sectoral-Pharma and Healthcare', year =7),];</v>
      </c>
    </row>
    <row r="186" spans="1:14">
      <c r="A186" t="s">
        <v>246</v>
      </c>
      <c r="B186" t="s">
        <v>454</v>
      </c>
      <c r="C186" t="s">
        <v>902</v>
      </c>
      <c r="D186" t="str">
        <f t="shared" si="14"/>
        <v>Sectoral-Pharma%20and%20Healthcare</v>
      </c>
      <c r="E186">
        <v>8</v>
      </c>
      <c r="F186" s="7" t="s">
        <v>58</v>
      </c>
      <c r="G186" t="s">
        <v>60</v>
      </c>
      <c r="H186" t="s">
        <v>59</v>
      </c>
      <c r="I186" t="str">
        <f t="shared" si="15"/>
        <v>url185 &lt;- 'https://www.advisorkhoj.com/mutual-funds-research/top-performing-systematic-investment-plan?category=Equity:%20Sectoral-Pharma%20and%20Healthcare&amp;period=8&amp;amount=3000';</v>
      </c>
      <c r="J186" t="str">
        <f t="shared" si="16"/>
        <v>url185 &lt;-  read_html (url185);</v>
      </c>
      <c r="K186" t="str">
        <f t="shared" si="17"/>
        <v>url_tbl185 &lt;- url185 %&gt;%   html_nodes('table') %&gt;%   html_table(fill = TRUE) %&gt;%   .[[1]];</v>
      </c>
      <c r="L186" t="str">
        <f t="shared" si="18"/>
        <v>url_tbl185 &lt;- data.table(url_tbl185);</v>
      </c>
      <c r="M186" t="str">
        <f t="shared" si="19"/>
        <v>url_tbl185 &lt;- url_tbl185[, `:=` (url ='Sectoral-Pharma and Healthcare', year =8),];</v>
      </c>
      <c r="N186" t="str">
        <f t="shared" si="20"/>
        <v>url185 &lt;- 'https://www.advisorkhoj.com/mutual-funds-research/top-performing-systematic-investment-plan?category=Equity:%20Sectoral-Pharma%20and%20Healthcare&amp;period=8&amp;amount=3000';url185 &lt;-  read_html (url185);url_tbl185 &lt;- url185 %&gt;%   html_nodes('table') %&gt;%   html_table(fill = TRUE) %&gt;%   .[[1]];url_tbl185 &lt;- data.table(url_tbl185);url_tbl185 &lt;- url_tbl185[, `:=` (url ='Sectoral-Pharma and Healthcare', year =8),];</v>
      </c>
    </row>
    <row r="187" spans="1:14">
      <c r="A187" t="s">
        <v>247</v>
      </c>
      <c r="B187" t="s">
        <v>455</v>
      </c>
      <c r="C187" t="s">
        <v>902</v>
      </c>
      <c r="D187" t="str">
        <f t="shared" si="14"/>
        <v>Sectoral-Pharma%20and%20Healthcare</v>
      </c>
      <c r="E187">
        <v>9</v>
      </c>
      <c r="F187" s="7" t="s">
        <v>58</v>
      </c>
      <c r="G187" t="s">
        <v>60</v>
      </c>
      <c r="H187" t="s">
        <v>59</v>
      </c>
      <c r="I187" t="str">
        <f t="shared" si="15"/>
        <v>url186 &lt;- 'https://www.advisorkhoj.com/mutual-funds-research/top-performing-systematic-investment-plan?category=Equity:%20Sectoral-Pharma%20and%20Healthcare&amp;period=9&amp;amount=3000';</v>
      </c>
      <c r="J187" t="str">
        <f t="shared" si="16"/>
        <v>url186 &lt;-  read_html (url186);</v>
      </c>
      <c r="K187" t="str">
        <f t="shared" si="17"/>
        <v>url_tbl186 &lt;- url186 %&gt;%   html_nodes('table') %&gt;%   html_table(fill = TRUE) %&gt;%   .[[1]];</v>
      </c>
      <c r="L187" t="str">
        <f t="shared" si="18"/>
        <v>url_tbl186 &lt;- data.table(url_tbl186);</v>
      </c>
      <c r="M187" t="str">
        <f t="shared" si="19"/>
        <v>url_tbl186 &lt;- url_tbl186[, `:=` (url ='Sectoral-Pharma and Healthcare', year =9),];</v>
      </c>
      <c r="N187" t="str">
        <f t="shared" si="20"/>
        <v>url186 &lt;- 'https://www.advisorkhoj.com/mutual-funds-research/top-performing-systematic-investment-plan?category=Equity:%20Sectoral-Pharma%20and%20Healthcare&amp;period=9&amp;amount=3000';url186 &lt;-  read_html (url186);url_tbl186 &lt;- url186 %&gt;%   html_nodes('table') %&gt;%   html_table(fill = TRUE) %&gt;%   .[[1]];url_tbl186 &lt;- data.table(url_tbl186);url_tbl186 &lt;- url_tbl186[, `:=` (url ='Sectoral-Pharma and Healthcare', year =9),];</v>
      </c>
    </row>
    <row r="188" spans="1:14">
      <c r="A188" t="s">
        <v>248</v>
      </c>
      <c r="B188" t="s">
        <v>456</v>
      </c>
      <c r="C188" t="s">
        <v>902</v>
      </c>
      <c r="D188" t="str">
        <f t="shared" si="14"/>
        <v>Sectoral-Pharma%20and%20Healthcare</v>
      </c>
      <c r="E188">
        <v>10</v>
      </c>
      <c r="F188" s="7" t="s">
        <v>58</v>
      </c>
      <c r="G188" t="s">
        <v>60</v>
      </c>
      <c r="H188" t="s">
        <v>59</v>
      </c>
      <c r="I188" t="str">
        <f t="shared" si="15"/>
        <v>url187 &lt;- 'https://www.advisorkhoj.com/mutual-funds-research/top-performing-systematic-investment-plan?category=Equity:%20Sectoral-Pharma%20and%20Healthcare&amp;period=10&amp;amount=3000';</v>
      </c>
      <c r="J188" t="str">
        <f t="shared" si="16"/>
        <v>url187 &lt;-  read_html (url187);</v>
      </c>
      <c r="K188" t="str">
        <f t="shared" si="17"/>
        <v>url_tbl187 &lt;- url187 %&gt;%   html_nodes('table') %&gt;%   html_table(fill = TRUE) %&gt;%   .[[1]];</v>
      </c>
      <c r="L188" t="str">
        <f t="shared" si="18"/>
        <v>url_tbl187 &lt;- data.table(url_tbl187);</v>
      </c>
      <c r="M188" t="str">
        <f t="shared" si="19"/>
        <v>url_tbl187 &lt;- url_tbl187[, `:=` (url ='Sectoral-Pharma and Healthcare', year =10),];</v>
      </c>
      <c r="N188" t="str">
        <f t="shared" si="20"/>
        <v>url187 &lt;- 'https://www.advisorkhoj.com/mutual-funds-research/top-performing-systematic-investment-plan?category=Equity:%20Sectoral-Pharma%20and%20Healthcare&amp;period=10&amp;amount=3000';url187 &lt;-  read_html (url187);url_tbl187 &lt;- url187 %&gt;%   html_nodes('table') %&gt;%   html_table(fill = TRUE) %&gt;%   .[[1]];url_tbl187 &lt;- data.table(url_tbl187);url_tbl187 &lt;- url_tbl187[, `:=` (url ='Sectoral-Pharma and Healthcare', year =10),];</v>
      </c>
    </row>
    <row r="189" spans="1:14">
      <c r="A189" t="s">
        <v>249</v>
      </c>
      <c r="B189" t="s">
        <v>457</v>
      </c>
      <c r="C189" t="s">
        <v>902</v>
      </c>
      <c r="D189" t="str">
        <f t="shared" si="14"/>
        <v>Sectoral-Pharma%20and%20Healthcare</v>
      </c>
      <c r="E189">
        <v>11</v>
      </c>
      <c r="F189" s="7" t="s">
        <v>58</v>
      </c>
      <c r="G189" t="s">
        <v>60</v>
      </c>
      <c r="H189" t="s">
        <v>59</v>
      </c>
      <c r="I189" t="str">
        <f t="shared" si="15"/>
        <v>url188 &lt;- 'https://www.advisorkhoj.com/mutual-funds-research/top-performing-systematic-investment-plan?category=Equity:%20Sectoral-Pharma%20and%20Healthcare&amp;period=11&amp;amount=3000';</v>
      </c>
      <c r="J189" t="str">
        <f t="shared" si="16"/>
        <v>url188 &lt;-  read_html (url188);</v>
      </c>
      <c r="K189" t="str">
        <f t="shared" si="17"/>
        <v>url_tbl188 &lt;- url188 %&gt;%   html_nodes('table') %&gt;%   html_table(fill = TRUE) %&gt;%   .[[1]];</v>
      </c>
      <c r="L189" t="str">
        <f t="shared" si="18"/>
        <v>url_tbl188 &lt;- data.table(url_tbl188);</v>
      </c>
      <c r="M189" t="str">
        <f t="shared" si="19"/>
        <v>url_tbl188 &lt;- url_tbl188[, `:=` (url ='Sectoral-Pharma and Healthcare', year =11),];</v>
      </c>
      <c r="N189" t="str">
        <f t="shared" si="20"/>
        <v>url188 &lt;- 'https://www.advisorkhoj.com/mutual-funds-research/top-performing-systematic-investment-plan?category=Equity:%20Sectoral-Pharma%20and%20Healthcare&amp;period=11&amp;amount=3000';url188 &lt;-  read_html (url188);url_tbl188 &lt;- url188 %&gt;%   html_nodes('table') %&gt;%   html_table(fill = TRUE) %&gt;%   .[[1]];url_tbl188 &lt;- data.table(url_tbl188);url_tbl188 &lt;- url_tbl188[, `:=` (url ='Sectoral-Pharma and Healthcare', year =11),];</v>
      </c>
    </row>
    <row r="190" spans="1:14">
      <c r="A190" t="s">
        <v>250</v>
      </c>
      <c r="B190" t="s">
        <v>458</v>
      </c>
      <c r="C190" t="s">
        <v>902</v>
      </c>
      <c r="D190" t="str">
        <f t="shared" si="14"/>
        <v>Sectoral-Pharma%20and%20Healthcare</v>
      </c>
      <c r="E190">
        <v>12</v>
      </c>
      <c r="F190" s="7" t="s">
        <v>58</v>
      </c>
      <c r="G190" t="s">
        <v>60</v>
      </c>
      <c r="H190" t="s">
        <v>59</v>
      </c>
      <c r="I190" t="str">
        <f t="shared" si="15"/>
        <v>url189 &lt;- 'https://www.advisorkhoj.com/mutual-funds-research/top-performing-systematic-investment-plan?category=Equity:%20Sectoral-Pharma%20and%20Healthcare&amp;period=12&amp;amount=3000';</v>
      </c>
      <c r="J190" t="str">
        <f t="shared" si="16"/>
        <v>url189 &lt;-  read_html (url189);</v>
      </c>
      <c r="K190" t="str">
        <f t="shared" si="17"/>
        <v>url_tbl189 &lt;- url189 %&gt;%   html_nodes('table') %&gt;%   html_table(fill = TRUE) %&gt;%   .[[1]];</v>
      </c>
      <c r="L190" t="str">
        <f t="shared" si="18"/>
        <v>url_tbl189 &lt;- data.table(url_tbl189);</v>
      </c>
      <c r="M190" t="str">
        <f t="shared" si="19"/>
        <v>url_tbl189 &lt;- url_tbl189[, `:=` (url ='Sectoral-Pharma and Healthcare', year =12),];</v>
      </c>
      <c r="N190" t="str">
        <f t="shared" si="20"/>
        <v>url189 &lt;- 'https://www.advisorkhoj.com/mutual-funds-research/top-performing-systematic-investment-plan?category=Equity:%20Sectoral-Pharma%20and%20Healthcare&amp;period=12&amp;amount=3000';url189 &lt;-  read_html (url189);url_tbl189 &lt;- url189 %&gt;%   html_nodes('table') %&gt;%   html_table(fill = TRUE) %&gt;%   .[[1]];url_tbl189 &lt;- data.table(url_tbl189);url_tbl189 &lt;- url_tbl189[, `:=` (url ='Sectoral-Pharma and Healthcare', year =12),];</v>
      </c>
    </row>
    <row r="191" spans="1:14">
      <c r="A191" t="s">
        <v>251</v>
      </c>
      <c r="B191" t="s">
        <v>459</v>
      </c>
      <c r="C191" t="s">
        <v>902</v>
      </c>
      <c r="D191" t="str">
        <f t="shared" si="14"/>
        <v>Sectoral-Pharma%20and%20Healthcare</v>
      </c>
      <c r="E191">
        <v>13</v>
      </c>
      <c r="F191" s="7" t="s">
        <v>58</v>
      </c>
      <c r="G191" t="s">
        <v>60</v>
      </c>
      <c r="H191" t="s">
        <v>59</v>
      </c>
      <c r="I191" t="str">
        <f t="shared" si="15"/>
        <v>url190 &lt;- 'https://www.advisorkhoj.com/mutual-funds-research/top-performing-systematic-investment-plan?category=Equity:%20Sectoral-Pharma%20and%20Healthcare&amp;period=13&amp;amount=3000';</v>
      </c>
      <c r="J191" t="str">
        <f t="shared" si="16"/>
        <v>url190 &lt;-  read_html (url190);</v>
      </c>
      <c r="K191" t="str">
        <f t="shared" si="17"/>
        <v>url_tbl190 &lt;- url190 %&gt;%   html_nodes('table') %&gt;%   html_table(fill = TRUE) %&gt;%   .[[1]];</v>
      </c>
      <c r="L191" t="str">
        <f t="shared" si="18"/>
        <v>url_tbl190 &lt;- data.table(url_tbl190);</v>
      </c>
      <c r="M191" t="str">
        <f t="shared" si="19"/>
        <v>url_tbl190 &lt;- url_tbl190[, `:=` (url ='Sectoral-Pharma and Healthcare', year =13),];</v>
      </c>
      <c r="N191" t="str">
        <f t="shared" si="20"/>
        <v>url190 &lt;- 'https://www.advisorkhoj.com/mutual-funds-research/top-performing-systematic-investment-plan?category=Equity:%20Sectoral-Pharma%20and%20Healthcare&amp;period=13&amp;amount=3000';url190 &lt;-  read_html (url190);url_tbl190 &lt;- url190 %&gt;%   html_nodes('table') %&gt;%   html_table(fill = TRUE) %&gt;%   .[[1]];url_tbl190 &lt;- data.table(url_tbl190);url_tbl190 &lt;- url_tbl190[, `:=` (url ='Sectoral-Pharma and Healthcare', year =13),];</v>
      </c>
    </row>
    <row r="192" spans="1:14">
      <c r="A192" t="s">
        <v>252</v>
      </c>
      <c r="B192" t="s">
        <v>460</v>
      </c>
      <c r="C192" t="s">
        <v>902</v>
      </c>
      <c r="D192" t="str">
        <f t="shared" si="14"/>
        <v>Sectoral-Pharma%20and%20Healthcare</v>
      </c>
      <c r="E192">
        <v>14</v>
      </c>
      <c r="F192" s="7" t="s">
        <v>58</v>
      </c>
      <c r="G192" t="s">
        <v>60</v>
      </c>
      <c r="H192" t="s">
        <v>59</v>
      </c>
      <c r="I192" t="str">
        <f t="shared" si="15"/>
        <v>url191 &lt;- 'https://www.advisorkhoj.com/mutual-funds-research/top-performing-systematic-investment-plan?category=Equity:%20Sectoral-Pharma%20and%20Healthcare&amp;period=14&amp;amount=3000';</v>
      </c>
      <c r="J192" t="str">
        <f t="shared" si="16"/>
        <v>url191 &lt;-  read_html (url191);</v>
      </c>
      <c r="K192" t="str">
        <f t="shared" si="17"/>
        <v>url_tbl191 &lt;- url191 %&gt;%   html_nodes('table') %&gt;%   html_table(fill = TRUE) %&gt;%   .[[1]];</v>
      </c>
      <c r="L192" t="str">
        <f t="shared" si="18"/>
        <v>url_tbl191 &lt;- data.table(url_tbl191);</v>
      </c>
      <c r="M192" t="str">
        <f t="shared" si="19"/>
        <v>url_tbl191 &lt;- url_tbl191[, `:=` (url ='Sectoral-Pharma and Healthcare', year =14),];</v>
      </c>
      <c r="N192" t="str">
        <f t="shared" si="20"/>
        <v>url191 &lt;- 'https://www.advisorkhoj.com/mutual-funds-research/top-performing-systematic-investment-plan?category=Equity:%20Sectoral-Pharma%20and%20Healthcare&amp;period=14&amp;amount=3000';url191 &lt;-  read_html (url191);url_tbl191 &lt;- url191 %&gt;%   html_nodes('table') %&gt;%   html_table(fill = TRUE) %&gt;%   .[[1]];url_tbl191 &lt;- data.table(url_tbl191);url_tbl191 &lt;- url_tbl191[, `:=` (url ='Sectoral-Pharma and Healthcare', year =14),];</v>
      </c>
    </row>
    <row r="193" spans="1:14">
      <c r="A193" t="s">
        <v>253</v>
      </c>
      <c r="B193" t="s">
        <v>461</v>
      </c>
      <c r="C193" t="s">
        <v>902</v>
      </c>
      <c r="D193" t="str">
        <f t="shared" si="14"/>
        <v>Sectoral-Pharma%20and%20Healthcare</v>
      </c>
      <c r="E193">
        <v>15</v>
      </c>
      <c r="F193" s="7" t="s">
        <v>58</v>
      </c>
      <c r="G193" t="s">
        <v>60</v>
      </c>
      <c r="H193" t="s">
        <v>59</v>
      </c>
      <c r="I193" t="str">
        <f t="shared" si="15"/>
        <v>url192 &lt;- 'https://www.advisorkhoj.com/mutual-funds-research/top-performing-systematic-investment-plan?category=Equity:%20Sectoral-Pharma%20and%20Healthcare&amp;period=15&amp;amount=3000';</v>
      </c>
      <c r="J193" t="str">
        <f t="shared" si="16"/>
        <v>url192 &lt;-  read_html (url192);</v>
      </c>
      <c r="K193" t="str">
        <f t="shared" si="17"/>
        <v>url_tbl192 &lt;- url192 %&gt;%   html_nodes('table') %&gt;%   html_table(fill = TRUE) %&gt;%   .[[1]];</v>
      </c>
      <c r="L193" t="str">
        <f t="shared" si="18"/>
        <v>url_tbl192 &lt;- data.table(url_tbl192);</v>
      </c>
      <c r="M193" t="str">
        <f t="shared" si="19"/>
        <v>url_tbl192 &lt;- url_tbl192[, `:=` (url ='Sectoral-Pharma and Healthcare', year =15),];</v>
      </c>
      <c r="N193" t="str">
        <f t="shared" si="20"/>
        <v>url192 &lt;- 'https://www.advisorkhoj.com/mutual-funds-research/top-performing-systematic-investment-plan?category=Equity:%20Sectoral-Pharma%20and%20Healthcare&amp;period=15&amp;amount=3000';url192 &lt;-  read_html (url192);url_tbl192 &lt;- url192 %&gt;%   html_nodes('table') %&gt;%   html_table(fill = TRUE) %&gt;%   .[[1]];url_tbl192 &lt;- data.table(url_tbl192);url_tbl192 &lt;- url_tbl192[, `:=` (url ='Sectoral-Pharma and Healthcare', year =15),];</v>
      </c>
    </row>
    <row r="194" spans="1:14">
      <c r="A194" t="s">
        <v>254</v>
      </c>
      <c r="B194" t="s">
        <v>462</v>
      </c>
      <c r="C194" t="s">
        <v>902</v>
      </c>
      <c r="D194" t="str">
        <f t="shared" si="14"/>
        <v>Sectoral-Pharma%20and%20Healthcare</v>
      </c>
      <c r="E194">
        <v>16</v>
      </c>
      <c r="F194" s="7" t="s">
        <v>58</v>
      </c>
      <c r="G194" t="s">
        <v>60</v>
      </c>
      <c r="H194" t="s">
        <v>59</v>
      </c>
      <c r="I194" t="str">
        <f t="shared" si="15"/>
        <v>url193 &lt;- 'https://www.advisorkhoj.com/mutual-funds-research/top-performing-systematic-investment-plan?category=Equity:%20Sectoral-Pharma%20and%20Healthcare&amp;period=16&amp;amount=3000';</v>
      </c>
      <c r="J194" t="str">
        <f t="shared" si="16"/>
        <v>url193 &lt;-  read_html (url193);</v>
      </c>
      <c r="K194" t="str">
        <f t="shared" si="17"/>
        <v>url_tbl193 &lt;- url193 %&gt;%   html_nodes('table') %&gt;%   html_table(fill = TRUE) %&gt;%   .[[1]];</v>
      </c>
      <c r="L194" t="str">
        <f t="shared" si="18"/>
        <v>url_tbl193 &lt;- data.table(url_tbl193);</v>
      </c>
      <c r="M194" t="str">
        <f t="shared" si="19"/>
        <v>url_tbl193 &lt;- url_tbl193[, `:=` (url ='Sectoral-Pharma and Healthcare', year =16),];</v>
      </c>
      <c r="N194" t="str">
        <f t="shared" si="20"/>
        <v>url193 &lt;- 'https://www.advisorkhoj.com/mutual-funds-research/top-performing-systematic-investment-plan?category=Equity:%20Sectoral-Pharma%20and%20Healthcare&amp;period=16&amp;amount=3000';url193 &lt;-  read_html (url193);url_tbl193 &lt;- url193 %&gt;%   html_nodes('table') %&gt;%   html_table(fill = TRUE) %&gt;%   .[[1]];url_tbl193 &lt;- data.table(url_tbl193);url_tbl193 &lt;- url_tbl193[, `:=` (url ='Sectoral-Pharma and Healthcare', year =16),];</v>
      </c>
    </row>
    <row r="195" spans="1:14">
      <c r="A195" t="s">
        <v>255</v>
      </c>
      <c r="B195" t="s">
        <v>463</v>
      </c>
      <c r="C195" t="s">
        <v>905</v>
      </c>
      <c r="D195" t="str">
        <f t="shared" ref="D195:D258" si="21">SUBSTITUTE(C195," ", "%20")</f>
        <v>Sectoral-Technology</v>
      </c>
      <c r="E195">
        <v>1</v>
      </c>
      <c r="F195" s="7" t="s">
        <v>58</v>
      </c>
      <c r="G195" t="s">
        <v>60</v>
      </c>
      <c r="H195" t="s">
        <v>59</v>
      </c>
      <c r="I195" t="str">
        <f t="shared" ref="I195:I258" si="22">CONCATENATE(A195, " &lt;- '", F195, D195, G195, E195, H195, "';")</f>
        <v>url194 &lt;- 'https://www.advisorkhoj.com/mutual-funds-research/top-performing-systematic-investment-plan?category=Equity:%20Sectoral-Technology&amp;period=1&amp;amount=3000';</v>
      </c>
      <c r="J195" t="str">
        <f t="shared" ref="J195:J258" si="23">CONCATENATE(A195, " &lt;-  read_html (", A195, ");")</f>
        <v>url194 &lt;-  read_html (url194);</v>
      </c>
      <c r="K195" t="str">
        <f t="shared" ref="K195:K258" si="24">CONCATENATE(B195, " &lt;- ", A195, " %&gt;%   html_nodes('table') %&gt;%   html_table(fill = TRUE) %&gt;%   .[[1]];")</f>
        <v>url_tbl194 &lt;- url194 %&gt;%   html_nodes('table') %&gt;%   html_table(fill = TRUE) %&gt;%   .[[1]];</v>
      </c>
      <c r="L195" t="str">
        <f t="shared" ref="L195:L258" si="25">CONCATENATE(B195, " &lt;- data.table(", B195, ");" )</f>
        <v>url_tbl194 &lt;- data.table(url_tbl194);</v>
      </c>
      <c r="M195" t="str">
        <f t="shared" ref="M195:M258" si="26">CONCATENATE(B195, " &lt;- ", B195, "[, `:=` (url ='",C195, "', year =", E195, "),];" )</f>
        <v>url_tbl194 &lt;- url_tbl194[, `:=` (url ='Sectoral-Technology', year =1),];</v>
      </c>
      <c r="N195" t="str">
        <f t="shared" ref="N195:N258" si="27">CONCATENATE(I195, J195, K195, L195, M195)</f>
        <v>url194 &lt;- 'https://www.advisorkhoj.com/mutual-funds-research/top-performing-systematic-investment-plan?category=Equity:%20Sectoral-Technology&amp;period=1&amp;amount=3000';url194 &lt;-  read_html (url194);url_tbl194 &lt;- url194 %&gt;%   html_nodes('table') %&gt;%   html_table(fill = TRUE) %&gt;%   .[[1]];url_tbl194 &lt;- data.table(url_tbl194);url_tbl194 &lt;- url_tbl194[, `:=` (url ='Sectoral-Technology', year =1),];</v>
      </c>
    </row>
    <row r="196" spans="1:14">
      <c r="A196" t="s">
        <v>256</v>
      </c>
      <c r="B196" t="s">
        <v>464</v>
      </c>
      <c r="C196" t="s">
        <v>905</v>
      </c>
      <c r="D196" t="str">
        <f t="shared" si="21"/>
        <v>Sectoral-Technology</v>
      </c>
      <c r="E196">
        <v>2</v>
      </c>
      <c r="F196" s="7" t="s">
        <v>58</v>
      </c>
      <c r="G196" t="s">
        <v>60</v>
      </c>
      <c r="H196" t="s">
        <v>59</v>
      </c>
      <c r="I196" t="str">
        <f t="shared" si="22"/>
        <v>url195 &lt;- 'https://www.advisorkhoj.com/mutual-funds-research/top-performing-systematic-investment-plan?category=Equity:%20Sectoral-Technology&amp;period=2&amp;amount=3000';</v>
      </c>
      <c r="J196" t="str">
        <f t="shared" si="23"/>
        <v>url195 &lt;-  read_html (url195);</v>
      </c>
      <c r="K196" t="str">
        <f t="shared" si="24"/>
        <v>url_tbl195 &lt;- url195 %&gt;%   html_nodes('table') %&gt;%   html_table(fill = TRUE) %&gt;%   .[[1]];</v>
      </c>
      <c r="L196" t="str">
        <f t="shared" si="25"/>
        <v>url_tbl195 &lt;- data.table(url_tbl195);</v>
      </c>
      <c r="M196" t="str">
        <f t="shared" si="26"/>
        <v>url_tbl195 &lt;- url_tbl195[, `:=` (url ='Sectoral-Technology', year =2),];</v>
      </c>
      <c r="N196" t="str">
        <f t="shared" si="27"/>
        <v>url195 &lt;- 'https://www.advisorkhoj.com/mutual-funds-research/top-performing-systematic-investment-plan?category=Equity:%20Sectoral-Technology&amp;period=2&amp;amount=3000';url195 &lt;-  read_html (url195);url_tbl195 &lt;- url195 %&gt;%   html_nodes('table') %&gt;%   html_table(fill = TRUE) %&gt;%   .[[1]];url_tbl195 &lt;- data.table(url_tbl195);url_tbl195 &lt;- url_tbl195[, `:=` (url ='Sectoral-Technology', year =2),];</v>
      </c>
    </row>
    <row r="197" spans="1:14">
      <c r="A197" t="s">
        <v>257</v>
      </c>
      <c r="B197" t="s">
        <v>465</v>
      </c>
      <c r="C197" t="s">
        <v>905</v>
      </c>
      <c r="D197" t="str">
        <f t="shared" si="21"/>
        <v>Sectoral-Technology</v>
      </c>
      <c r="E197">
        <v>3</v>
      </c>
      <c r="F197" s="7" t="s">
        <v>58</v>
      </c>
      <c r="G197" t="s">
        <v>60</v>
      </c>
      <c r="H197" t="s">
        <v>59</v>
      </c>
      <c r="I197" t="str">
        <f t="shared" si="22"/>
        <v>url196 &lt;- 'https://www.advisorkhoj.com/mutual-funds-research/top-performing-systematic-investment-plan?category=Equity:%20Sectoral-Technology&amp;period=3&amp;amount=3000';</v>
      </c>
      <c r="J197" t="str">
        <f t="shared" si="23"/>
        <v>url196 &lt;-  read_html (url196);</v>
      </c>
      <c r="K197" t="str">
        <f t="shared" si="24"/>
        <v>url_tbl196 &lt;- url196 %&gt;%   html_nodes('table') %&gt;%   html_table(fill = TRUE) %&gt;%   .[[1]];</v>
      </c>
      <c r="L197" t="str">
        <f t="shared" si="25"/>
        <v>url_tbl196 &lt;- data.table(url_tbl196);</v>
      </c>
      <c r="M197" t="str">
        <f t="shared" si="26"/>
        <v>url_tbl196 &lt;- url_tbl196[, `:=` (url ='Sectoral-Technology', year =3),];</v>
      </c>
      <c r="N197" t="str">
        <f t="shared" si="27"/>
        <v>url196 &lt;- 'https://www.advisorkhoj.com/mutual-funds-research/top-performing-systematic-investment-plan?category=Equity:%20Sectoral-Technology&amp;period=3&amp;amount=3000';url196 &lt;-  read_html (url196);url_tbl196 &lt;- url196 %&gt;%   html_nodes('table') %&gt;%   html_table(fill = TRUE) %&gt;%   .[[1]];url_tbl196 &lt;- data.table(url_tbl196);url_tbl196 &lt;- url_tbl196[, `:=` (url ='Sectoral-Technology', year =3),];</v>
      </c>
    </row>
    <row r="198" spans="1:14">
      <c r="A198" t="s">
        <v>258</v>
      </c>
      <c r="B198" t="s">
        <v>466</v>
      </c>
      <c r="C198" t="s">
        <v>905</v>
      </c>
      <c r="D198" t="str">
        <f t="shared" si="21"/>
        <v>Sectoral-Technology</v>
      </c>
      <c r="E198">
        <v>4</v>
      </c>
      <c r="F198" s="7" t="s">
        <v>58</v>
      </c>
      <c r="G198" t="s">
        <v>60</v>
      </c>
      <c r="H198" t="s">
        <v>59</v>
      </c>
      <c r="I198" t="str">
        <f t="shared" si="22"/>
        <v>url197 &lt;- 'https://www.advisorkhoj.com/mutual-funds-research/top-performing-systematic-investment-plan?category=Equity:%20Sectoral-Technology&amp;period=4&amp;amount=3000';</v>
      </c>
      <c r="J198" t="str">
        <f t="shared" si="23"/>
        <v>url197 &lt;-  read_html (url197);</v>
      </c>
      <c r="K198" t="str">
        <f t="shared" si="24"/>
        <v>url_tbl197 &lt;- url197 %&gt;%   html_nodes('table') %&gt;%   html_table(fill = TRUE) %&gt;%   .[[1]];</v>
      </c>
      <c r="L198" t="str">
        <f t="shared" si="25"/>
        <v>url_tbl197 &lt;- data.table(url_tbl197);</v>
      </c>
      <c r="M198" t="str">
        <f t="shared" si="26"/>
        <v>url_tbl197 &lt;- url_tbl197[, `:=` (url ='Sectoral-Technology', year =4),];</v>
      </c>
      <c r="N198" t="str">
        <f t="shared" si="27"/>
        <v>url197 &lt;- 'https://www.advisorkhoj.com/mutual-funds-research/top-performing-systematic-investment-plan?category=Equity:%20Sectoral-Technology&amp;period=4&amp;amount=3000';url197 &lt;-  read_html (url197);url_tbl197 &lt;- url197 %&gt;%   html_nodes('table') %&gt;%   html_table(fill = TRUE) %&gt;%   .[[1]];url_tbl197 &lt;- data.table(url_tbl197);url_tbl197 &lt;- url_tbl197[, `:=` (url ='Sectoral-Technology', year =4),];</v>
      </c>
    </row>
    <row r="199" spans="1:14">
      <c r="A199" t="s">
        <v>259</v>
      </c>
      <c r="B199" t="s">
        <v>467</v>
      </c>
      <c r="C199" t="s">
        <v>905</v>
      </c>
      <c r="D199" t="str">
        <f t="shared" si="21"/>
        <v>Sectoral-Technology</v>
      </c>
      <c r="E199">
        <v>5</v>
      </c>
      <c r="F199" s="7" t="s">
        <v>58</v>
      </c>
      <c r="G199" t="s">
        <v>60</v>
      </c>
      <c r="H199" t="s">
        <v>59</v>
      </c>
      <c r="I199" t="str">
        <f t="shared" si="22"/>
        <v>url198 &lt;- 'https://www.advisorkhoj.com/mutual-funds-research/top-performing-systematic-investment-plan?category=Equity:%20Sectoral-Technology&amp;period=5&amp;amount=3000';</v>
      </c>
      <c r="J199" t="str">
        <f t="shared" si="23"/>
        <v>url198 &lt;-  read_html (url198);</v>
      </c>
      <c r="K199" t="str">
        <f t="shared" si="24"/>
        <v>url_tbl198 &lt;- url198 %&gt;%   html_nodes('table') %&gt;%   html_table(fill = TRUE) %&gt;%   .[[1]];</v>
      </c>
      <c r="L199" t="str">
        <f t="shared" si="25"/>
        <v>url_tbl198 &lt;- data.table(url_tbl198);</v>
      </c>
      <c r="M199" t="str">
        <f t="shared" si="26"/>
        <v>url_tbl198 &lt;- url_tbl198[, `:=` (url ='Sectoral-Technology', year =5),];</v>
      </c>
      <c r="N199" t="str">
        <f t="shared" si="27"/>
        <v>url198 &lt;- 'https://www.advisorkhoj.com/mutual-funds-research/top-performing-systematic-investment-plan?category=Equity:%20Sectoral-Technology&amp;period=5&amp;amount=3000';url198 &lt;-  read_html (url198);url_tbl198 &lt;- url198 %&gt;%   html_nodes('table') %&gt;%   html_table(fill = TRUE) %&gt;%   .[[1]];url_tbl198 &lt;- data.table(url_tbl198);url_tbl198 &lt;- url_tbl198[, `:=` (url ='Sectoral-Technology', year =5),];</v>
      </c>
    </row>
    <row r="200" spans="1:14">
      <c r="A200" t="s">
        <v>260</v>
      </c>
      <c r="B200" t="s">
        <v>468</v>
      </c>
      <c r="C200" t="s">
        <v>905</v>
      </c>
      <c r="D200" t="str">
        <f t="shared" si="21"/>
        <v>Sectoral-Technology</v>
      </c>
      <c r="E200">
        <v>6</v>
      </c>
      <c r="F200" s="7" t="s">
        <v>58</v>
      </c>
      <c r="G200" t="s">
        <v>60</v>
      </c>
      <c r="H200" t="s">
        <v>59</v>
      </c>
      <c r="I200" t="str">
        <f t="shared" si="22"/>
        <v>url199 &lt;- 'https://www.advisorkhoj.com/mutual-funds-research/top-performing-systematic-investment-plan?category=Equity:%20Sectoral-Technology&amp;period=6&amp;amount=3000';</v>
      </c>
      <c r="J200" t="str">
        <f t="shared" si="23"/>
        <v>url199 &lt;-  read_html (url199);</v>
      </c>
      <c r="K200" t="str">
        <f t="shared" si="24"/>
        <v>url_tbl199 &lt;- url199 %&gt;%   html_nodes('table') %&gt;%   html_table(fill = TRUE) %&gt;%   .[[1]];</v>
      </c>
      <c r="L200" t="str">
        <f t="shared" si="25"/>
        <v>url_tbl199 &lt;- data.table(url_tbl199);</v>
      </c>
      <c r="M200" t="str">
        <f t="shared" si="26"/>
        <v>url_tbl199 &lt;- url_tbl199[, `:=` (url ='Sectoral-Technology', year =6),];</v>
      </c>
      <c r="N200" t="str">
        <f t="shared" si="27"/>
        <v>url199 &lt;- 'https://www.advisorkhoj.com/mutual-funds-research/top-performing-systematic-investment-plan?category=Equity:%20Sectoral-Technology&amp;period=6&amp;amount=3000';url199 &lt;-  read_html (url199);url_tbl199 &lt;- url199 %&gt;%   html_nodes('table') %&gt;%   html_table(fill = TRUE) %&gt;%   .[[1]];url_tbl199 &lt;- data.table(url_tbl199);url_tbl199 &lt;- url_tbl199[, `:=` (url ='Sectoral-Technology', year =6),];</v>
      </c>
    </row>
    <row r="201" spans="1:14">
      <c r="A201" t="s">
        <v>261</v>
      </c>
      <c r="B201" t="s">
        <v>469</v>
      </c>
      <c r="C201" t="s">
        <v>905</v>
      </c>
      <c r="D201" t="str">
        <f t="shared" si="21"/>
        <v>Sectoral-Technology</v>
      </c>
      <c r="E201">
        <v>7</v>
      </c>
      <c r="F201" s="7" t="s">
        <v>58</v>
      </c>
      <c r="G201" t="s">
        <v>60</v>
      </c>
      <c r="H201" t="s">
        <v>59</v>
      </c>
      <c r="I201" t="str">
        <f t="shared" si="22"/>
        <v>url200 &lt;- 'https://www.advisorkhoj.com/mutual-funds-research/top-performing-systematic-investment-plan?category=Equity:%20Sectoral-Technology&amp;period=7&amp;amount=3000';</v>
      </c>
      <c r="J201" t="str">
        <f t="shared" si="23"/>
        <v>url200 &lt;-  read_html (url200);</v>
      </c>
      <c r="K201" t="str">
        <f t="shared" si="24"/>
        <v>url_tbl200 &lt;- url200 %&gt;%   html_nodes('table') %&gt;%   html_table(fill = TRUE) %&gt;%   .[[1]];</v>
      </c>
      <c r="L201" t="str">
        <f t="shared" si="25"/>
        <v>url_tbl200 &lt;- data.table(url_tbl200);</v>
      </c>
      <c r="M201" t="str">
        <f t="shared" si="26"/>
        <v>url_tbl200 &lt;- url_tbl200[, `:=` (url ='Sectoral-Technology', year =7),];</v>
      </c>
      <c r="N201" t="str">
        <f t="shared" si="27"/>
        <v>url200 &lt;- 'https://www.advisorkhoj.com/mutual-funds-research/top-performing-systematic-investment-plan?category=Equity:%20Sectoral-Technology&amp;period=7&amp;amount=3000';url200 &lt;-  read_html (url200);url_tbl200 &lt;- url200 %&gt;%   html_nodes('table') %&gt;%   html_table(fill = TRUE) %&gt;%   .[[1]];url_tbl200 &lt;- data.table(url_tbl200);url_tbl200 &lt;- url_tbl200[, `:=` (url ='Sectoral-Technology', year =7),];</v>
      </c>
    </row>
    <row r="202" spans="1:14">
      <c r="A202" t="s">
        <v>262</v>
      </c>
      <c r="B202" t="s">
        <v>470</v>
      </c>
      <c r="C202" t="s">
        <v>905</v>
      </c>
      <c r="D202" t="str">
        <f t="shared" si="21"/>
        <v>Sectoral-Technology</v>
      </c>
      <c r="E202">
        <v>8</v>
      </c>
      <c r="F202" s="7" t="s">
        <v>58</v>
      </c>
      <c r="G202" t="s">
        <v>60</v>
      </c>
      <c r="H202" t="s">
        <v>59</v>
      </c>
      <c r="I202" t="str">
        <f t="shared" si="22"/>
        <v>url201 &lt;- 'https://www.advisorkhoj.com/mutual-funds-research/top-performing-systematic-investment-plan?category=Equity:%20Sectoral-Technology&amp;period=8&amp;amount=3000';</v>
      </c>
      <c r="J202" t="str">
        <f t="shared" si="23"/>
        <v>url201 &lt;-  read_html (url201);</v>
      </c>
      <c r="K202" t="str">
        <f t="shared" si="24"/>
        <v>url_tbl201 &lt;- url201 %&gt;%   html_nodes('table') %&gt;%   html_table(fill = TRUE) %&gt;%   .[[1]];</v>
      </c>
      <c r="L202" t="str">
        <f t="shared" si="25"/>
        <v>url_tbl201 &lt;- data.table(url_tbl201);</v>
      </c>
      <c r="M202" t="str">
        <f t="shared" si="26"/>
        <v>url_tbl201 &lt;- url_tbl201[, `:=` (url ='Sectoral-Technology', year =8),];</v>
      </c>
      <c r="N202" t="str">
        <f t="shared" si="27"/>
        <v>url201 &lt;- 'https://www.advisorkhoj.com/mutual-funds-research/top-performing-systematic-investment-plan?category=Equity:%20Sectoral-Technology&amp;period=8&amp;amount=3000';url201 &lt;-  read_html (url201);url_tbl201 &lt;- url201 %&gt;%   html_nodes('table') %&gt;%   html_table(fill = TRUE) %&gt;%   .[[1]];url_tbl201 &lt;- data.table(url_tbl201);url_tbl201 &lt;- url_tbl201[, `:=` (url ='Sectoral-Technology', year =8),];</v>
      </c>
    </row>
    <row r="203" spans="1:14">
      <c r="A203" t="s">
        <v>263</v>
      </c>
      <c r="B203" t="s">
        <v>471</v>
      </c>
      <c r="C203" t="s">
        <v>905</v>
      </c>
      <c r="D203" t="str">
        <f t="shared" si="21"/>
        <v>Sectoral-Technology</v>
      </c>
      <c r="E203">
        <v>9</v>
      </c>
      <c r="F203" s="7" t="s">
        <v>58</v>
      </c>
      <c r="G203" t="s">
        <v>60</v>
      </c>
      <c r="H203" t="s">
        <v>59</v>
      </c>
      <c r="I203" t="str">
        <f t="shared" si="22"/>
        <v>url202 &lt;- 'https://www.advisorkhoj.com/mutual-funds-research/top-performing-systematic-investment-plan?category=Equity:%20Sectoral-Technology&amp;period=9&amp;amount=3000';</v>
      </c>
      <c r="J203" t="str">
        <f t="shared" si="23"/>
        <v>url202 &lt;-  read_html (url202);</v>
      </c>
      <c r="K203" t="str">
        <f t="shared" si="24"/>
        <v>url_tbl202 &lt;- url202 %&gt;%   html_nodes('table') %&gt;%   html_table(fill = TRUE) %&gt;%   .[[1]];</v>
      </c>
      <c r="L203" t="str">
        <f t="shared" si="25"/>
        <v>url_tbl202 &lt;- data.table(url_tbl202);</v>
      </c>
      <c r="M203" t="str">
        <f t="shared" si="26"/>
        <v>url_tbl202 &lt;- url_tbl202[, `:=` (url ='Sectoral-Technology', year =9),];</v>
      </c>
      <c r="N203" t="str">
        <f t="shared" si="27"/>
        <v>url202 &lt;- 'https://www.advisorkhoj.com/mutual-funds-research/top-performing-systematic-investment-plan?category=Equity:%20Sectoral-Technology&amp;period=9&amp;amount=3000';url202 &lt;-  read_html (url202);url_tbl202 &lt;- url202 %&gt;%   html_nodes('table') %&gt;%   html_table(fill = TRUE) %&gt;%   .[[1]];url_tbl202 &lt;- data.table(url_tbl202);url_tbl202 &lt;- url_tbl202[, `:=` (url ='Sectoral-Technology', year =9),];</v>
      </c>
    </row>
    <row r="204" spans="1:14">
      <c r="A204" t="s">
        <v>264</v>
      </c>
      <c r="B204" t="s">
        <v>472</v>
      </c>
      <c r="C204" t="s">
        <v>905</v>
      </c>
      <c r="D204" t="str">
        <f t="shared" si="21"/>
        <v>Sectoral-Technology</v>
      </c>
      <c r="E204">
        <v>10</v>
      </c>
      <c r="F204" s="7" t="s">
        <v>58</v>
      </c>
      <c r="G204" t="s">
        <v>60</v>
      </c>
      <c r="H204" t="s">
        <v>59</v>
      </c>
      <c r="I204" t="str">
        <f t="shared" si="22"/>
        <v>url203 &lt;- 'https://www.advisorkhoj.com/mutual-funds-research/top-performing-systematic-investment-plan?category=Equity:%20Sectoral-Technology&amp;period=10&amp;amount=3000';</v>
      </c>
      <c r="J204" t="str">
        <f t="shared" si="23"/>
        <v>url203 &lt;-  read_html (url203);</v>
      </c>
      <c r="K204" t="str">
        <f t="shared" si="24"/>
        <v>url_tbl203 &lt;- url203 %&gt;%   html_nodes('table') %&gt;%   html_table(fill = TRUE) %&gt;%   .[[1]];</v>
      </c>
      <c r="L204" t="str">
        <f t="shared" si="25"/>
        <v>url_tbl203 &lt;- data.table(url_tbl203);</v>
      </c>
      <c r="M204" t="str">
        <f t="shared" si="26"/>
        <v>url_tbl203 &lt;- url_tbl203[, `:=` (url ='Sectoral-Technology', year =10),];</v>
      </c>
      <c r="N204" t="str">
        <f t="shared" si="27"/>
        <v>url203 &lt;- 'https://www.advisorkhoj.com/mutual-funds-research/top-performing-systematic-investment-plan?category=Equity:%20Sectoral-Technology&amp;period=10&amp;amount=3000';url203 &lt;-  read_html (url203);url_tbl203 &lt;- url203 %&gt;%   html_nodes('table') %&gt;%   html_table(fill = TRUE) %&gt;%   .[[1]];url_tbl203 &lt;- data.table(url_tbl203);url_tbl203 &lt;- url_tbl203[, `:=` (url ='Sectoral-Technology', year =10),];</v>
      </c>
    </row>
    <row r="205" spans="1:14">
      <c r="A205" t="s">
        <v>265</v>
      </c>
      <c r="B205" t="s">
        <v>473</v>
      </c>
      <c r="C205" t="s">
        <v>905</v>
      </c>
      <c r="D205" t="str">
        <f t="shared" si="21"/>
        <v>Sectoral-Technology</v>
      </c>
      <c r="E205">
        <v>11</v>
      </c>
      <c r="F205" s="7" t="s">
        <v>58</v>
      </c>
      <c r="G205" t="s">
        <v>60</v>
      </c>
      <c r="H205" t="s">
        <v>59</v>
      </c>
      <c r="I205" t="str">
        <f t="shared" si="22"/>
        <v>url204 &lt;- 'https://www.advisorkhoj.com/mutual-funds-research/top-performing-systematic-investment-plan?category=Equity:%20Sectoral-Technology&amp;period=11&amp;amount=3000';</v>
      </c>
      <c r="J205" t="str">
        <f t="shared" si="23"/>
        <v>url204 &lt;-  read_html (url204);</v>
      </c>
      <c r="K205" t="str">
        <f t="shared" si="24"/>
        <v>url_tbl204 &lt;- url204 %&gt;%   html_nodes('table') %&gt;%   html_table(fill = TRUE) %&gt;%   .[[1]];</v>
      </c>
      <c r="L205" t="str">
        <f t="shared" si="25"/>
        <v>url_tbl204 &lt;- data.table(url_tbl204);</v>
      </c>
      <c r="M205" t="str">
        <f t="shared" si="26"/>
        <v>url_tbl204 &lt;- url_tbl204[, `:=` (url ='Sectoral-Technology', year =11),];</v>
      </c>
      <c r="N205" t="str">
        <f t="shared" si="27"/>
        <v>url204 &lt;- 'https://www.advisorkhoj.com/mutual-funds-research/top-performing-systematic-investment-plan?category=Equity:%20Sectoral-Technology&amp;period=11&amp;amount=3000';url204 &lt;-  read_html (url204);url_tbl204 &lt;- url204 %&gt;%   html_nodes('table') %&gt;%   html_table(fill = TRUE) %&gt;%   .[[1]];url_tbl204 &lt;- data.table(url_tbl204);url_tbl204 &lt;- url_tbl204[, `:=` (url ='Sectoral-Technology', year =11),];</v>
      </c>
    </row>
    <row r="206" spans="1:14">
      <c r="A206" t="s">
        <v>266</v>
      </c>
      <c r="B206" t="s">
        <v>474</v>
      </c>
      <c r="C206" t="s">
        <v>905</v>
      </c>
      <c r="D206" t="str">
        <f t="shared" si="21"/>
        <v>Sectoral-Technology</v>
      </c>
      <c r="E206">
        <v>12</v>
      </c>
      <c r="F206" s="7" t="s">
        <v>58</v>
      </c>
      <c r="G206" t="s">
        <v>60</v>
      </c>
      <c r="H206" t="s">
        <v>59</v>
      </c>
      <c r="I206" t="str">
        <f t="shared" si="22"/>
        <v>url205 &lt;- 'https://www.advisorkhoj.com/mutual-funds-research/top-performing-systematic-investment-plan?category=Equity:%20Sectoral-Technology&amp;period=12&amp;amount=3000';</v>
      </c>
      <c r="J206" t="str">
        <f t="shared" si="23"/>
        <v>url205 &lt;-  read_html (url205);</v>
      </c>
      <c r="K206" t="str">
        <f t="shared" si="24"/>
        <v>url_tbl205 &lt;- url205 %&gt;%   html_nodes('table') %&gt;%   html_table(fill = TRUE) %&gt;%   .[[1]];</v>
      </c>
      <c r="L206" t="str">
        <f t="shared" si="25"/>
        <v>url_tbl205 &lt;- data.table(url_tbl205);</v>
      </c>
      <c r="M206" t="str">
        <f t="shared" si="26"/>
        <v>url_tbl205 &lt;- url_tbl205[, `:=` (url ='Sectoral-Technology', year =12),];</v>
      </c>
      <c r="N206" t="str">
        <f t="shared" si="27"/>
        <v>url205 &lt;- 'https://www.advisorkhoj.com/mutual-funds-research/top-performing-systematic-investment-plan?category=Equity:%20Sectoral-Technology&amp;period=12&amp;amount=3000';url205 &lt;-  read_html (url205);url_tbl205 &lt;- url205 %&gt;%   html_nodes('table') %&gt;%   html_table(fill = TRUE) %&gt;%   .[[1]];url_tbl205 &lt;- data.table(url_tbl205);url_tbl205 &lt;- url_tbl205[, `:=` (url ='Sectoral-Technology', year =12),];</v>
      </c>
    </row>
    <row r="207" spans="1:14">
      <c r="A207" t="s">
        <v>267</v>
      </c>
      <c r="B207" t="s">
        <v>475</v>
      </c>
      <c r="C207" t="s">
        <v>905</v>
      </c>
      <c r="D207" t="str">
        <f t="shared" si="21"/>
        <v>Sectoral-Technology</v>
      </c>
      <c r="E207">
        <v>13</v>
      </c>
      <c r="F207" s="7" t="s">
        <v>58</v>
      </c>
      <c r="G207" t="s">
        <v>60</v>
      </c>
      <c r="H207" t="s">
        <v>59</v>
      </c>
      <c r="I207" t="str">
        <f t="shared" si="22"/>
        <v>url206 &lt;- 'https://www.advisorkhoj.com/mutual-funds-research/top-performing-systematic-investment-plan?category=Equity:%20Sectoral-Technology&amp;period=13&amp;amount=3000';</v>
      </c>
      <c r="J207" t="str">
        <f t="shared" si="23"/>
        <v>url206 &lt;-  read_html (url206);</v>
      </c>
      <c r="K207" t="str">
        <f t="shared" si="24"/>
        <v>url_tbl206 &lt;- url206 %&gt;%   html_nodes('table') %&gt;%   html_table(fill = TRUE) %&gt;%   .[[1]];</v>
      </c>
      <c r="L207" t="str">
        <f t="shared" si="25"/>
        <v>url_tbl206 &lt;- data.table(url_tbl206);</v>
      </c>
      <c r="M207" t="str">
        <f t="shared" si="26"/>
        <v>url_tbl206 &lt;- url_tbl206[, `:=` (url ='Sectoral-Technology', year =13),];</v>
      </c>
      <c r="N207" t="str">
        <f t="shared" si="27"/>
        <v>url206 &lt;- 'https://www.advisorkhoj.com/mutual-funds-research/top-performing-systematic-investment-plan?category=Equity:%20Sectoral-Technology&amp;period=13&amp;amount=3000';url206 &lt;-  read_html (url206);url_tbl206 &lt;- url206 %&gt;%   html_nodes('table') %&gt;%   html_table(fill = TRUE) %&gt;%   .[[1]];url_tbl206 &lt;- data.table(url_tbl206);url_tbl206 &lt;- url_tbl206[, `:=` (url ='Sectoral-Technology', year =13),];</v>
      </c>
    </row>
    <row r="208" spans="1:14">
      <c r="A208" t="s">
        <v>268</v>
      </c>
      <c r="B208" t="s">
        <v>476</v>
      </c>
      <c r="C208" t="s">
        <v>905</v>
      </c>
      <c r="D208" t="str">
        <f t="shared" si="21"/>
        <v>Sectoral-Technology</v>
      </c>
      <c r="E208">
        <v>14</v>
      </c>
      <c r="F208" s="7" t="s">
        <v>58</v>
      </c>
      <c r="G208" t="s">
        <v>60</v>
      </c>
      <c r="H208" t="s">
        <v>59</v>
      </c>
      <c r="I208" t="str">
        <f t="shared" si="22"/>
        <v>url207 &lt;- 'https://www.advisorkhoj.com/mutual-funds-research/top-performing-systematic-investment-plan?category=Equity:%20Sectoral-Technology&amp;period=14&amp;amount=3000';</v>
      </c>
      <c r="J208" t="str">
        <f t="shared" si="23"/>
        <v>url207 &lt;-  read_html (url207);</v>
      </c>
      <c r="K208" t="str">
        <f t="shared" si="24"/>
        <v>url_tbl207 &lt;- url207 %&gt;%   html_nodes('table') %&gt;%   html_table(fill = TRUE) %&gt;%   .[[1]];</v>
      </c>
      <c r="L208" t="str">
        <f t="shared" si="25"/>
        <v>url_tbl207 &lt;- data.table(url_tbl207);</v>
      </c>
      <c r="M208" t="str">
        <f t="shared" si="26"/>
        <v>url_tbl207 &lt;- url_tbl207[, `:=` (url ='Sectoral-Technology', year =14),];</v>
      </c>
      <c r="N208" t="str">
        <f t="shared" si="27"/>
        <v>url207 &lt;- 'https://www.advisorkhoj.com/mutual-funds-research/top-performing-systematic-investment-plan?category=Equity:%20Sectoral-Technology&amp;period=14&amp;amount=3000';url207 &lt;-  read_html (url207);url_tbl207 &lt;- url207 %&gt;%   html_nodes('table') %&gt;%   html_table(fill = TRUE) %&gt;%   .[[1]];url_tbl207 &lt;- data.table(url_tbl207);url_tbl207 &lt;- url_tbl207[, `:=` (url ='Sectoral-Technology', year =14),];</v>
      </c>
    </row>
    <row r="209" spans="1:14">
      <c r="A209" t="s">
        <v>269</v>
      </c>
      <c r="B209" t="s">
        <v>477</v>
      </c>
      <c r="C209" t="s">
        <v>905</v>
      </c>
      <c r="D209" t="str">
        <f t="shared" si="21"/>
        <v>Sectoral-Technology</v>
      </c>
      <c r="E209">
        <v>15</v>
      </c>
      <c r="F209" s="7" t="s">
        <v>58</v>
      </c>
      <c r="G209" t="s">
        <v>60</v>
      </c>
      <c r="H209" t="s">
        <v>59</v>
      </c>
      <c r="I209" t="str">
        <f t="shared" si="22"/>
        <v>url208 &lt;- 'https://www.advisorkhoj.com/mutual-funds-research/top-performing-systematic-investment-plan?category=Equity:%20Sectoral-Technology&amp;period=15&amp;amount=3000';</v>
      </c>
      <c r="J209" t="str">
        <f t="shared" si="23"/>
        <v>url208 &lt;-  read_html (url208);</v>
      </c>
      <c r="K209" t="str">
        <f t="shared" si="24"/>
        <v>url_tbl208 &lt;- url208 %&gt;%   html_nodes('table') %&gt;%   html_table(fill = TRUE) %&gt;%   .[[1]];</v>
      </c>
      <c r="L209" t="str">
        <f t="shared" si="25"/>
        <v>url_tbl208 &lt;- data.table(url_tbl208);</v>
      </c>
      <c r="M209" t="str">
        <f t="shared" si="26"/>
        <v>url_tbl208 &lt;- url_tbl208[, `:=` (url ='Sectoral-Technology', year =15),];</v>
      </c>
      <c r="N209" t="str">
        <f t="shared" si="27"/>
        <v>url208 &lt;- 'https://www.advisorkhoj.com/mutual-funds-research/top-performing-systematic-investment-plan?category=Equity:%20Sectoral-Technology&amp;period=15&amp;amount=3000';url208 &lt;-  read_html (url208);url_tbl208 &lt;- url208 %&gt;%   html_nodes('table') %&gt;%   html_table(fill = TRUE) %&gt;%   .[[1]];url_tbl208 &lt;- data.table(url_tbl208);url_tbl208 &lt;- url_tbl208[, `:=` (url ='Sectoral-Technology', year =15),];</v>
      </c>
    </row>
    <row r="210" spans="1:14">
      <c r="A210" t="s">
        <v>479</v>
      </c>
      <c r="B210" t="s">
        <v>688</v>
      </c>
      <c r="C210" t="s">
        <v>905</v>
      </c>
      <c r="D210" t="str">
        <f t="shared" si="21"/>
        <v>Sectoral-Technology</v>
      </c>
      <c r="E210">
        <v>16</v>
      </c>
      <c r="F210" s="7" t="s">
        <v>58</v>
      </c>
      <c r="G210" t="s">
        <v>60</v>
      </c>
      <c r="H210" t="s">
        <v>59</v>
      </c>
      <c r="I210" t="str">
        <f t="shared" si="22"/>
        <v>url209 &lt;- 'https://www.advisorkhoj.com/mutual-funds-research/top-performing-systematic-investment-plan?category=Equity:%20Sectoral-Technology&amp;period=16&amp;amount=3000';</v>
      </c>
      <c r="J210" t="str">
        <f t="shared" si="23"/>
        <v>url209 &lt;-  read_html (url209);</v>
      </c>
      <c r="K210" t="str">
        <f t="shared" si="24"/>
        <v>url_tbl209 &lt;- url209 %&gt;%   html_nodes('table') %&gt;%   html_table(fill = TRUE) %&gt;%   .[[1]];</v>
      </c>
      <c r="L210" t="str">
        <f t="shared" si="25"/>
        <v>url_tbl209 &lt;- data.table(url_tbl209);</v>
      </c>
      <c r="M210" t="str">
        <f t="shared" si="26"/>
        <v>url_tbl209 &lt;- url_tbl209[, `:=` (url ='Sectoral-Technology', year =16),];</v>
      </c>
      <c r="N210" t="str">
        <f t="shared" si="27"/>
        <v>url209 &lt;- 'https://www.advisorkhoj.com/mutual-funds-research/top-performing-systematic-investment-plan?category=Equity:%20Sectoral-Technology&amp;period=16&amp;amount=3000';url209 &lt;-  read_html (url209);url_tbl209 &lt;- url209 %&gt;%   html_nodes('table') %&gt;%   html_table(fill = TRUE) %&gt;%   .[[1]];url_tbl209 &lt;- data.table(url_tbl209);url_tbl209 &lt;- url_tbl209[, `:=` (url ='Sectoral-Technology', year =16),];</v>
      </c>
    </row>
    <row r="211" spans="1:14">
      <c r="A211" t="s">
        <v>480</v>
      </c>
      <c r="B211" t="s">
        <v>689</v>
      </c>
      <c r="C211" t="s">
        <v>906</v>
      </c>
      <c r="D211" t="str">
        <f t="shared" si="21"/>
        <v>Small%20Cap</v>
      </c>
      <c r="E211">
        <v>1</v>
      </c>
      <c r="F211" s="7" t="s">
        <v>58</v>
      </c>
      <c r="G211" t="s">
        <v>60</v>
      </c>
      <c r="H211" t="s">
        <v>59</v>
      </c>
      <c r="I211" t="str">
        <f t="shared" si="22"/>
        <v>url210 &lt;- 'https://www.advisorkhoj.com/mutual-funds-research/top-performing-systematic-investment-plan?category=Equity:%20Small%20Cap&amp;period=1&amp;amount=3000';</v>
      </c>
      <c r="J211" t="str">
        <f t="shared" si="23"/>
        <v>url210 &lt;-  read_html (url210);</v>
      </c>
      <c r="K211" t="str">
        <f t="shared" si="24"/>
        <v>url_tbl210 &lt;- url210 %&gt;%   html_nodes('table') %&gt;%   html_table(fill = TRUE) %&gt;%   .[[1]];</v>
      </c>
      <c r="L211" t="str">
        <f t="shared" si="25"/>
        <v>url_tbl210 &lt;- data.table(url_tbl210);</v>
      </c>
      <c r="M211" t="str">
        <f t="shared" si="26"/>
        <v>url_tbl210 &lt;- url_tbl210[, `:=` (url ='Small Cap', year =1),];</v>
      </c>
      <c r="N211" t="str">
        <f t="shared" si="27"/>
        <v>url210 &lt;- 'https://www.advisorkhoj.com/mutual-funds-research/top-performing-systematic-investment-plan?category=Equity:%20Small%20Cap&amp;period=1&amp;amount=3000';url210 &lt;-  read_html (url210);url_tbl210 &lt;- url210 %&gt;%   html_nodes('table') %&gt;%   html_table(fill = TRUE) %&gt;%   .[[1]];url_tbl210 &lt;- data.table(url_tbl210);url_tbl210 &lt;- url_tbl210[, `:=` (url ='Small Cap', year =1),];</v>
      </c>
    </row>
    <row r="212" spans="1:14">
      <c r="A212" t="s">
        <v>481</v>
      </c>
      <c r="B212" t="s">
        <v>690</v>
      </c>
      <c r="C212" t="s">
        <v>906</v>
      </c>
      <c r="D212" t="str">
        <f t="shared" si="21"/>
        <v>Small%20Cap</v>
      </c>
      <c r="E212">
        <v>2</v>
      </c>
      <c r="F212" s="7" t="s">
        <v>58</v>
      </c>
      <c r="G212" t="s">
        <v>60</v>
      </c>
      <c r="H212" t="s">
        <v>59</v>
      </c>
      <c r="I212" t="str">
        <f t="shared" si="22"/>
        <v>url211 &lt;- 'https://www.advisorkhoj.com/mutual-funds-research/top-performing-systematic-investment-plan?category=Equity:%20Small%20Cap&amp;period=2&amp;amount=3000';</v>
      </c>
      <c r="J212" t="str">
        <f t="shared" si="23"/>
        <v>url211 &lt;-  read_html (url211);</v>
      </c>
      <c r="K212" t="str">
        <f t="shared" si="24"/>
        <v>url_tbl211 &lt;- url211 %&gt;%   html_nodes('table') %&gt;%   html_table(fill = TRUE) %&gt;%   .[[1]];</v>
      </c>
      <c r="L212" t="str">
        <f t="shared" si="25"/>
        <v>url_tbl211 &lt;- data.table(url_tbl211);</v>
      </c>
      <c r="M212" t="str">
        <f t="shared" si="26"/>
        <v>url_tbl211 &lt;- url_tbl211[, `:=` (url ='Small Cap', year =2),];</v>
      </c>
      <c r="N212" t="str">
        <f t="shared" si="27"/>
        <v>url211 &lt;- 'https://www.advisorkhoj.com/mutual-funds-research/top-performing-systematic-investment-plan?category=Equity:%20Small%20Cap&amp;period=2&amp;amount=3000';url211 &lt;-  read_html (url211);url_tbl211 &lt;- url211 %&gt;%   html_nodes('table') %&gt;%   html_table(fill = TRUE) %&gt;%   .[[1]];url_tbl211 &lt;- data.table(url_tbl211);url_tbl211 &lt;- url_tbl211[, `:=` (url ='Small Cap', year =2),];</v>
      </c>
    </row>
    <row r="213" spans="1:14">
      <c r="A213" t="s">
        <v>482</v>
      </c>
      <c r="B213" t="s">
        <v>691</v>
      </c>
      <c r="C213" t="s">
        <v>906</v>
      </c>
      <c r="D213" t="str">
        <f t="shared" si="21"/>
        <v>Small%20Cap</v>
      </c>
      <c r="E213">
        <v>3</v>
      </c>
      <c r="F213" s="7" t="s">
        <v>58</v>
      </c>
      <c r="G213" t="s">
        <v>60</v>
      </c>
      <c r="H213" t="s">
        <v>59</v>
      </c>
      <c r="I213" t="str">
        <f t="shared" si="22"/>
        <v>url212 &lt;- 'https://www.advisorkhoj.com/mutual-funds-research/top-performing-systematic-investment-plan?category=Equity:%20Small%20Cap&amp;period=3&amp;amount=3000';</v>
      </c>
      <c r="J213" t="str">
        <f t="shared" si="23"/>
        <v>url212 &lt;-  read_html (url212);</v>
      </c>
      <c r="K213" t="str">
        <f t="shared" si="24"/>
        <v>url_tbl212 &lt;- url212 %&gt;%   html_nodes('table') %&gt;%   html_table(fill = TRUE) %&gt;%   .[[1]];</v>
      </c>
      <c r="L213" t="str">
        <f t="shared" si="25"/>
        <v>url_tbl212 &lt;- data.table(url_tbl212);</v>
      </c>
      <c r="M213" t="str">
        <f t="shared" si="26"/>
        <v>url_tbl212 &lt;- url_tbl212[, `:=` (url ='Small Cap', year =3),];</v>
      </c>
      <c r="N213" t="str">
        <f t="shared" si="27"/>
        <v>url212 &lt;- 'https://www.advisorkhoj.com/mutual-funds-research/top-performing-systematic-investment-plan?category=Equity:%20Small%20Cap&amp;period=3&amp;amount=3000';url212 &lt;-  read_html (url212);url_tbl212 &lt;- url212 %&gt;%   html_nodes('table') %&gt;%   html_table(fill = TRUE) %&gt;%   .[[1]];url_tbl212 &lt;- data.table(url_tbl212);url_tbl212 &lt;- url_tbl212[, `:=` (url ='Small Cap', year =3),];</v>
      </c>
    </row>
    <row r="214" spans="1:14">
      <c r="A214" t="s">
        <v>483</v>
      </c>
      <c r="B214" t="s">
        <v>692</v>
      </c>
      <c r="C214" t="s">
        <v>906</v>
      </c>
      <c r="D214" t="str">
        <f t="shared" si="21"/>
        <v>Small%20Cap</v>
      </c>
      <c r="E214">
        <v>4</v>
      </c>
      <c r="F214" s="7" t="s">
        <v>58</v>
      </c>
      <c r="G214" t="s">
        <v>60</v>
      </c>
      <c r="H214" t="s">
        <v>59</v>
      </c>
      <c r="I214" t="str">
        <f t="shared" si="22"/>
        <v>url213 &lt;- 'https://www.advisorkhoj.com/mutual-funds-research/top-performing-systematic-investment-plan?category=Equity:%20Small%20Cap&amp;period=4&amp;amount=3000';</v>
      </c>
      <c r="J214" t="str">
        <f t="shared" si="23"/>
        <v>url213 &lt;-  read_html (url213);</v>
      </c>
      <c r="K214" t="str">
        <f t="shared" si="24"/>
        <v>url_tbl213 &lt;- url213 %&gt;%   html_nodes('table') %&gt;%   html_table(fill = TRUE) %&gt;%   .[[1]];</v>
      </c>
      <c r="L214" t="str">
        <f t="shared" si="25"/>
        <v>url_tbl213 &lt;- data.table(url_tbl213);</v>
      </c>
      <c r="M214" t="str">
        <f t="shared" si="26"/>
        <v>url_tbl213 &lt;- url_tbl213[, `:=` (url ='Small Cap', year =4),];</v>
      </c>
      <c r="N214" t="str">
        <f t="shared" si="27"/>
        <v>url213 &lt;- 'https://www.advisorkhoj.com/mutual-funds-research/top-performing-systematic-investment-plan?category=Equity:%20Small%20Cap&amp;period=4&amp;amount=3000';url213 &lt;-  read_html (url213);url_tbl213 &lt;- url213 %&gt;%   html_nodes('table') %&gt;%   html_table(fill = TRUE) %&gt;%   .[[1]];url_tbl213 &lt;- data.table(url_tbl213);url_tbl213 &lt;- url_tbl213[, `:=` (url ='Small Cap', year =4),];</v>
      </c>
    </row>
    <row r="215" spans="1:14">
      <c r="A215" t="s">
        <v>484</v>
      </c>
      <c r="B215" t="s">
        <v>693</v>
      </c>
      <c r="C215" t="s">
        <v>906</v>
      </c>
      <c r="D215" t="str">
        <f t="shared" si="21"/>
        <v>Small%20Cap</v>
      </c>
      <c r="E215">
        <v>5</v>
      </c>
      <c r="F215" s="7" t="s">
        <v>58</v>
      </c>
      <c r="G215" t="s">
        <v>60</v>
      </c>
      <c r="H215" t="s">
        <v>59</v>
      </c>
      <c r="I215" t="str">
        <f t="shared" si="22"/>
        <v>url214 &lt;- 'https://www.advisorkhoj.com/mutual-funds-research/top-performing-systematic-investment-plan?category=Equity:%20Small%20Cap&amp;period=5&amp;amount=3000';</v>
      </c>
      <c r="J215" t="str">
        <f t="shared" si="23"/>
        <v>url214 &lt;-  read_html (url214);</v>
      </c>
      <c r="K215" t="str">
        <f t="shared" si="24"/>
        <v>url_tbl214 &lt;- url214 %&gt;%   html_nodes('table') %&gt;%   html_table(fill = TRUE) %&gt;%   .[[1]];</v>
      </c>
      <c r="L215" t="str">
        <f t="shared" si="25"/>
        <v>url_tbl214 &lt;- data.table(url_tbl214);</v>
      </c>
      <c r="M215" t="str">
        <f t="shared" si="26"/>
        <v>url_tbl214 &lt;- url_tbl214[, `:=` (url ='Small Cap', year =5),];</v>
      </c>
      <c r="N215" t="str">
        <f t="shared" si="27"/>
        <v>url214 &lt;- 'https://www.advisorkhoj.com/mutual-funds-research/top-performing-systematic-investment-plan?category=Equity:%20Small%20Cap&amp;period=5&amp;amount=3000';url214 &lt;-  read_html (url214);url_tbl214 &lt;- url214 %&gt;%   html_nodes('table') %&gt;%   html_table(fill = TRUE) %&gt;%   .[[1]];url_tbl214 &lt;- data.table(url_tbl214);url_tbl214 &lt;- url_tbl214[, `:=` (url ='Small Cap', year =5),];</v>
      </c>
    </row>
    <row r="216" spans="1:14">
      <c r="A216" t="s">
        <v>485</v>
      </c>
      <c r="B216" t="s">
        <v>694</v>
      </c>
      <c r="C216" t="s">
        <v>906</v>
      </c>
      <c r="D216" t="str">
        <f t="shared" si="21"/>
        <v>Small%20Cap</v>
      </c>
      <c r="E216">
        <v>6</v>
      </c>
      <c r="F216" s="7" t="s">
        <v>58</v>
      </c>
      <c r="G216" t="s">
        <v>60</v>
      </c>
      <c r="H216" t="s">
        <v>59</v>
      </c>
      <c r="I216" t="str">
        <f t="shared" si="22"/>
        <v>url215 &lt;- 'https://www.advisorkhoj.com/mutual-funds-research/top-performing-systematic-investment-plan?category=Equity:%20Small%20Cap&amp;period=6&amp;amount=3000';</v>
      </c>
      <c r="J216" t="str">
        <f t="shared" si="23"/>
        <v>url215 &lt;-  read_html (url215);</v>
      </c>
      <c r="K216" t="str">
        <f t="shared" si="24"/>
        <v>url_tbl215 &lt;- url215 %&gt;%   html_nodes('table') %&gt;%   html_table(fill = TRUE) %&gt;%   .[[1]];</v>
      </c>
      <c r="L216" t="str">
        <f t="shared" si="25"/>
        <v>url_tbl215 &lt;- data.table(url_tbl215);</v>
      </c>
      <c r="M216" t="str">
        <f t="shared" si="26"/>
        <v>url_tbl215 &lt;- url_tbl215[, `:=` (url ='Small Cap', year =6),];</v>
      </c>
      <c r="N216" t="str">
        <f t="shared" si="27"/>
        <v>url215 &lt;- 'https://www.advisorkhoj.com/mutual-funds-research/top-performing-systematic-investment-plan?category=Equity:%20Small%20Cap&amp;period=6&amp;amount=3000';url215 &lt;-  read_html (url215);url_tbl215 &lt;- url215 %&gt;%   html_nodes('table') %&gt;%   html_table(fill = TRUE) %&gt;%   .[[1]];url_tbl215 &lt;- data.table(url_tbl215);url_tbl215 &lt;- url_tbl215[, `:=` (url ='Small Cap', year =6),];</v>
      </c>
    </row>
    <row r="217" spans="1:14">
      <c r="A217" t="s">
        <v>486</v>
      </c>
      <c r="B217" t="s">
        <v>695</v>
      </c>
      <c r="C217" t="s">
        <v>906</v>
      </c>
      <c r="D217" t="str">
        <f t="shared" si="21"/>
        <v>Small%20Cap</v>
      </c>
      <c r="E217">
        <v>7</v>
      </c>
      <c r="F217" s="7" t="s">
        <v>58</v>
      </c>
      <c r="G217" t="s">
        <v>60</v>
      </c>
      <c r="H217" t="s">
        <v>59</v>
      </c>
      <c r="I217" t="str">
        <f t="shared" si="22"/>
        <v>url216 &lt;- 'https://www.advisorkhoj.com/mutual-funds-research/top-performing-systematic-investment-plan?category=Equity:%20Small%20Cap&amp;period=7&amp;amount=3000';</v>
      </c>
      <c r="J217" t="str">
        <f t="shared" si="23"/>
        <v>url216 &lt;-  read_html (url216);</v>
      </c>
      <c r="K217" t="str">
        <f t="shared" si="24"/>
        <v>url_tbl216 &lt;- url216 %&gt;%   html_nodes('table') %&gt;%   html_table(fill = TRUE) %&gt;%   .[[1]];</v>
      </c>
      <c r="L217" t="str">
        <f t="shared" si="25"/>
        <v>url_tbl216 &lt;- data.table(url_tbl216);</v>
      </c>
      <c r="M217" t="str">
        <f t="shared" si="26"/>
        <v>url_tbl216 &lt;- url_tbl216[, `:=` (url ='Small Cap', year =7),];</v>
      </c>
      <c r="N217" t="str">
        <f t="shared" si="27"/>
        <v>url216 &lt;- 'https://www.advisorkhoj.com/mutual-funds-research/top-performing-systematic-investment-plan?category=Equity:%20Small%20Cap&amp;period=7&amp;amount=3000';url216 &lt;-  read_html (url216);url_tbl216 &lt;- url216 %&gt;%   html_nodes('table') %&gt;%   html_table(fill = TRUE) %&gt;%   .[[1]];url_tbl216 &lt;- data.table(url_tbl216);url_tbl216 &lt;- url_tbl216[, `:=` (url ='Small Cap', year =7),];</v>
      </c>
    </row>
    <row r="218" spans="1:14">
      <c r="A218" t="s">
        <v>487</v>
      </c>
      <c r="B218" t="s">
        <v>696</v>
      </c>
      <c r="C218" t="s">
        <v>906</v>
      </c>
      <c r="D218" t="str">
        <f t="shared" si="21"/>
        <v>Small%20Cap</v>
      </c>
      <c r="E218">
        <v>8</v>
      </c>
      <c r="F218" s="7" t="s">
        <v>58</v>
      </c>
      <c r="G218" t="s">
        <v>60</v>
      </c>
      <c r="H218" t="s">
        <v>59</v>
      </c>
      <c r="I218" t="str">
        <f t="shared" si="22"/>
        <v>url217 &lt;- 'https://www.advisorkhoj.com/mutual-funds-research/top-performing-systematic-investment-plan?category=Equity:%20Small%20Cap&amp;period=8&amp;amount=3000';</v>
      </c>
      <c r="J218" t="str">
        <f t="shared" si="23"/>
        <v>url217 &lt;-  read_html (url217);</v>
      </c>
      <c r="K218" t="str">
        <f t="shared" si="24"/>
        <v>url_tbl217 &lt;- url217 %&gt;%   html_nodes('table') %&gt;%   html_table(fill = TRUE) %&gt;%   .[[1]];</v>
      </c>
      <c r="L218" t="str">
        <f t="shared" si="25"/>
        <v>url_tbl217 &lt;- data.table(url_tbl217);</v>
      </c>
      <c r="M218" t="str">
        <f t="shared" si="26"/>
        <v>url_tbl217 &lt;- url_tbl217[, `:=` (url ='Small Cap', year =8),];</v>
      </c>
      <c r="N218" t="str">
        <f t="shared" si="27"/>
        <v>url217 &lt;- 'https://www.advisorkhoj.com/mutual-funds-research/top-performing-systematic-investment-plan?category=Equity:%20Small%20Cap&amp;period=8&amp;amount=3000';url217 &lt;-  read_html (url217);url_tbl217 &lt;- url217 %&gt;%   html_nodes('table') %&gt;%   html_table(fill = TRUE) %&gt;%   .[[1]];url_tbl217 &lt;- data.table(url_tbl217);url_tbl217 &lt;- url_tbl217[, `:=` (url ='Small Cap', year =8),];</v>
      </c>
    </row>
    <row r="219" spans="1:14">
      <c r="A219" t="s">
        <v>488</v>
      </c>
      <c r="B219" t="s">
        <v>697</v>
      </c>
      <c r="C219" t="s">
        <v>906</v>
      </c>
      <c r="D219" t="str">
        <f t="shared" si="21"/>
        <v>Small%20Cap</v>
      </c>
      <c r="E219">
        <v>9</v>
      </c>
      <c r="F219" s="7" t="s">
        <v>58</v>
      </c>
      <c r="G219" t="s">
        <v>60</v>
      </c>
      <c r="H219" t="s">
        <v>59</v>
      </c>
      <c r="I219" t="str">
        <f t="shared" si="22"/>
        <v>url218 &lt;- 'https://www.advisorkhoj.com/mutual-funds-research/top-performing-systematic-investment-plan?category=Equity:%20Small%20Cap&amp;period=9&amp;amount=3000';</v>
      </c>
      <c r="J219" t="str">
        <f t="shared" si="23"/>
        <v>url218 &lt;-  read_html (url218);</v>
      </c>
      <c r="K219" t="str">
        <f t="shared" si="24"/>
        <v>url_tbl218 &lt;- url218 %&gt;%   html_nodes('table') %&gt;%   html_table(fill = TRUE) %&gt;%   .[[1]];</v>
      </c>
      <c r="L219" t="str">
        <f t="shared" si="25"/>
        <v>url_tbl218 &lt;- data.table(url_tbl218);</v>
      </c>
      <c r="M219" t="str">
        <f t="shared" si="26"/>
        <v>url_tbl218 &lt;- url_tbl218[, `:=` (url ='Small Cap', year =9),];</v>
      </c>
      <c r="N219" t="str">
        <f t="shared" si="27"/>
        <v>url218 &lt;- 'https://www.advisorkhoj.com/mutual-funds-research/top-performing-systematic-investment-plan?category=Equity:%20Small%20Cap&amp;period=9&amp;amount=3000';url218 &lt;-  read_html (url218);url_tbl218 &lt;- url218 %&gt;%   html_nodes('table') %&gt;%   html_table(fill = TRUE) %&gt;%   .[[1]];url_tbl218 &lt;- data.table(url_tbl218);url_tbl218 &lt;- url_tbl218[, `:=` (url ='Small Cap', year =9),];</v>
      </c>
    </row>
    <row r="220" spans="1:14">
      <c r="A220" t="s">
        <v>489</v>
      </c>
      <c r="B220" t="s">
        <v>698</v>
      </c>
      <c r="C220" t="s">
        <v>906</v>
      </c>
      <c r="D220" t="str">
        <f t="shared" si="21"/>
        <v>Small%20Cap</v>
      </c>
      <c r="E220">
        <v>10</v>
      </c>
      <c r="F220" s="7" t="s">
        <v>58</v>
      </c>
      <c r="G220" t="s">
        <v>60</v>
      </c>
      <c r="H220" t="s">
        <v>59</v>
      </c>
      <c r="I220" t="str">
        <f t="shared" si="22"/>
        <v>url219 &lt;- 'https://www.advisorkhoj.com/mutual-funds-research/top-performing-systematic-investment-plan?category=Equity:%20Small%20Cap&amp;period=10&amp;amount=3000';</v>
      </c>
      <c r="J220" t="str">
        <f t="shared" si="23"/>
        <v>url219 &lt;-  read_html (url219);</v>
      </c>
      <c r="K220" t="str">
        <f t="shared" si="24"/>
        <v>url_tbl219 &lt;- url219 %&gt;%   html_nodes('table') %&gt;%   html_table(fill = TRUE) %&gt;%   .[[1]];</v>
      </c>
      <c r="L220" t="str">
        <f t="shared" si="25"/>
        <v>url_tbl219 &lt;- data.table(url_tbl219);</v>
      </c>
      <c r="M220" t="str">
        <f t="shared" si="26"/>
        <v>url_tbl219 &lt;- url_tbl219[, `:=` (url ='Small Cap', year =10),];</v>
      </c>
      <c r="N220" t="str">
        <f t="shared" si="27"/>
        <v>url219 &lt;- 'https://www.advisorkhoj.com/mutual-funds-research/top-performing-systematic-investment-plan?category=Equity:%20Small%20Cap&amp;period=10&amp;amount=3000';url219 &lt;-  read_html (url219);url_tbl219 &lt;- url219 %&gt;%   html_nodes('table') %&gt;%   html_table(fill = TRUE) %&gt;%   .[[1]];url_tbl219 &lt;- data.table(url_tbl219);url_tbl219 &lt;- url_tbl219[, `:=` (url ='Small Cap', year =10),];</v>
      </c>
    </row>
    <row r="221" spans="1:14">
      <c r="A221" t="s">
        <v>490</v>
      </c>
      <c r="B221" t="s">
        <v>699</v>
      </c>
      <c r="C221" t="s">
        <v>906</v>
      </c>
      <c r="D221" t="str">
        <f t="shared" si="21"/>
        <v>Small%20Cap</v>
      </c>
      <c r="E221">
        <v>11</v>
      </c>
      <c r="F221" s="7" t="s">
        <v>58</v>
      </c>
      <c r="G221" t="s">
        <v>60</v>
      </c>
      <c r="H221" t="s">
        <v>59</v>
      </c>
      <c r="I221" t="str">
        <f t="shared" si="22"/>
        <v>url220 &lt;- 'https://www.advisorkhoj.com/mutual-funds-research/top-performing-systematic-investment-plan?category=Equity:%20Small%20Cap&amp;period=11&amp;amount=3000';</v>
      </c>
      <c r="J221" t="str">
        <f t="shared" si="23"/>
        <v>url220 &lt;-  read_html (url220);</v>
      </c>
      <c r="K221" t="str">
        <f t="shared" si="24"/>
        <v>url_tbl220 &lt;- url220 %&gt;%   html_nodes('table') %&gt;%   html_table(fill = TRUE) %&gt;%   .[[1]];</v>
      </c>
      <c r="L221" t="str">
        <f t="shared" si="25"/>
        <v>url_tbl220 &lt;- data.table(url_tbl220);</v>
      </c>
      <c r="M221" t="str">
        <f t="shared" si="26"/>
        <v>url_tbl220 &lt;- url_tbl220[, `:=` (url ='Small Cap', year =11),];</v>
      </c>
      <c r="N221" t="str">
        <f t="shared" si="27"/>
        <v>url220 &lt;- 'https://www.advisorkhoj.com/mutual-funds-research/top-performing-systematic-investment-plan?category=Equity:%20Small%20Cap&amp;period=11&amp;amount=3000';url220 &lt;-  read_html (url220);url_tbl220 &lt;- url220 %&gt;%   html_nodes('table') %&gt;%   html_table(fill = TRUE) %&gt;%   .[[1]];url_tbl220 &lt;- data.table(url_tbl220);url_tbl220 &lt;- url_tbl220[, `:=` (url ='Small Cap', year =11),];</v>
      </c>
    </row>
    <row r="222" spans="1:14">
      <c r="A222" t="s">
        <v>491</v>
      </c>
      <c r="B222" t="s">
        <v>700</v>
      </c>
      <c r="C222" t="s">
        <v>906</v>
      </c>
      <c r="D222" t="str">
        <f t="shared" si="21"/>
        <v>Small%20Cap</v>
      </c>
      <c r="E222">
        <v>12</v>
      </c>
      <c r="F222" s="7" t="s">
        <v>58</v>
      </c>
      <c r="G222" t="s">
        <v>60</v>
      </c>
      <c r="H222" t="s">
        <v>59</v>
      </c>
      <c r="I222" t="str">
        <f t="shared" si="22"/>
        <v>url221 &lt;- 'https://www.advisorkhoj.com/mutual-funds-research/top-performing-systematic-investment-plan?category=Equity:%20Small%20Cap&amp;period=12&amp;amount=3000';</v>
      </c>
      <c r="J222" t="str">
        <f t="shared" si="23"/>
        <v>url221 &lt;-  read_html (url221);</v>
      </c>
      <c r="K222" t="str">
        <f t="shared" si="24"/>
        <v>url_tbl221 &lt;- url221 %&gt;%   html_nodes('table') %&gt;%   html_table(fill = TRUE) %&gt;%   .[[1]];</v>
      </c>
      <c r="L222" t="str">
        <f t="shared" si="25"/>
        <v>url_tbl221 &lt;- data.table(url_tbl221);</v>
      </c>
      <c r="M222" t="str">
        <f t="shared" si="26"/>
        <v>url_tbl221 &lt;- url_tbl221[, `:=` (url ='Small Cap', year =12),];</v>
      </c>
      <c r="N222" t="str">
        <f t="shared" si="27"/>
        <v>url221 &lt;- 'https://www.advisorkhoj.com/mutual-funds-research/top-performing-systematic-investment-plan?category=Equity:%20Small%20Cap&amp;period=12&amp;amount=3000';url221 &lt;-  read_html (url221);url_tbl221 &lt;- url221 %&gt;%   html_nodes('table') %&gt;%   html_table(fill = TRUE) %&gt;%   .[[1]];url_tbl221 &lt;- data.table(url_tbl221);url_tbl221 &lt;- url_tbl221[, `:=` (url ='Small Cap', year =12),];</v>
      </c>
    </row>
    <row r="223" spans="1:14">
      <c r="A223" t="s">
        <v>492</v>
      </c>
      <c r="B223" t="s">
        <v>701</v>
      </c>
      <c r="C223" t="s">
        <v>906</v>
      </c>
      <c r="D223" t="str">
        <f t="shared" si="21"/>
        <v>Small%20Cap</v>
      </c>
      <c r="E223">
        <v>13</v>
      </c>
      <c r="F223" s="7" t="s">
        <v>58</v>
      </c>
      <c r="G223" t="s">
        <v>60</v>
      </c>
      <c r="H223" t="s">
        <v>59</v>
      </c>
      <c r="I223" t="str">
        <f t="shared" si="22"/>
        <v>url222 &lt;- 'https://www.advisorkhoj.com/mutual-funds-research/top-performing-systematic-investment-plan?category=Equity:%20Small%20Cap&amp;period=13&amp;amount=3000';</v>
      </c>
      <c r="J223" t="str">
        <f t="shared" si="23"/>
        <v>url222 &lt;-  read_html (url222);</v>
      </c>
      <c r="K223" t="str">
        <f t="shared" si="24"/>
        <v>url_tbl222 &lt;- url222 %&gt;%   html_nodes('table') %&gt;%   html_table(fill = TRUE) %&gt;%   .[[1]];</v>
      </c>
      <c r="L223" t="str">
        <f t="shared" si="25"/>
        <v>url_tbl222 &lt;- data.table(url_tbl222);</v>
      </c>
      <c r="M223" t="str">
        <f t="shared" si="26"/>
        <v>url_tbl222 &lt;- url_tbl222[, `:=` (url ='Small Cap', year =13),];</v>
      </c>
      <c r="N223" t="str">
        <f t="shared" si="27"/>
        <v>url222 &lt;- 'https://www.advisorkhoj.com/mutual-funds-research/top-performing-systematic-investment-plan?category=Equity:%20Small%20Cap&amp;period=13&amp;amount=3000';url222 &lt;-  read_html (url222);url_tbl222 &lt;- url222 %&gt;%   html_nodes('table') %&gt;%   html_table(fill = TRUE) %&gt;%   .[[1]];url_tbl222 &lt;- data.table(url_tbl222);url_tbl222 &lt;- url_tbl222[, `:=` (url ='Small Cap', year =13),];</v>
      </c>
    </row>
    <row r="224" spans="1:14">
      <c r="A224" t="s">
        <v>493</v>
      </c>
      <c r="B224" t="s">
        <v>702</v>
      </c>
      <c r="C224" t="s">
        <v>906</v>
      </c>
      <c r="D224" t="str">
        <f t="shared" si="21"/>
        <v>Small%20Cap</v>
      </c>
      <c r="E224">
        <v>14</v>
      </c>
      <c r="F224" s="7" t="s">
        <v>58</v>
      </c>
      <c r="G224" t="s">
        <v>60</v>
      </c>
      <c r="H224" t="s">
        <v>59</v>
      </c>
      <c r="I224" t="str">
        <f t="shared" si="22"/>
        <v>url223 &lt;- 'https://www.advisorkhoj.com/mutual-funds-research/top-performing-systematic-investment-plan?category=Equity:%20Small%20Cap&amp;period=14&amp;amount=3000';</v>
      </c>
      <c r="J224" t="str">
        <f t="shared" si="23"/>
        <v>url223 &lt;-  read_html (url223);</v>
      </c>
      <c r="K224" t="str">
        <f t="shared" si="24"/>
        <v>url_tbl223 &lt;- url223 %&gt;%   html_nodes('table') %&gt;%   html_table(fill = TRUE) %&gt;%   .[[1]];</v>
      </c>
      <c r="L224" t="str">
        <f t="shared" si="25"/>
        <v>url_tbl223 &lt;- data.table(url_tbl223);</v>
      </c>
      <c r="M224" t="str">
        <f t="shared" si="26"/>
        <v>url_tbl223 &lt;- url_tbl223[, `:=` (url ='Small Cap', year =14),];</v>
      </c>
      <c r="N224" t="str">
        <f t="shared" si="27"/>
        <v>url223 &lt;- 'https://www.advisorkhoj.com/mutual-funds-research/top-performing-systematic-investment-plan?category=Equity:%20Small%20Cap&amp;period=14&amp;amount=3000';url223 &lt;-  read_html (url223);url_tbl223 &lt;- url223 %&gt;%   html_nodes('table') %&gt;%   html_table(fill = TRUE) %&gt;%   .[[1]];url_tbl223 &lt;- data.table(url_tbl223);url_tbl223 &lt;- url_tbl223[, `:=` (url ='Small Cap', year =14),];</v>
      </c>
    </row>
    <row r="225" spans="1:14">
      <c r="A225" t="s">
        <v>494</v>
      </c>
      <c r="B225" t="s">
        <v>703</v>
      </c>
      <c r="C225" t="s">
        <v>906</v>
      </c>
      <c r="D225" t="str">
        <f t="shared" si="21"/>
        <v>Small%20Cap</v>
      </c>
      <c r="E225">
        <v>15</v>
      </c>
      <c r="F225" s="7" t="s">
        <v>58</v>
      </c>
      <c r="G225" t="s">
        <v>60</v>
      </c>
      <c r="H225" t="s">
        <v>59</v>
      </c>
      <c r="I225" t="str">
        <f t="shared" si="22"/>
        <v>url224 &lt;- 'https://www.advisorkhoj.com/mutual-funds-research/top-performing-systematic-investment-plan?category=Equity:%20Small%20Cap&amp;period=15&amp;amount=3000';</v>
      </c>
      <c r="J225" t="str">
        <f t="shared" si="23"/>
        <v>url224 &lt;-  read_html (url224);</v>
      </c>
      <c r="K225" t="str">
        <f t="shared" si="24"/>
        <v>url_tbl224 &lt;- url224 %&gt;%   html_nodes('table') %&gt;%   html_table(fill = TRUE) %&gt;%   .[[1]];</v>
      </c>
      <c r="L225" t="str">
        <f t="shared" si="25"/>
        <v>url_tbl224 &lt;- data.table(url_tbl224);</v>
      </c>
      <c r="M225" t="str">
        <f t="shared" si="26"/>
        <v>url_tbl224 &lt;- url_tbl224[, `:=` (url ='Small Cap', year =15),];</v>
      </c>
      <c r="N225" t="str">
        <f t="shared" si="27"/>
        <v>url224 &lt;- 'https://www.advisorkhoj.com/mutual-funds-research/top-performing-systematic-investment-plan?category=Equity:%20Small%20Cap&amp;period=15&amp;amount=3000';url224 &lt;-  read_html (url224);url_tbl224 &lt;- url224 %&gt;%   html_nodes('table') %&gt;%   html_table(fill = TRUE) %&gt;%   .[[1]];url_tbl224 &lt;- data.table(url_tbl224);url_tbl224 &lt;- url_tbl224[, `:=` (url ='Small Cap', year =15),];</v>
      </c>
    </row>
    <row r="226" spans="1:14">
      <c r="A226" t="s">
        <v>495</v>
      </c>
      <c r="B226" t="s">
        <v>704</v>
      </c>
      <c r="C226" t="s">
        <v>906</v>
      </c>
      <c r="D226" t="str">
        <f t="shared" si="21"/>
        <v>Small%20Cap</v>
      </c>
      <c r="E226">
        <v>16</v>
      </c>
      <c r="F226" s="7" t="s">
        <v>58</v>
      </c>
      <c r="G226" t="s">
        <v>60</v>
      </c>
      <c r="H226" t="s">
        <v>59</v>
      </c>
      <c r="I226" t="str">
        <f t="shared" si="22"/>
        <v>url225 &lt;- 'https://www.advisorkhoj.com/mutual-funds-research/top-performing-systematic-investment-plan?category=Equity:%20Small%20Cap&amp;period=16&amp;amount=3000';</v>
      </c>
      <c r="J226" t="str">
        <f t="shared" si="23"/>
        <v>url225 &lt;-  read_html (url225);</v>
      </c>
      <c r="K226" t="str">
        <f t="shared" si="24"/>
        <v>url_tbl225 &lt;- url225 %&gt;%   html_nodes('table') %&gt;%   html_table(fill = TRUE) %&gt;%   .[[1]];</v>
      </c>
      <c r="L226" t="str">
        <f t="shared" si="25"/>
        <v>url_tbl225 &lt;- data.table(url_tbl225);</v>
      </c>
      <c r="M226" t="str">
        <f t="shared" si="26"/>
        <v>url_tbl225 &lt;- url_tbl225[, `:=` (url ='Small Cap', year =16),];</v>
      </c>
      <c r="N226" t="str">
        <f t="shared" si="27"/>
        <v>url225 &lt;- 'https://www.advisorkhoj.com/mutual-funds-research/top-performing-systematic-investment-plan?category=Equity:%20Small%20Cap&amp;period=16&amp;amount=3000';url225 &lt;-  read_html (url225);url_tbl225 &lt;- url225 %&gt;%   html_nodes('table') %&gt;%   html_table(fill = TRUE) %&gt;%   .[[1]];url_tbl225 &lt;- data.table(url_tbl225);url_tbl225 &lt;- url_tbl225[, `:=` (url ='Small Cap', year =16),];</v>
      </c>
    </row>
    <row r="227" spans="1:14">
      <c r="A227" t="s">
        <v>496</v>
      </c>
      <c r="B227" t="s">
        <v>705</v>
      </c>
      <c r="C227" t="s">
        <v>907</v>
      </c>
      <c r="D227" t="str">
        <f t="shared" si="21"/>
        <v>ETFs</v>
      </c>
      <c r="E227">
        <v>1</v>
      </c>
      <c r="F227" s="7" t="s">
        <v>909</v>
      </c>
      <c r="G227" t="s">
        <v>60</v>
      </c>
      <c r="H227" t="s">
        <v>59</v>
      </c>
      <c r="I227" t="str">
        <f t="shared" si="22"/>
        <v>url226 &lt;- 'https://www.advisorkhoj.com/mutual-funds-research/top-performing-systematic-investment-plan?category=ETFs&amp;period=1&amp;amount=3000';</v>
      </c>
      <c r="J227" t="str">
        <f t="shared" si="23"/>
        <v>url226 &lt;-  read_html (url226);</v>
      </c>
      <c r="K227" t="str">
        <f t="shared" si="24"/>
        <v>url_tbl226 &lt;- url226 %&gt;%   html_nodes('table') %&gt;%   html_table(fill = TRUE) %&gt;%   .[[1]];</v>
      </c>
      <c r="L227" t="str">
        <f t="shared" si="25"/>
        <v>url_tbl226 &lt;- data.table(url_tbl226);</v>
      </c>
      <c r="M227" t="str">
        <f t="shared" si="26"/>
        <v>url_tbl226 &lt;- url_tbl226[, `:=` (url ='ETFs', year =1),];</v>
      </c>
      <c r="N227" t="str">
        <f t="shared" si="27"/>
        <v>url226 &lt;- 'https://www.advisorkhoj.com/mutual-funds-research/top-performing-systematic-investment-plan?category=ETFs&amp;period=1&amp;amount=3000';url226 &lt;-  read_html (url226);url_tbl226 &lt;- url226 %&gt;%   html_nodes('table') %&gt;%   html_table(fill = TRUE) %&gt;%   .[[1]];url_tbl226 &lt;- data.table(url_tbl226);url_tbl226 &lt;- url_tbl226[, `:=` (url ='ETFs', year =1),];</v>
      </c>
    </row>
    <row r="228" spans="1:14">
      <c r="A228" t="s">
        <v>497</v>
      </c>
      <c r="B228" t="s">
        <v>706</v>
      </c>
      <c r="C228" t="s">
        <v>907</v>
      </c>
      <c r="D228" t="str">
        <f t="shared" si="21"/>
        <v>ETFs</v>
      </c>
      <c r="E228">
        <v>2</v>
      </c>
      <c r="F228" s="7" t="s">
        <v>909</v>
      </c>
      <c r="G228" t="s">
        <v>60</v>
      </c>
      <c r="H228" t="s">
        <v>59</v>
      </c>
      <c r="I228" t="str">
        <f t="shared" si="22"/>
        <v>url227 &lt;- 'https://www.advisorkhoj.com/mutual-funds-research/top-performing-systematic-investment-plan?category=ETFs&amp;period=2&amp;amount=3000';</v>
      </c>
      <c r="J228" t="str">
        <f t="shared" si="23"/>
        <v>url227 &lt;-  read_html (url227);</v>
      </c>
      <c r="K228" t="str">
        <f t="shared" si="24"/>
        <v>url_tbl227 &lt;- url227 %&gt;%   html_nodes('table') %&gt;%   html_table(fill = TRUE) %&gt;%   .[[1]];</v>
      </c>
      <c r="L228" t="str">
        <f t="shared" si="25"/>
        <v>url_tbl227 &lt;- data.table(url_tbl227);</v>
      </c>
      <c r="M228" t="str">
        <f t="shared" si="26"/>
        <v>url_tbl227 &lt;- url_tbl227[, `:=` (url ='ETFs', year =2),];</v>
      </c>
      <c r="N228" t="str">
        <f t="shared" si="27"/>
        <v>url227 &lt;- 'https://www.advisorkhoj.com/mutual-funds-research/top-performing-systematic-investment-plan?category=ETFs&amp;period=2&amp;amount=3000';url227 &lt;-  read_html (url227);url_tbl227 &lt;- url227 %&gt;%   html_nodes('table') %&gt;%   html_table(fill = TRUE) %&gt;%   .[[1]];url_tbl227 &lt;- data.table(url_tbl227);url_tbl227 &lt;- url_tbl227[, `:=` (url ='ETFs', year =2),];</v>
      </c>
    </row>
    <row r="229" spans="1:14">
      <c r="A229" t="s">
        <v>498</v>
      </c>
      <c r="B229" t="s">
        <v>707</v>
      </c>
      <c r="C229" t="s">
        <v>907</v>
      </c>
      <c r="D229" t="str">
        <f t="shared" si="21"/>
        <v>ETFs</v>
      </c>
      <c r="E229">
        <v>3</v>
      </c>
      <c r="F229" s="7" t="s">
        <v>909</v>
      </c>
      <c r="G229" t="s">
        <v>60</v>
      </c>
      <c r="H229" t="s">
        <v>59</v>
      </c>
      <c r="I229" t="str">
        <f t="shared" si="22"/>
        <v>url228 &lt;- 'https://www.advisorkhoj.com/mutual-funds-research/top-performing-systematic-investment-plan?category=ETFs&amp;period=3&amp;amount=3000';</v>
      </c>
      <c r="J229" t="str">
        <f t="shared" si="23"/>
        <v>url228 &lt;-  read_html (url228);</v>
      </c>
      <c r="K229" t="str">
        <f t="shared" si="24"/>
        <v>url_tbl228 &lt;- url228 %&gt;%   html_nodes('table') %&gt;%   html_table(fill = TRUE) %&gt;%   .[[1]];</v>
      </c>
      <c r="L229" t="str">
        <f t="shared" si="25"/>
        <v>url_tbl228 &lt;- data.table(url_tbl228);</v>
      </c>
      <c r="M229" t="str">
        <f t="shared" si="26"/>
        <v>url_tbl228 &lt;- url_tbl228[, `:=` (url ='ETFs', year =3),];</v>
      </c>
      <c r="N229" t="str">
        <f t="shared" si="27"/>
        <v>url228 &lt;- 'https://www.advisorkhoj.com/mutual-funds-research/top-performing-systematic-investment-plan?category=ETFs&amp;period=3&amp;amount=3000';url228 &lt;-  read_html (url228);url_tbl228 &lt;- url228 %&gt;%   html_nodes('table') %&gt;%   html_table(fill = TRUE) %&gt;%   .[[1]];url_tbl228 &lt;- data.table(url_tbl228);url_tbl228 &lt;- url_tbl228[, `:=` (url ='ETFs', year =3),];</v>
      </c>
    </row>
    <row r="230" spans="1:14">
      <c r="A230" t="s">
        <v>499</v>
      </c>
      <c r="B230" t="s">
        <v>708</v>
      </c>
      <c r="C230" t="s">
        <v>907</v>
      </c>
      <c r="D230" t="str">
        <f t="shared" si="21"/>
        <v>ETFs</v>
      </c>
      <c r="E230">
        <v>4</v>
      </c>
      <c r="F230" s="7" t="s">
        <v>909</v>
      </c>
      <c r="G230" t="s">
        <v>60</v>
      </c>
      <c r="H230" t="s">
        <v>59</v>
      </c>
      <c r="I230" t="str">
        <f t="shared" si="22"/>
        <v>url229 &lt;- 'https://www.advisorkhoj.com/mutual-funds-research/top-performing-systematic-investment-plan?category=ETFs&amp;period=4&amp;amount=3000';</v>
      </c>
      <c r="J230" t="str">
        <f t="shared" si="23"/>
        <v>url229 &lt;-  read_html (url229);</v>
      </c>
      <c r="K230" t="str">
        <f t="shared" si="24"/>
        <v>url_tbl229 &lt;- url229 %&gt;%   html_nodes('table') %&gt;%   html_table(fill = TRUE) %&gt;%   .[[1]];</v>
      </c>
      <c r="L230" t="str">
        <f t="shared" si="25"/>
        <v>url_tbl229 &lt;- data.table(url_tbl229);</v>
      </c>
      <c r="M230" t="str">
        <f t="shared" si="26"/>
        <v>url_tbl229 &lt;- url_tbl229[, `:=` (url ='ETFs', year =4),];</v>
      </c>
      <c r="N230" t="str">
        <f t="shared" si="27"/>
        <v>url229 &lt;- 'https://www.advisorkhoj.com/mutual-funds-research/top-performing-systematic-investment-plan?category=ETFs&amp;period=4&amp;amount=3000';url229 &lt;-  read_html (url229);url_tbl229 &lt;- url229 %&gt;%   html_nodes('table') %&gt;%   html_table(fill = TRUE) %&gt;%   .[[1]];url_tbl229 &lt;- data.table(url_tbl229);url_tbl229 &lt;- url_tbl229[, `:=` (url ='ETFs', year =4),];</v>
      </c>
    </row>
    <row r="231" spans="1:14">
      <c r="A231" t="s">
        <v>500</v>
      </c>
      <c r="B231" t="s">
        <v>709</v>
      </c>
      <c r="C231" t="s">
        <v>907</v>
      </c>
      <c r="D231" t="str">
        <f t="shared" si="21"/>
        <v>ETFs</v>
      </c>
      <c r="E231">
        <v>5</v>
      </c>
      <c r="F231" s="7" t="s">
        <v>909</v>
      </c>
      <c r="G231" t="s">
        <v>60</v>
      </c>
      <c r="H231" t="s">
        <v>59</v>
      </c>
      <c r="I231" t="str">
        <f t="shared" si="22"/>
        <v>url230 &lt;- 'https://www.advisorkhoj.com/mutual-funds-research/top-performing-systematic-investment-plan?category=ETFs&amp;period=5&amp;amount=3000';</v>
      </c>
      <c r="J231" t="str">
        <f t="shared" si="23"/>
        <v>url230 &lt;-  read_html (url230);</v>
      </c>
      <c r="K231" t="str">
        <f t="shared" si="24"/>
        <v>url_tbl230 &lt;- url230 %&gt;%   html_nodes('table') %&gt;%   html_table(fill = TRUE) %&gt;%   .[[1]];</v>
      </c>
      <c r="L231" t="str">
        <f t="shared" si="25"/>
        <v>url_tbl230 &lt;- data.table(url_tbl230);</v>
      </c>
      <c r="M231" t="str">
        <f t="shared" si="26"/>
        <v>url_tbl230 &lt;- url_tbl230[, `:=` (url ='ETFs', year =5),];</v>
      </c>
      <c r="N231" t="str">
        <f t="shared" si="27"/>
        <v>url230 &lt;- 'https://www.advisorkhoj.com/mutual-funds-research/top-performing-systematic-investment-plan?category=ETFs&amp;period=5&amp;amount=3000';url230 &lt;-  read_html (url230);url_tbl230 &lt;- url230 %&gt;%   html_nodes('table') %&gt;%   html_table(fill = TRUE) %&gt;%   .[[1]];url_tbl230 &lt;- data.table(url_tbl230);url_tbl230 &lt;- url_tbl230[, `:=` (url ='ETFs', year =5),];</v>
      </c>
    </row>
    <row r="232" spans="1:14">
      <c r="A232" t="s">
        <v>501</v>
      </c>
      <c r="B232" t="s">
        <v>710</v>
      </c>
      <c r="C232" t="s">
        <v>907</v>
      </c>
      <c r="D232" t="str">
        <f t="shared" si="21"/>
        <v>ETFs</v>
      </c>
      <c r="E232">
        <v>6</v>
      </c>
      <c r="F232" s="7" t="s">
        <v>909</v>
      </c>
      <c r="G232" t="s">
        <v>60</v>
      </c>
      <c r="H232" t="s">
        <v>59</v>
      </c>
      <c r="I232" t="str">
        <f t="shared" si="22"/>
        <v>url231 &lt;- 'https://www.advisorkhoj.com/mutual-funds-research/top-performing-systematic-investment-plan?category=ETFs&amp;period=6&amp;amount=3000';</v>
      </c>
      <c r="J232" t="str">
        <f t="shared" si="23"/>
        <v>url231 &lt;-  read_html (url231);</v>
      </c>
      <c r="K232" t="str">
        <f t="shared" si="24"/>
        <v>url_tbl231 &lt;- url231 %&gt;%   html_nodes('table') %&gt;%   html_table(fill = TRUE) %&gt;%   .[[1]];</v>
      </c>
      <c r="L232" t="str">
        <f t="shared" si="25"/>
        <v>url_tbl231 &lt;- data.table(url_tbl231);</v>
      </c>
      <c r="M232" t="str">
        <f t="shared" si="26"/>
        <v>url_tbl231 &lt;- url_tbl231[, `:=` (url ='ETFs', year =6),];</v>
      </c>
      <c r="N232" t="str">
        <f t="shared" si="27"/>
        <v>url231 &lt;- 'https://www.advisorkhoj.com/mutual-funds-research/top-performing-systematic-investment-plan?category=ETFs&amp;period=6&amp;amount=3000';url231 &lt;-  read_html (url231);url_tbl231 &lt;- url231 %&gt;%   html_nodes('table') %&gt;%   html_table(fill = TRUE) %&gt;%   .[[1]];url_tbl231 &lt;- data.table(url_tbl231);url_tbl231 &lt;- url_tbl231[, `:=` (url ='ETFs', year =6),];</v>
      </c>
    </row>
    <row r="233" spans="1:14">
      <c r="A233" t="s">
        <v>502</v>
      </c>
      <c r="B233" t="s">
        <v>711</v>
      </c>
      <c r="C233" t="s">
        <v>907</v>
      </c>
      <c r="D233" t="str">
        <f t="shared" si="21"/>
        <v>ETFs</v>
      </c>
      <c r="E233">
        <v>7</v>
      </c>
      <c r="F233" s="7" t="s">
        <v>909</v>
      </c>
      <c r="G233" t="s">
        <v>60</v>
      </c>
      <c r="H233" t="s">
        <v>59</v>
      </c>
      <c r="I233" t="str">
        <f t="shared" si="22"/>
        <v>url232 &lt;- 'https://www.advisorkhoj.com/mutual-funds-research/top-performing-systematic-investment-plan?category=ETFs&amp;period=7&amp;amount=3000';</v>
      </c>
      <c r="J233" t="str">
        <f t="shared" si="23"/>
        <v>url232 &lt;-  read_html (url232);</v>
      </c>
      <c r="K233" t="str">
        <f t="shared" si="24"/>
        <v>url_tbl232 &lt;- url232 %&gt;%   html_nodes('table') %&gt;%   html_table(fill = TRUE) %&gt;%   .[[1]];</v>
      </c>
      <c r="L233" t="str">
        <f t="shared" si="25"/>
        <v>url_tbl232 &lt;- data.table(url_tbl232);</v>
      </c>
      <c r="M233" t="str">
        <f t="shared" si="26"/>
        <v>url_tbl232 &lt;- url_tbl232[, `:=` (url ='ETFs', year =7),];</v>
      </c>
      <c r="N233" t="str">
        <f t="shared" si="27"/>
        <v>url232 &lt;- 'https://www.advisorkhoj.com/mutual-funds-research/top-performing-systematic-investment-plan?category=ETFs&amp;period=7&amp;amount=3000';url232 &lt;-  read_html (url232);url_tbl232 &lt;- url232 %&gt;%   html_nodes('table') %&gt;%   html_table(fill = TRUE) %&gt;%   .[[1]];url_tbl232 &lt;- data.table(url_tbl232);url_tbl232 &lt;- url_tbl232[, `:=` (url ='ETFs', year =7),];</v>
      </c>
    </row>
    <row r="234" spans="1:14">
      <c r="A234" t="s">
        <v>503</v>
      </c>
      <c r="B234" t="s">
        <v>712</v>
      </c>
      <c r="C234" t="s">
        <v>907</v>
      </c>
      <c r="D234" t="str">
        <f t="shared" si="21"/>
        <v>ETFs</v>
      </c>
      <c r="E234">
        <v>8</v>
      </c>
      <c r="F234" s="7" t="s">
        <v>909</v>
      </c>
      <c r="G234" t="s">
        <v>60</v>
      </c>
      <c r="H234" t="s">
        <v>59</v>
      </c>
      <c r="I234" t="str">
        <f t="shared" si="22"/>
        <v>url233 &lt;- 'https://www.advisorkhoj.com/mutual-funds-research/top-performing-systematic-investment-plan?category=ETFs&amp;period=8&amp;amount=3000';</v>
      </c>
      <c r="J234" t="str">
        <f t="shared" si="23"/>
        <v>url233 &lt;-  read_html (url233);</v>
      </c>
      <c r="K234" t="str">
        <f t="shared" si="24"/>
        <v>url_tbl233 &lt;- url233 %&gt;%   html_nodes('table') %&gt;%   html_table(fill = TRUE) %&gt;%   .[[1]];</v>
      </c>
      <c r="L234" t="str">
        <f t="shared" si="25"/>
        <v>url_tbl233 &lt;- data.table(url_tbl233);</v>
      </c>
      <c r="M234" t="str">
        <f t="shared" si="26"/>
        <v>url_tbl233 &lt;- url_tbl233[, `:=` (url ='ETFs', year =8),];</v>
      </c>
      <c r="N234" t="str">
        <f t="shared" si="27"/>
        <v>url233 &lt;- 'https://www.advisorkhoj.com/mutual-funds-research/top-performing-systematic-investment-plan?category=ETFs&amp;period=8&amp;amount=3000';url233 &lt;-  read_html (url233);url_tbl233 &lt;- url233 %&gt;%   html_nodes('table') %&gt;%   html_table(fill = TRUE) %&gt;%   .[[1]];url_tbl233 &lt;- data.table(url_tbl233);url_tbl233 &lt;- url_tbl233[, `:=` (url ='ETFs', year =8),];</v>
      </c>
    </row>
    <row r="235" spans="1:14">
      <c r="A235" t="s">
        <v>504</v>
      </c>
      <c r="B235" t="s">
        <v>713</v>
      </c>
      <c r="C235" t="s">
        <v>907</v>
      </c>
      <c r="D235" t="str">
        <f t="shared" si="21"/>
        <v>ETFs</v>
      </c>
      <c r="E235">
        <v>9</v>
      </c>
      <c r="F235" s="7" t="s">
        <v>909</v>
      </c>
      <c r="G235" t="s">
        <v>60</v>
      </c>
      <c r="H235" t="s">
        <v>59</v>
      </c>
      <c r="I235" t="str">
        <f t="shared" si="22"/>
        <v>url234 &lt;- 'https://www.advisorkhoj.com/mutual-funds-research/top-performing-systematic-investment-plan?category=ETFs&amp;period=9&amp;amount=3000';</v>
      </c>
      <c r="J235" t="str">
        <f t="shared" si="23"/>
        <v>url234 &lt;-  read_html (url234);</v>
      </c>
      <c r="K235" t="str">
        <f t="shared" si="24"/>
        <v>url_tbl234 &lt;- url234 %&gt;%   html_nodes('table') %&gt;%   html_table(fill = TRUE) %&gt;%   .[[1]];</v>
      </c>
      <c r="L235" t="str">
        <f t="shared" si="25"/>
        <v>url_tbl234 &lt;- data.table(url_tbl234);</v>
      </c>
      <c r="M235" t="str">
        <f t="shared" si="26"/>
        <v>url_tbl234 &lt;- url_tbl234[, `:=` (url ='ETFs', year =9),];</v>
      </c>
      <c r="N235" t="str">
        <f t="shared" si="27"/>
        <v>url234 &lt;- 'https://www.advisorkhoj.com/mutual-funds-research/top-performing-systematic-investment-plan?category=ETFs&amp;period=9&amp;amount=3000';url234 &lt;-  read_html (url234);url_tbl234 &lt;- url234 %&gt;%   html_nodes('table') %&gt;%   html_table(fill = TRUE) %&gt;%   .[[1]];url_tbl234 &lt;- data.table(url_tbl234);url_tbl234 &lt;- url_tbl234[, `:=` (url ='ETFs', year =9),];</v>
      </c>
    </row>
    <row r="236" spans="1:14">
      <c r="A236" t="s">
        <v>505</v>
      </c>
      <c r="B236" t="s">
        <v>714</v>
      </c>
      <c r="C236" t="s">
        <v>907</v>
      </c>
      <c r="D236" t="str">
        <f t="shared" si="21"/>
        <v>ETFs</v>
      </c>
      <c r="E236">
        <v>10</v>
      </c>
      <c r="F236" s="7" t="s">
        <v>909</v>
      </c>
      <c r="G236" t="s">
        <v>60</v>
      </c>
      <c r="H236" t="s">
        <v>59</v>
      </c>
      <c r="I236" t="str">
        <f t="shared" si="22"/>
        <v>url235 &lt;- 'https://www.advisorkhoj.com/mutual-funds-research/top-performing-systematic-investment-plan?category=ETFs&amp;period=10&amp;amount=3000';</v>
      </c>
      <c r="J236" t="str">
        <f t="shared" si="23"/>
        <v>url235 &lt;-  read_html (url235);</v>
      </c>
      <c r="K236" t="str">
        <f t="shared" si="24"/>
        <v>url_tbl235 &lt;- url235 %&gt;%   html_nodes('table') %&gt;%   html_table(fill = TRUE) %&gt;%   .[[1]];</v>
      </c>
      <c r="L236" t="str">
        <f t="shared" si="25"/>
        <v>url_tbl235 &lt;- data.table(url_tbl235);</v>
      </c>
      <c r="M236" t="str">
        <f t="shared" si="26"/>
        <v>url_tbl235 &lt;- url_tbl235[, `:=` (url ='ETFs', year =10),];</v>
      </c>
      <c r="N236" t="str">
        <f t="shared" si="27"/>
        <v>url235 &lt;- 'https://www.advisorkhoj.com/mutual-funds-research/top-performing-systematic-investment-plan?category=ETFs&amp;period=10&amp;amount=3000';url235 &lt;-  read_html (url235);url_tbl235 &lt;- url235 %&gt;%   html_nodes('table') %&gt;%   html_table(fill = TRUE) %&gt;%   .[[1]];url_tbl235 &lt;- data.table(url_tbl235);url_tbl235 &lt;- url_tbl235[, `:=` (url ='ETFs', year =10),];</v>
      </c>
    </row>
    <row r="237" spans="1:14">
      <c r="A237" t="s">
        <v>506</v>
      </c>
      <c r="B237" t="s">
        <v>715</v>
      </c>
      <c r="C237" t="s">
        <v>907</v>
      </c>
      <c r="D237" t="str">
        <f t="shared" si="21"/>
        <v>ETFs</v>
      </c>
      <c r="E237">
        <v>11</v>
      </c>
      <c r="F237" s="7" t="s">
        <v>909</v>
      </c>
      <c r="G237" t="s">
        <v>60</v>
      </c>
      <c r="H237" t="s">
        <v>59</v>
      </c>
      <c r="I237" t="str">
        <f t="shared" si="22"/>
        <v>url236 &lt;- 'https://www.advisorkhoj.com/mutual-funds-research/top-performing-systematic-investment-plan?category=ETFs&amp;period=11&amp;amount=3000';</v>
      </c>
      <c r="J237" t="str">
        <f t="shared" si="23"/>
        <v>url236 &lt;-  read_html (url236);</v>
      </c>
      <c r="K237" t="str">
        <f t="shared" si="24"/>
        <v>url_tbl236 &lt;- url236 %&gt;%   html_nodes('table') %&gt;%   html_table(fill = TRUE) %&gt;%   .[[1]];</v>
      </c>
      <c r="L237" t="str">
        <f t="shared" si="25"/>
        <v>url_tbl236 &lt;- data.table(url_tbl236);</v>
      </c>
      <c r="M237" t="str">
        <f t="shared" si="26"/>
        <v>url_tbl236 &lt;- url_tbl236[, `:=` (url ='ETFs', year =11),];</v>
      </c>
      <c r="N237" t="str">
        <f t="shared" si="27"/>
        <v>url236 &lt;- 'https://www.advisorkhoj.com/mutual-funds-research/top-performing-systematic-investment-plan?category=ETFs&amp;period=11&amp;amount=3000';url236 &lt;-  read_html (url236);url_tbl236 &lt;- url236 %&gt;%   html_nodes('table') %&gt;%   html_table(fill = TRUE) %&gt;%   .[[1]];url_tbl236 &lt;- data.table(url_tbl236);url_tbl236 &lt;- url_tbl236[, `:=` (url ='ETFs', year =11),];</v>
      </c>
    </row>
    <row r="238" spans="1:14">
      <c r="A238" t="s">
        <v>507</v>
      </c>
      <c r="B238" t="s">
        <v>716</v>
      </c>
      <c r="C238" t="s">
        <v>907</v>
      </c>
      <c r="D238" t="str">
        <f t="shared" si="21"/>
        <v>ETFs</v>
      </c>
      <c r="E238">
        <v>12</v>
      </c>
      <c r="F238" s="7" t="s">
        <v>909</v>
      </c>
      <c r="G238" t="s">
        <v>60</v>
      </c>
      <c r="H238" t="s">
        <v>59</v>
      </c>
      <c r="I238" t="str">
        <f t="shared" si="22"/>
        <v>url237 &lt;- 'https://www.advisorkhoj.com/mutual-funds-research/top-performing-systematic-investment-plan?category=ETFs&amp;period=12&amp;amount=3000';</v>
      </c>
      <c r="J238" t="str">
        <f t="shared" si="23"/>
        <v>url237 &lt;-  read_html (url237);</v>
      </c>
      <c r="K238" t="str">
        <f t="shared" si="24"/>
        <v>url_tbl237 &lt;- url237 %&gt;%   html_nodes('table') %&gt;%   html_table(fill = TRUE) %&gt;%   .[[1]];</v>
      </c>
      <c r="L238" t="str">
        <f t="shared" si="25"/>
        <v>url_tbl237 &lt;- data.table(url_tbl237);</v>
      </c>
      <c r="M238" t="str">
        <f t="shared" si="26"/>
        <v>url_tbl237 &lt;- url_tbl237[, `:=` (url ='ETFs', year =12),];</v>
      </c>
      <c r="N238" t="str">
        <f t="shared" si="27"/>
        <v>url237 &lt;- 'https://www.advisorkhoj.com/mutual-funds-research/top-performing-systematic-investment-plan?category=ETFs&amp;period=12&amp;amount=3000';url237 &lt;-  read_html (url237);url_tbl237 &lt;- url237 %&gt;%   html_nodes('table') %&gt;%   html_table(fill = TRUE) %&gt;%   .[[1]];url_tbl237 &lt;- data.table(url_tbl237);url_tbl237 &lt;- url_tbl237[, `:=` (url ='ETFs', year =12),];</v>
      </c>
    </row>
    <row r="239" spans="1:14">
      <c r="A239" t="s">
        <v>508</v>
      </c>
      <c r="B239" t="s">
        <v>717</v>
      </c>
      <c r="C239" t="s">
        <v>907</v>
      </c>
      <c r="D239" t="str">
        <f t="shared" si="21"/>
        <v>ETFs</v>
      </c>
      <c r="E239">
        <v>13</v>
      </c>
      <c r="F239" s="7" t="s">
        <v>909</v>
      </c>
      <c r="G239" t="s">
        <v>60</v>
      </c>
      <c r="H239" t="s">
        <v>59</v>
      </c>
      <c r="I239" t="str">
        <f t="shared" si="22"/>
        <v>url238 &lt;- 'https://www.advisorkhoj.com/mutual-funds-research/top-performing-systematic-investment-plan?category=ETFs&amp;period=13&amp;amount=3000';</v>
      </c>
      <c r="J239" t="str">
        <f t="shared" si="23"/>
        <v>url238 &lt;-  read_html (url238);</v>
      </c>
      <c r="K239" t="str">
        <f t="shared" si="24"/>
        <v>url_tbl238 &lt;- url238 %&gt;%   html_nodes('table') %&gt;%   html_table(fill = TRUE) %&gt;%   .[[1]];</v>
      </c>
      <c r="L239" t="str">
        <f t="shared" si="25"/>
        <v>url_tbl238 &lt;- data.table(url_tbl238);</v>
      </c>
      <c r="M239" t="str">
        <f t="shared" si="26"/>
        <v>url_tbl238 &lt;- url_tbl238[, `:=` (url ='ETFs', year =13),];</v>
      </c>
      <c r="N239" t="str">
        <f t="shared" si="27"/>
        <v>url238 &lt;- 'https://www.advisorkhoj.com/mutual-funds-research/top-performing-systematic-investment-plan?category=ETFs&amp;period=13&amp;amount=3000';url238 &lt;-  read_html (url238);url_tbl238 &lt;- url238 %&gt;%   html_nodes('table') %&gt;%   html_table(fill = TRUE) %&gt;%   .[[1]];url_tbl238 &lt;- data.table(url_tbl238);url_tbl238 &lt;- url_tbl238[, `:=` (url ='ETFs', year =13),];</v>
      </c>
    </row>
    <row r="240" spans="1:14">
      <c r="A240" t="s">
        <v>509</v>
      </c>
      <c r="B240" t="s">
        <v>718</v>
      </c>
      <c r="C240" t="s">
        <v>907</v>
      </c>
      <c r="D240" t="str">
        <f t="shared" si="21"/>
        <v>ETFs</v>
      </c>
      <c r="E240">
        <v>14</v>
      </c>
      <c r="F240" s="7" t="s">
        <v>909</v>
      </c>
      <c r="G240" t="s">
        <v>60</v>
      </c>
      <c r="H240" t="s">
        <v>59</v>
      </c>
      <c r="I240" t="str">
        <f t="shared" si="22"/>
        <v>url239 &lt;- 'https://www.advisorkhoj.com/mutual-funds-research/top-performing-systematic-investment-plan?category=ETFs&amp;period=14&amp;amount=3000';</v>
      </c>
      <c r="J240" t="str">
        <f t="shared" si="23"/>
        <v>url239 &lt;-  read_html (url239);</v>
      </c>
      <c r="K240" t="str">
        <f t="shared" si="24"/>
        <v>url_tbl239 &lt;- url239 %&gt;%   html_nodes('table') %&gt;%   html_table(fill = TRUE) %&gt;%   .[[1]];</v>
      </c>
      <c r="L240" t="str">
        <f t="shared" si="25"/>
        <v>url_tbl239 &lt;- data.table(url_tbl239);</v>
      </c>
      <c r="M240" t="str">
        <f t="shared" si="26"/>
        <v>url_tbl239 &lt;- url_tbl239[, `:=` (url ='ETFs', year =14),];</v>
      </c>
      <c r="N240" t="str">
        <f t="shared" si="27"/>
        <v>url239 &lt;- 'https://www.advisorkhoj.com/mutual-funds-research/top-performing-systematic-investment-plan?category=ETFs&amp;period=14&amp;amount=3000';url239 &lt;-  read_html (url239);url_tbl239 &lt;- url239 %&gt;%   html_nodes('table') %&gt;%   html_table(fill = TRUE) %&gt;%   .[[1]];url_tbl239 &lt;- data.table(url_tbl239);url_tbl239 &lt;- url_tbl239[, `:=` (url ='ETFs', year =14),];</v>
      </c>
    </row>
    <row r="241" spans="1:14">
      <c r="A241" t="s">
        <v>510</v>
      </c>
      <c r="B241" t="s">
        <v>719</v>
      </c>
      <c r="C241" t="s">
        <v>907</v>
      </c>
      <c r="D241" t="str">
        <f t="shared" si="21"/>
        <v>ETFs</v>
      </c>
      <c r="E241">
        <v>15</v>
      </c>
      <c r="F241" s="7" t="s">
        <v>909</v>
      </c>
      <c r="G241" t="s">
        <v>60</v>
      </c>
      <c r="H241" t="s">
        <v>59</v>
      </c>
      <c r="I241" t="str">
        <f t="shared" si="22"/>
        <v>url240 &lt;- 'https://www.advisorkhoj.com/mutual-funds-research/top-performing-systematic-investment-plan?category=ETFs&amp;period=15&amp;amount=3000';</v>
      </c>
      <c r="J241" t="str">
        <f t="shared" si="23"/>
        <v>url240 &lt;-  read_html (url240);</v>
      </c>
      <c r="K241" t="str">
        <f t="shared" si="24"/>
        <v>url_tbl240 &lt;- url240 %&gt;%   html_nodes('table') %&gt;%   html_table(fill = TRUE) %&gt;%   .[[1]];</v>
      </c>
      <c r="L241" t="str">
        <f t="shared" si="25"/>
        <v>url_tbl240 &lt;- data.table(url_tbl240);</v>
      </c>
      <c r="M241" t="str">
        <f t="shared" si="26"/>
        <v>url_tbl240 &lt;- url_tbl240[, `:=` (url ='ETFs', year =15),];</v>
      </c>
      <c r="N241" t="str">
        <f t="shared" si="27"/>
        <v>url240 &lt;- 'https://www.advisorkhoj.com/mutual-funds-research/top-performing-systematic-investment-plan?category=ETFs&amp;period=15&amp;amount=3000';url240 &lt;-  read_html (url240);url_tbl240 &lt;- url240 %&gt;%   html_nodes('table') %&gt;%   html_table(fill = TRUE) %&gt;%   .[[1]];url_tbl240 &lt;- data.table(url_tbl240);url_tbl240 &lt;- url_tbl240[, `:=` (url ='ETFs', year =15),];</v>
      </c>
    </row>
    <row r="242" spans="1:14">
      <c r="A242" t="s">
        <v>511</v>
      </c>
      <c r="B242" t="s">
        <v>720</v>
      </c>
      <c r="C242" t="s">
        <v>907</v>
      </c>
      <c r="D242" t="str">
        <f t="shared" si="21"/>
        <v>ETFs</v>
      </c>
      <c r="E242">
        <v>16</v>
      </c>
      <c r="F242" s="7" t="s">
        <v>909</v>
      </c>
      <c r="G242" t="s">
        <v>60</v>
      </c>
      <c r="H242" t="s">
        <v>59</v>
      </c>
      <c r="I242" t="str">
        <f t="shared" si="22"/>
        <v>url241 &lt;- 'https://www.advisorkhoj.com/mutual-funds-research/top-performing-systematic-investment-plan?category=ETFs&amp;period=16&amp;amount=3000';</v>
      </c>
      <c r="J242" t="str">
        <f t="shared" si="23"/>
        <v>url241 &lt;-  read_html (url241);</v>
      </c>
      <c r="K242" t="str">
        <f t="shared" si="24"/>
        <v>url_tbl241 &lt;- url241 %&gt;%   html_nodes('table') %&gt;%   html_table(fill = TRUE) %&gt;%   .[[1]];</v>
      </c>
      <c r="L242" t="str">
        <f t="shared" si="25"/>
        <v>url_tbl241 &lt;- data.table(url_tbl241);</v>
      </c>
      <c r="M242" t="str">
        <f t="shared" si="26"/>
        <v>url_tbl241 &lt;- url_tbl241[, `:=` (url ='ETFs', year =16),];</v>
      </c>
      <c r="N242" t="str">
        <f t="shared" si="27"/>
        <v>url241 &lt;- 'https://www.advisorkhoj.com/mutual-funds-research/top-performing-systematic-investment-plan?category=ETFs&amp;period=16&amp;amount=3000';url241 &lt;-  read_html (url241);url_tbl241 &lt;- url241 %&gt;%   html_nodes('table') %&gt;%   html_table(fill = TRUE) %&gt;%   .[[1]];url_tbl241 &lt;- data.table(url_tbl241);url_tbl241 &lt;- url_tbl241[, `:=` (url ='ETFs', year =16),];</v>
      </c>
    </row>
    <row r="243" spans="1:14">
      <c r="A243" t="s">
        <v>512</v>
      </c>
      <c r="B243" t="s">
        <v>721</v>
      </c>
      <c r="C243" t="s">
        <v>908</v>
      </c>
      <c r="D243" t="str">
        <f t="shared" si="21"/>
        <v>Index%20Fund</v>
      </c>
      <c r="E243">
        <v>1</v>
      </c>
      <c r="F243" s="7" t="s">
        <v>909</v>
      </c>
      <c r="G243" t="s">
        <v>60</v>
      </c>
      <c r="H243" t="s">
        <v>59</v>
      </c>
      <c r="I243" t="str">
        <f t="shared" si="22"/>
        <v>url242 &lt;- 'https://www.advisorkhoj.com/mutual-funds-research/top-performing-systematic-investment-plan?category=Index%20Fund&amp;period=1&amp;amount=3000';</v>
      </c>
      <c r="J243" t="str">
        <f t="shared" si="23"/>
        <v>url242 &lt;-  read_html (url242);</v>
      </c>
      <c r="K243" t="str">
        <f t="shared" si="24"/>
        <v>url_tbl242 &lt;- url242 %&gt;%   html_nodes('table') %&gt;%   html_table(fill = TRUE) %&gt;%   .[[1]];</v>
      </c>
      <c r="L243" t="str">
        <f t="shared" si="25"/>
        <v>url_tbl242 &lt;- data.table(url_tbl242);</v>
      </c>
      <c r="M243" t="str">
        <f t="shared" si="26"/>
        <v>url_tbl242 &lt;- url_tbl242[, `:=` (url ='Index Fund', year =1),];</v>
      </c>
      <c r="N243" t="str">
        <f t="shared" si="27"/>
        <v>url242 &lt;- 'https://www.advisorkhoj.com/mutual-funds-research/top-performing-systematic-investment-plan?category=Index%20Fund&amp;period=1&amp;amount=3000';url242 &lt;-  read_html (url242);url_tbl242 &lt;- url242 %&gt;%   html_nodes('table') %&gt;%   html_table(fill = TRUE) %&gt;%   .[[1]];url_tbl242 &lt;- data.table(url_tbl242);url_tbl242 &lt;- url_tbl242[, `:=` (url ='Index Fund', year =1),];</v>
      </c>
    </row>
    <row r="244" spans="1:14">
      <c r="A244" t="s">
        <v>513</v>
      </c>
      <c r="B244" t="s">
        <v>722</v>
      </c>
      <c r="C244" t="s">
        <v>908</v>
      </c>
      <c r="D244" t="str">
        <f t="shared" si="21"/>
        <v>Index%20Fund</v>
      </c>
      <c r="E244">
        <v>2</v>
      </c>
      <c r="F244" s="7" t="s">
        <v>909</v>
      </c>
      <c r="G244" t="s">
        <v>60</v>
      </c>
      <c r="H244" t="s">
        <v>59</v>
      </c>
      <c r="I244" t="str">
        <f t="shared" si="22"/>
        <v>url243 &lt;- 'https://www.advisorkhoj.com/mutual-funds-research/top-performing-systematic-investment-plan?category=Index%20Fund&amp;period=2&amp;amount=3000';</v>
      </c>
      <c r="J244" t="str">
        <f t="shared" si="23"/>
        <v>url243 &lt;-  read_html (url243);</v>
      </c>
      <c r="K244" t="str">
        <f t="shared" si="24"/>
        <v>url_tbl243 &lt;- url243 %&gt;%   html_nodes('table') %&gt;%   html_table(fill = TRUE) %&gt;%   .[[1]];</v>
      </c>
      <c r="L244" t="str">
        <f t="shared" si="25"/>
        <v>url_tbl243 &lt;- data.table(url_tbl243);</v>
      </c>
      <c r="M244" t="str">
        <f t="shared" si="26"/>
        <v>url_tbl243 &lt;- url_tbl243[, `:=` (url ='Index Fund', year =2),];</v>
      </c>
      <c r="N244" t="str">
        <f t="shared" si="27"/>
        <v>url243 &lt;- 'https://www.advisorkhoj.com/mutual-funds-research/top-performing-systematic-investment-plan?category=Index%20Fund&amp;period=2&amp;amount=3000';url243 &lt;-  read_html (url243);url_tbl243 &lt;- url243 %&gt;%   html_nodes('table') %&gt;%   html_table(fill = TRUE) %&gt;%   .[[1]];url_tbl243 &lt;- data.table(url_tbl243);url_tbl243 &lt;- url_tbl243[, `:=` (url ='Index Fund', year =2),];</v>
      </c>
    </row>
    <row r="245" spans="1:14">
      <c r="A245" t="s">
        <v>514</v>
      </c>
      <c r="B245" t="s">
        <v>723</v>
      </c>
      <c r="C245" t="s">
        <v>908</v>
      </c>
      <c r="D245" t="str">
        <f t="shared" si="21"/>
        <v>Index%20Fund</v>
      </c>
      <c r="E245">
        <v>3</v>
      </c>
      <c r="F245" s="7" t="s">
        <v>909</v>
      </c>
      <c r="G245" t="s">
        <v>60</v>
      </c>
      <c r="H245" t="s">
        <v>59</v>
      </c>
      <c r="I245" t="str">
        <f t="shared" si="22"/>
        <v>url244 &lt;- 'https://www.advisorkhoj.com/mutual-funds-research/top-performing-systematic-investment-plan?category=Index%20Fund&amp;period=3&amp;amount=3000';</v>
      </c>
      <c r="J245" t="str">
        <f t="shared" si="23"/>
        <v>url244 &lt;-  read_html (url244);</v>
      </c>
      <c r="K245" t="str">
        <f t="shared" si="24"/>
        <v>url_tbl244 &lt;- url244 %&gt;%   html_nodes('table') %&gt;%   html_table(fill = TRUE) %&gt;%   .[[1]];</v>
      </c>
      <c r="L245" t="str">
        <f t="shared" si="25"/>
        <v>url_tbl244 &lt;- data.table(url_tbl244);</v>
      </c>
      <c r="M245" t="str">
        <f t="shared" si="26"/>
        <v>url_tbl244 &lt;- url_tbl244[, `:=` (url ='Index Fund', year =3),];</v>
      </c>
      <c r="N245" t="str">
        <f t="shared" si="27"/>
        <v>url244 &lt;- 'https://www.advisorkhoj.com/mutual-funds-research/top-performing-systematic-investment-plan?category=Index%20Fund&amp;period=3&amp;amount=3000';url244 &lt;-  read_html (url244);url_tbl244 &lt;- url244 %&gt;%   html_nodes('table') %&gt;%   html_table(fill = TRUE) %&gt;%   .[[1]];url_tbl244 &lt;- data.table(url_tbl244);url_tbl244 &lt;- url_tbl244[, `:=` (url ='Index Fund', year =3),];</v>
      </c>
    </row>
    <row r="246" spans="1:14">
      <c r="A246" t="s">
        <v>515</v>
      </c>
      <c r="B246" t="s">
        <v>724</v>
      </c>
      <c r="C246" t="s">
        <v>908</v>
      </c>
      <c r="D246" t="str">
        <f t="shared" si="21"/>
        <v>Index%20Fund</v>
      </c>
      <c r="E246">
        <v>4</v>
      </c>
      <c r="F246" s="7" t="s">
        <v>909</v>
      </c>
      <c r="G246" t="s">
        <v>60</v>
      </c>
      <c r="H246" t="s">
        <v>59</v>
      </c>
      <c r="I246" t="str">
        <f t="shared" si="22"/>
        <v>url245 &lt;- 'https://www.advisorkhoj.com/mutual-funds-research/top-performing-systematic-investment-plan?category=Index%20Fund&amp;period=4&amp;amount=3000';</v>
      </c>
      <c r="J246" t="str">
        <f t="shared" si="23"/>
        <v>url245 &lt;-  read_html (url245);</v>
      </c>
      <c r="K246" t="str">
        <f t="shared" si="24"/>
        <v>url_tbl245 &lt;- url245 %&gt;%   html_nodes('table') %&gt;%   html_table(fill = TRUE) %&gt;%   .[[1]];</v>
      </c>
      <c r="L246" t="str">
        <f t="shared" si="25"/>
        <v>url_tbl245 &lt;- data.table(url_tbl245);</v>
      </c>
      <c r="M246" t="str">
        <f t="shared" si="26"/>
        <v>url_tbl245 &lt;- url_tbl245[, `:=` (url ='Index Fund', year =4),];</v>
      </c>
      <c r="N246" t="str">
        <f t="shared" si="27"/>
        <v>url245 &lt;- 'https://www.advisorkhoj.com/mutual-funds-research/top-performing-systematic-investment-plan?category=Index%20Fund&amp;period=4&amp;amount=3000';url245 &lt;-  read_html (url245);url_tbl245 &lt;- url245 %&gt;%   html_nodes('table') %&gt;%   html_table(fill = TRUE) %&gt;%   .[[1]];url_tbl245 &lt;- data.table(url_tbl245);url_tbl245 &lt;- url_tbl245[, `:=` (url ='Index Fund', year =4),];</v>
      </c>
    </row>
    <row r="247" spans="1:14">
      <c r="A247" t="s">
        <v>516</v>
      </c>
      <c r="B247" t="s">
        <v>725</v>
      </c>
      <c r="C247" t="s">
        <v>908</v>
      </c>
      <c r="D247" t="str">
        <f t="shared" si="21"/>
        <v>Index%20Fund</v>
      </c>
      <c r="E247">
        <v>5</v>
      </c>
      <c r="F247" s="7" t="s">
        <v>909</v>
      </c>
      <c r="G247" t="s">
        <v>60</v>
      </c>
      <c r="H247" t="s">
        <v>59</v>
      </c>
      <c r="I247" t="str">
        <f t="shared" si="22"/>
        <v>url246 &lt;- 'https://www.advisorkhoj.com/mutual-funds-research/top-performing-systematic-investment-plan?category=Index%20Fund&amp;period=5&amp;amount=3000';</v>
      </c>
      <c r="J247" t="str">
        <f t="shared" si="23"/>
        <v>url246 &lt;-  read_html (url246);</v>
      </c>
      <c r="K247" t="str">
        <f t="shared" si="24"/>
        <v>url_tbl246 &lt;- url246 %&gt;%   html_nodes('table') %&gt;%   html_table(fill = TRUE) %&gt;%   .[[1]];</v>
      </c>
      <c r="L247" t="str">
        <f t="shared" si="25"/>
        <v>url_tbl246 &lt;- data.table(url_tbl246);</v>
      </c>
      <c r="M247" t="str">
        <f t="shared" si="26"/>
        <v>url_tbl246 &lt;- url_tbl246[, `:=` (url ='Index Fund', year =5),];</v>
      </c>
      <c r="N247" t="str">
        <f t="shared" si="27"/>
        <v>url246 &lt;- 'https://www.advisorkhoj.com/mutual-funds-research/top-performing-systematic-investment-plan?category=Index%20Fund&amp;period=5&amp;amount=3000';url246 &lt;-  read_html (url246);url_tbl246 &lt;- url246 %&gt;%   html_nodes('table') %&gt;%   html_table(fill = TRUE) %&gt;%   .[[1]];url_tbl246 &lt;- data.table(url_tbl246);url_tbl246 &lt;- url_tbl246[, `:=` (url ='Index Fund', year =5),];</v>
      </c>
    </row>
    <row r="248" spans="1:14">
      <c r="A248" t="s">
        <v>517</v>
      </c>
      <c r="B248" t="s">
        <v>726</v>
      </c>
      <c r="C248" t="s">
        <v>908</v>
      </c>
      <c r="D248" t="str">
        <f t="shared" si="21"/>
        <v>Index%20Fund</v>
      </c>
      <c r="E248">
        <v>6</v>
      </c>
      <c r="F248" s="7" t="s">
        <v>909</v>
      </c>
      <c r="G248" t="s">
        <v>60</v>
      </c>
      <c r="H248" t="s">
        <v>59</v>
      </c>
      <c r="I248" t="str">
        <f t="shared" si="22"/>
        <v>url247 &lt;- 'https://www.advisorkhoj.com/mutual-funds-research/top-performing-systematic-investment-plan?category=Index%20Fund&amp;period=6&amp;amount=3000';</v>
      </c>
      <c r="J248" t="str">
        <f t="shared" si="23"/>
        <v>url247 &lt;-  read_html (url247);</v>
      </c>
      <c r="K248" t="str">
        <f t="shared" si="24"/>
        <v>url_tbl247 &lt;- url247 %&gt;%   html_nodes('table') %&gt;%   html_table(fill = TRUE) %&gt;%   .[[1]];</v>
      </c>
      <c r="L248" t="str">
        <f t="shared" si="25"/>
        <v>url_tbl247 &lt;- data.table(url_tbl247);</v>
      </c>
      <c r="M248" t="str">
        <f t="shared" si="26"/>
        <v>url_tbl247 &lt;- url_tbl247[, `:=` (url ='Index Fund', year =6),];</v>
      </c>
      <c r="N248" t="str">
        <f t="shared" si="27"/>
        <v>url247 &lt;- 'https://www.advisorkhoj.com/mutual-funds-research/top-performing-systematic-investment-plan?category=Index%20Fund&amp;period=6&amp;amount=3000';url247 &lt;-  read_html (url247);url_tbl247 &lt;- url247 %&gt;%   html_nodes('table') %&gt;%   html_table(fill = TRUE) %&gt;%   .[[1]];url_tbl247 &lt;- data.table(url_tbl247);url_tbl247 &lt;- url_tbl247[, `:=` (url ='Index Fund', year =6),];</v>
      </c>
    </row>
    <row r="249" spans="1:14">
      <c r="A249" t="s">
        <v>518</v>
      </c>
      <c r="B249" t="s">
        <v>727</v>
      </c>
      <c r="C249" t="s">
        <v>908</v>
      </c>
      <c r="D249" t="str">
        <f t="shared" si="21"/>
        <v>Index%20Fund</v>
      </c>
      <c r="E249">
        <v>7</v>
      </c>
      <c r="F249" s="7" t="s">
        <v>909</v>
      </c>
      <c r="G249" t="s">
        <v>60</v>
      </c>
      <c r="H249" t="s">
        <v>59</v>
      </c>
      <c r="I249" t="str">
        <f t="shared" si="22"/>
        <v>url248 &lt;- 'https://www.advisorkhoj.com/mutual-funds-research/top-performing-systematic-investment-plan?category=Index%20Fund&amp;period=7&amp;amount=3000';</v>
      </c>
      <c r="J249" t="str">
        <f t="shared" si="23"/>
        <v>url248 &lt;-  read_html (url248);</v>
      </c>
      <c r="K249" t="str">
        <f t="shared" si="24"/>
        <v>url_tbl248 &lt;- url248 %&gt;%   html_nodes('table') %&gt;%   html_table(fill = TRUE) %&gt;%   .[[1]];</v>
      </c>
      <c r="L249" t="str">
        <f t="shared" si="25"/>
        <v>url_tbl248 &lt;- data.table(url_tbl248);</v>
      </c>
      <c r="M249" t="str">
        <f t="shared" si="26"/>
        <v>url_tbl248 &lt;- url_tbl248[, `:=` (url ='Index Fund', year =7),];</v>
      </c>
      <c r="N249" t="str">
        <f t="shared" si="27"/>
        <v>url248 &lt;- 'https://www.advisorkhoj.com/mutual-funds-research/top-performing-systematic-investment-plan?category=Index%20Fund&amp;period=7&amp;amount=3000';url248 &lt;-  read_html (url248);url_tbl248 &lt;- url248 %&gt;%   html_nodes('table') %&gt;%   html_table(fill = TRUE) %&gt;%   .[[1]];url_tbl248 &lt;- data.table(url_tbl248);url_tbl248 &lt;- url_tbl248[, `:=` (url ='Index Fund', year =7),];</v>
      </c>
    </row>
    <row r="250" spans="1:14">
      <c r="A250" t="s">
        <v>519</v>
      </c>
      <c r="B250" t="s">
        <v>728</v>
      </c>
      <c r="C250" t="s">
        <v>908</v>
      </c>
      <c r="D250" t="str">
        <f t="shared" si="21"/>
        <v>Index%20Fund</v>
      </c>
      <c r="E250">
        <v>8</v>
      </c>
      <c r="F250" s="7" t="s">
        <v>909</v>
      </c>
      <c r="G250" t="s">
        <v>60</v>
      </c>
      <c r="H250" t="s">
        <v>59</v>
      </c>
      <c r="I250" t="str">
        <f t="shared" si="22"/>
        <v>url249 &lt;- 'https://www.advisorkhoj.com/mutual-funds-research/top-performing-systematic-investment-plan?category=Index%20Fund&amp;period=8&amp;amount=3000';</v>
      </c>
      <c r="J250" t="str">
        <f t="shared" si="23"/>
        <v>url249 &lt;-  read_html (url249);</v>
      </c>
      <c r="K250" t="str">
        <f t="shared" si="24"/>
        <v>url_tbl249 &lt;- url249 %&gt;%   html_nodes('table') %&gt;%   html_table(fill = TRUE) %&gt;%   .[[1]];</v>
      </c>
      <c r="L250" t="str">
        <f t="shared" si="25"/>
        <v>url_tbl249 &lt;- data.table(url_tbl249);</v>
      </c>
      <c r="M250" t="str">
        <f t="shared" si="26"/>
        <v>url_tbl249 &lt;- url_tbl249[, `:=` (url ='Index Fund', year =8),];</v>
      </c>
      <c r="N250" t="str">
        <f t="shared" si="27"/>
        <v>url249 &lt;- 'https://www.advisorkhoj.com/mutual-funds-research/top-performing-systematic-investment-plan?category=Index%20Fund&amp;period=8&amp;amount=3000';url249 &lt;-  read_html (url249);url_tbl249 &lt;- url249 %&gt;%   html_nodes('table') %&gt;%   html_table(fill = TRUE) %&gt;%   .[[1]];url_tbl249 &lt;- data.table(url_tbl249);url_tbl249 &lt;- url_tbl249[, `:=` (url ='Index Fund', year =8),];</v>
      </c>
    </row>
    <row r="251" spans="1:14">
      <c r="A251" t="s">
        <v>520</v>
      </c>
      <c r="B251" t="s">
        <v>729</v>
      </c>
      <c r="C251" t="s">
        <v>908</v>
      </c>
      <c r="D251" t="str">
        <f t="shared" si="21"/>
        <v>Index%20Fund</v>
      </c>
      <c r="E251">
        <v>9</v>
      </c>
      <c r="F251" s="7" t="s">
        <v>909</v>
      </c>
      <c r="G251" t="s">
        <v>60</v>
      </c>
      <c r="H251" t="s">
        <v>59</v>
      </c>
      <c r="I251" t="str">
        <f t="shared" si="22"/>
        <v>url250 &lt;- 'https://www.advisorkhoj.com/mutual-funds-research/top-performing-systematic-investment-plan?category=Index%20Fund&amp;period=9&amp;amount=3000';</v>
      </c>
      <c r="J251" t="str">
        <f t="shared" si="23"/>
        <v>url250 &lt;-  read_html (url250);</v>
      </c>
      <c r="K251" t="str">
        <f t="shared" si="24"/>
        <v>url_tbl250 &lt;- url250 %&gt;%   html_nodes('table') %&gt;%   html_table(fill = TRUE) %&gt;%   .[[1]];</v>
      </c>
      <c r="L251" t="str">
        <f t="shared" si="25"/>
        <v>url_tbl250 &lt;- data.table(url_tbl250);</v>
      </c>
      <c r="M251" t="str">
        <f t="shared" si="26"/>
        <v>url_tbl250 &lt;- url_tbl250[, `:=` (url ='Index Fund', year =9),];</v>
      </c>
      <c r="N251" t="str">
        <f t="shared" si="27"/>
        <v>url250 &lt;- 'https://www.advisorkhoj.com/mutual-funds-research/top-performing-systematic-investment-plan?category=Index%20Fund&amp;period=9&amp;amount=3000';url250 &lt;-  read_html (url250);url_tbl250 &lt;- url250 %&gt;%   html_nodes('table') %&gt;%   html_table(fill = TRUE) %&gt;%   .[[1]];url_tbl250 &lt;- data.table(url_tbl250);url_tbl250 &lt;- url_tbl250[, `:=` (url ='Index Fund', year =9),];</v>
      </c>
    </row>
    <row r="252" spans="1:14">
      <c r="A252" t="s">
        <v>521</v>
      </c>
      <c r="B252" t="s">
        <v>730</v>
      </c>
      <c r="C252" t="s">
        <v>908</v>
      </c>
      <c r="D252" t="str">
        <f t="shared" si="21"/>
        <v>Index%20Fund</v>
      </c>
      <c r="E252">
        <v>10</v>
      </c>
      <c r="F252" s="7" t="s">
        <v>909</v>
      </c>
      <c r="G252" t="s">
        <v>60</v>
      </c>
      <c r="H252" t="s">
        <v>59</v>
      </c>
      <c r="I252" t="str">
        <f t="shared" si="22"/>
        <v>url251 &lt;- 'https://www.advisorkhoj.com/mutual-funds-research/top-performing-systematic-investment-plan?category=Index%20Fund&amp;period=10&amp;amount=3000';</v>
      </c>
      <c r="J252" t="str">
        <f t="shared" si="23"/>
        <v>url251 &lt;-  read_html (url251);</v>
      </c>
      <c r="K252" t="str">
        <f t="shared" si="24"/>
        <v>url_tbl251 &lt;- url251 %&gt;%   html_nodes('table') %&gt;%   html_table(fill = TRUE) %&gt;%   .[[1]];</v>
      </c>
      <c r="L252" t="str">
        <f t="shared" si="25"/>
        <v>url_tbl251 &lt;- data.table(url_tbl251);</v>
      </c>
      <c r="M252" t="str">
        <f t="shared" si="26"/>
        <v>url_tbl251 &lt;- url_tbl251[, `:=` (url ='Index Fund', year =10),];</v>
      </c>
      <c r="N252" t="str">
        <f t="shared" si="27"/>
        <v>url251 &lt;- 'https://www.advisorkhoj.com/mutual-funds-research/top-performing-systematic-investment-plan?category=Index%20Fund&amp;period=10&amp;amount=3000';url251 &lt;-  read_html (url251);url_tbl251 &lt;- url251 %&gt;%   html_nodes('table') %&gt;%   html_table(fill = TRUE) %&gt;%   .[[1]];url_tbl251 &lt;- data.table(url_tbl251);url_tbl251 &lt;- url_tbl251[, `:=` (url ='Index Fund', year =10),];</v>
      </c>
    </row>
    <row r="253" spans="1:14">
      <c r="A253" t="s">
        <v>522</v>
      </c>
      <c r="B253" t="s">
        <v>731</v>
      </c>
      <c r="C253" t="s">
        <v>908</v>
      </c>
      <c r="D253" t="str">
        <f t="shared" si="21"/>
        <v>Index%20Fund</v>
      </c>
      <c r="E253">
        <v>11</v>
      </c>
      <c r="F253" s="7" t="s">
        <v>909</v>
      </c>
      <c r="G253" t="s">
        <v>60</v>
      </c>
      <c r="H253" t="s">
        <v>59</v>
      </c>
      <c r="I253" t="str">
        <f t="shared" si="22"/>
        <v>url252 &lt;- 'https://www.advisorkhoj.com/mutual-funds-research/top-performing-systematic-investment-plan?category=Index%20Fund&amp;period=11&amp;amount=3000';</v>
      </c>
      <c r="J253" t="str">
        <f t="shared" si="23"/>
        <v>url252 &lt;-  read_html (url252);</v>
      </c>
      <c r="K253" t="str">
        <f t="shared" si="24"/>
        <v>url_tbl252 &lt;- url252 %&gt;%   html_nodes('table') %&gt;%   html_table(fill = TRUE) %&gt;%   .[[1]];</v>
      </c>
      <c r="L253" t="str">
        <f t="shared" si="25"/>
        <v>url_tbl252 &lt;- data.table(url_tbl252);</v>
      </c>
      <c r="M253" t="str">
        <f t="shared" si="26"/>
        <v>url_tbl252 &lt;- url_tbl252[, `:=` (url ='Index Fund', year =11),];</v>
      </c>
      <c r="N253" t="str">
        <f t="shared" si="27"/>
        <v>url252 &lt;- 'https://www.advisorkhoj.com/mutual-funds-research/top-performing-systematic-investment-plan?category=Index%20Fund&amp;period=11&amp;amount=3000';url252 &lt;-  read_html (url252);url_tbl252 &lt;- url252 %&gt;%   html_nodes('table') %&gt;%   html_table(fill = TRUE) %&gt;%   .[[1]];url_tbl252 &lt;- data.table(url_tbl252);url_tbl252 &lt;- url_tbl252[, `:=` (url ='Index Fund', year =11),];</v>
      </c>
    </row>
    <row r="254" spans="1:14">
      <c r="A254" t="s">
        <v>523</v>
      </c>
      <c r="B254" t="s">
        <v>732</v>
      </c>
      <c r="C254" t="s">
        <v>908</v>
      </c>
      <c r="D254" t="str">
        <f t="shared" si="21"/>
        <v>Index%20Fund</v>
      </c>
      <c r="E254">
        <v>12</v>
      </c>
      <c r="F254" s="7" t="s">
        <v>909</v>
      </c>
      <c r="G254" t="s">
        <v>60</v>
      </c>
      <c r="H254" t="s">
        <v>59</v>
      </c>
      <c r="I254" t="str">
        <f t="shared" si="22"/>
        <v>url253 &lt;- 'https://www.advisorkhoj.com/mutual-funds-research/top-performing-systematic-investment-plan?category=Index%20Fund&amp;period=12&amp;amount=3000';</v>
      </c>
      <c r="J254" t="str">
        <f t="shared" si="23"/>
        <v>url253 &lt;-  read_html (url253);</v>
      </c>
      <c r="K254" t="str">
        <f t="shared" si="24"/>
        <v>url_tbl253 &lt;- url253 %&gt;%   html_nodes('table') %&gt;%   html_table(fill = TRUE) %&gt;%   .[[1]];</v>
      </c>
      <c r="L254" t="str">
        <f t="shared" si="25"/>
        <v>url_tbl253 &lt;- data.table(url_tbl253);</v>
      </c>
      <c r="M254" t="str">
        <f t="shared" si="26"/>
        <v>url_tbl253 &lt;- url_tbl253[, `:=` (url ='Index Fund', year =12),];</v>
      </c>
      <c r="N254" t="str">
        <f t="shared" si="27"/>
        <v>url253 &lt;- 'https://www.advisorkhoj.com/mutual-funds-research/top-performing-systematic-investment-plan?category=Index%20Fund&amp;period=12&amp;amount=3000';url253 &lt;-  read_html (url253);url_tbl253 &lt;- url253 %&gt;%   html_nodes('table') %&gt;%   html_table(fill = TRUE) %&gt;%   .[[1]];url_tbl253 &lt;- data.table(url_tbl253);url_tbl253 &lt;- url_tbl253[, `:=` (url ='Index Fund', year =12),];</v>
      </c>
    </row>
    <row r="255" spans="1:14">
      <c r="A255" t="s">
        <v>524</v>
      </c>
      <c r="B255" t="s">
        <v>733</v>
      </c>
      <c r="C255" t="s">
        <v>908</v>
      </c>
      <c r="D255" t="str">
        <f t="shared" si="21"/>
        <v>Index%20Fund</v>
      </c>
      <c r="E255">
        <v>13</v>
      </c>
      <c r="F255" s="7" t="s">
        <v>909</v>
      </c>
      <c r="G255" t="s">
        <v>60</v>
      </c>
      <c r="H255" t="s">
        <v>59</v>
      </c>
      <c r="I255" t="str">
        <f t="shared" si="22"/>
        <v>url254 &lt;- 'https://www.advisorkhoj.com/mutual-funds-research/top-performing-systematic-investment-plan?category=Index%20Fund&amp;period=13&amp;amount=3000';</v>
      </c>
      <c r="J255" t="str">
        <f t="shared" si="23"/>
        <v>url254 &lt;-  read_html (url254);</v>
      </c>
      <c r="K255" t="str">
        <f t="shared" si="24"/>
        <v>url_tbl254 &lt;- url254 %&gt;%   html_nodes('table') %&gt;%   html_table(fill = TRUE) %&gt;%   .[[1]];</v>
      </c>
      <c r="L255" t="str">
        <f t="shared" si="25"/>
        <v>url_tbl254 &lt;- data.table(url_tbl254);</v>
      </c>
      <c r="M255" t="str">
        <f t="shared" si="26"/>
        <v>url_tbl254 &lt;- url_tbl254[, `:=` (url ='Index Fund', year =13),];</v>
      </c>
      <c r="N255" t="str">
        <f t="shared" si="27"/>
        <v>url254 &lt;- 'https://www.advisorkhoj.com/mutual-funds-research/top-performing-systematic-investment-plan?category=Index%20Fund&amp;period=13&amp;amount=3000';url254 &lt;-  read_html (url254);url_tbl254 &lt;- url254 %&gt;%   html_nodes('table') %&gt;%   html_table(fill = TRUE) %&gt;%   .[[1]];url_tbl254 &lt;- data.table(url_tbl254);url_tbl254 &lt;- url_tbl254[, `:=` (url ='Index Fund', year =13),];</v>
      </c>
    </row>
    <row r="256" spans="1:14">
      <c r="A256" t="s">
        <v>525</v>
      </c>
      <c r="B256" t="s">
        <v>734</v>
      </c>
      <c r="C256" t="s">
        <v>908</v>
      </c>
      <c r="D256" t="str">
        <f t="shared" si="21"/>
        <v>Index%20Fund</v>
      </c>
      <c r="E256">
        <v>14</v>
      </c>
      <c r="F256" s="7" t="s">
        <v>909</v>
      </c>
      <c r="G256" t="s">
        <v>60</v>
      </c>
      <c r="H256" t="s">
        <v>59</v>
      </c>
      <c r="I256" t="str">
        <f t="shared" si="22"/>
        <v>url255 &lt;- 'https://www.advisorkhoj.com/mutual-funds-research/top-performing-systematic-investment-plan?category=Index%20Fund&amp;period=14&amp;amount=3000';</v>
      </c>
      <c r="J256" t="str">
        <f t="shared" si="23"/>
        <v>url255 &lt;-  read_html (url255);</v>
      </c>
      <c r="K256" t="str">
        <f t="shared" si="24"/>
        <v>url_tbl255 &lt;- url255 %&gt;%   html_nodes('table') %&gt;%   html_table(fill = TRUE) %&gt;%   .[[1]];</v>
      </c>
      <c r="L256" t="str">
        <f t="shared" si="25"/>
        <v>url_tbl255 &lt;- data.table(url_tbl255);</v>
      </c>
      <c r="M256" t="str">
        <f t="shared" si="26"/>
        <v>url_tbl255 &lt;- url_tbl255[, `:=` (url ='Index Fund', year =14),];</v>
      </c>
      <c r="N256" t="str">
        <f t="shared" si="27"/>
        <v>url255 &lt;- 'https://www.advisorkhoj.com/mutual-funds-research/top-performing-systematic-investment-plan?category=Index%20Fund&amp;period=14&amp;amount=3000';url255 &lt;-  read_html (url255);url_tbl255 &lt;- url255 %&gt;%   html_nodes('table') %&gt;%   html_table(fill = TRUE) %&gt;%   .[[1]];url_tbl255 &lt;- data.table(url_tbl255);url_tbl255 &lt;- url_tbl255[, `:=` (url ='Index Fund', year =14),];</v>
      </c>
    </row>
    <row r="257" spans="1:14">
      <c r="A257" t="s">
        <v>526</v>
      </c>
      <c r="B257" t="s">
        <v>735</v>
      </c>
      <c r="C257" t="s">
        <v>908</v>
      </c>
      <c r="D257" t="str">
        <f t="shared" si="21"/>
        <v>Index%20Fund</v>
      </c>
      <c r="E257">
        <v>15</v>
      </c>
      <c r="F257" s="7" t="s">
        <v>909</v>
      </c>
      <c r="G257" t="s">
        <v>60</v>
      </c>
      <c r="H257" t="s">
        <v>59</v>
      </c>
      <c r="I257" t="str">
        <f t="shared" si="22"/>
        <v>url256 &lt;- 'https://www.advisorkhoj.com/mutual-funds-research/top-performing-systematic-investment-plan?category=Index%20Fund&amp;period=15&amp;amount=3000';</v>
      </c>
      <c r="J257" t="str">
        <f t="shared" si="23"/>
        <v>url256 &lt;-  read_html (url256);</v>
      </c>
      <c r="K257" t="str">
        <f t="shared" si="24"/>
        <v>url_tbl256 &lt;- url256 %&gt;%   html_nodes('table') %&gt;%   html_table(fill = TRUE) %&gt;%   .[[1]];</v>
      </c>
      <c r="L257" t="str">
        <f t="shared" si="25"/>
        <v>url_tbl256 &lt;- data.table(url_tbl256);</v>
      </c>
      <c r="M257" t="str">
        <f t="shared" si="26"/>
        <v>url_tbl256 &lt;- url_tbl256[, `:=` (url ='Index Fund', year =15),];</v>
      </c>
      <c r="N257" t="str">
        <f t="shared" si="27"/>
        <v>url256 &lt;- 'https://www.advisorkhoj.com/mutual-funds-research/top-performing-systematic-investment-plan?category=Index%20Fund&amp;period=15&amp;amount=3000';url256 &lt;-  read_html (url256);url_tbl256 &lt;- url256 %&gt;%   html_nodes('table') %&gt;%   html_table(fill = TRUE) %&gt;%   .[[1]];url_tbl256 &lt;- data.table(url_tbl256);url_tbl256 &lt;- url_tbl256[, `:=` (url ='Index Fund', year =15),];</v>
      </c>
    </row>
    <row r="258" spans="1:14">
      <c r="A258" t="s">
        <v>527</v>
      </c>
      <c r="B258" t="s">
        <v>736</v>
      </c>
      <c r="C258" t="s">
        <v>908</v>
      </c>
      <c r="D258" t="str">
        <f t="shared" si="21"/>
        <v>Index%20Fund</v>
      </c>
      <c r="E258">
        <v>16</v>
      </c>
      <c r="F258" s="7" t="s">
        <v>909</v>
      </c>
      <c r="G258" t="s">
        <v>60</v>
      </c>
      <c r="H258" t="s">
        <v>59</v>
      </c>
      <c r="I258" t="str">
        <f t="shared" si="22"/>
        <v>url257 &lt;- 'https://www.advisorkhoj.com/mutual-funds-research/top-performing-systematic-investment-plan?category=Index%20Fund&amp;period=16&amp;amount=3000';</v>
      </c>
      <c r="J258" t="str">
        <f t="shared" si="23"/>
        <v>url257 &lt;-  read_html (url257);</v>
      </c>
      <c r="K258" t="str">
        <f t="shared" si="24"/>
        <v>url_tbl257 &lt;- url257 %&gt;%   html_nodes('table') %&gt;%   html_table(fill = TRUE) %&gt;%   .[[1]];</v>
      </c>
      <c r="L258" t="str">
        <f t="shared" si="25"/>
        <v>url_tbl257 &lt;- data.table(url_tbl257);</v>
      </c>
      <c r="M258" t="str">
        <f t="shared" si="26"/>
        <v>url_tbl257 &lt;- url_tbl257[, `:=` (url ='Index Fund', year =16),];</v>
      </c>
      <c r="N258" t="str">
        <f t="shared" si="27"/>
        <v>url257 &lt;- 'https://www.advisorkhoj.com/mutual-funds-research/top-performing-systematic-investment-plan?category=Index%20Fund&amp;period=16&amp;amount=3000';url257 &lt;-  read_html (url257);url_tbl257 &lt;- url257 %&gt;%   html_nodes('table') %&gt;%   html_table(fill = TRUE) %&gt;%   .[[1]];url_tbl257 &lt;- data.table(url_tbl257);url_tbl257 &lt;- url_tbl257[, `:=` (url ='Index Fund', year =16),];</v>
      </c>
    </row>
    <row r="259" spans="1:14">
      <c r="A259" t="s">
        <v>528</v>
      </c>
      <c r="B259" t="s">
        <v>737</v>
      </c>
      <c r="E259">
        <v>1</v>
      </c>
      <c r="F259" s="7" t="s">
        <v>58</v>
      </c>
      <c r="G259" t="s">
        <v>60</v>
      </c>
      <c r="H259" t="s">
        <v>59</v>
      </c>
      <c r="I259" t="str">
        <f t="shared" ref="I259:I322" si="28">CONCATENATE(A259, " &lt;- '", F259, D259, G259, E259, H259, "';")</f>
        <v>url258 &lt;- 'https://www.advisorkhoj.com/mutual-funds-research/top-performing-systematic-investment-plan?category=Equity:%20&amp;period=1&amp;amount=3000';</v>
      </c>
      <c r="J259" t="str">
        <f t="shared" ref="J259:J322" si="29">CONCATENATE(A259, " &lt;-  read_html (", A259, ");")</f>
        <v>url258 &lt;-  read_html (url258);</v>
      </c>
      <c r="K259" t="str">
        <f t="shared" ref="K259:K322" si="30">CONCATENATE(B259, " &lt;- ", A259, " %&gt;%   html_nodes('table') %&gt;%   html_table(fill = TRUE) %&gt;%   .[[1]];")</f>
        <v>url_tbl258 &lt;- url258 %&gt;%   html_nodes('table') %&gt;%   html_table(fill = TRUE) %&gt;%   .[[1]];</v>
      </c>
      <c r="L259" t="str">
        <f t="shared" ref="L259:L322" si="31">CONCATENATE(B259, " &lt;- data.table(", B259, ");" )</f>
        <v>url_tbl258 &lt;- data.table(url_tbl258);</v>
      </c>
      <c r="M259" t="str">
        <f t="shared" ref="M259:M322" si="32">CONCATENATE(B259, " &lt;- ", B259, "[, `:=` (url ='",C259, "', year =", E259, "),];" )</f>
        <v>url_tbl258 &lt;- url_tbl258[, `:=` (url ='', year =1),];</v>
      </c>
      <c r="N259" t="str">
        <f t="shared" ref="N259:N322" si="33">CONCATENATE(I259, J259, K259, L259, M259)</f>
        <v>url258 &lt;- 'https://www.advisorkhoj.com/mutual-funds-research/top-performing-systematic-investment-plan?category=Equity:%20&amp;period=1&amp;amount=3000';url258 &lt;-  read_html (url258);url_tbl258 &lt;- url258 %&gt;%   html_nodes('table') %&gt;%   html_table(fill = TRUE) %&gt;%   .[[1]];url_tbl258 &lt;- data.table(url_tbl258);url_tbl258 &lt;- url_tbl258[, `:=` (url ='', year =1),];</v>
      </c>
    </row>
    <row r="260" spans="1:14">
      <c r="A260" t="s">
        <v>529</v>
      </c>
      <c r="B260" t="s">
        <v>738</v>
      </c>
      <c r="E260">
        <v>2</v>
      </c>
      <c r="F260" s="7" t="s">
        <v>58</v>
      </c>
      <c r="G260" t="s">
        <v>60</v>
      </c>
      <c r="H260" t="s">
        <v>59</v>
      </c>
      <c r="I260" t="str">
        <f t="shared" si="28"/>
        <v>url259 &lt;- 'https://www.advisorkhoj.com/mutual-funds-research/top-performing-systematic-investment-plan?category=Equity:%20&amp;period=2&amp;amount=3000';</v>
      </c>
      <c r="J260" t="str">
        <f t="shared" si="29"/>
        <v>url259 &lt;-  read_html (url259);</v>
      </c>
      <c r="K260" t="str">
        <f t="shared" si="30"/>
        <v>url_tbl259 &lt;- url259 %&gt;%   html_nodes('table') %&gt;%   html_table(fill = TRUE) %&gt;%   .[[1]];</v>
      </c>
      <c r="L260" t="str">
        <f t="shared" si="31"/>
        <v>url_tbl259 &lt;- data.table(url_tbl259);</v>
      </c>
      <c r="M260" t="str">
        <f t="shared" si="32"/>
        <v>url_tbl259 &lt;- url_tbl259[, `:=` (url ='', year =2),];</v>
      </c>
      <c r="N260" t="str">
        <f t="shared" si="33"/>
        <v>url259 &lt;- 'https://www.advisorkhoj.com/mutual-funds-research/top-performing-systematic-investment-plan?category=Equity:%20&amp;period=2&amp;amount=3000';url259 &lt;-  read_html (url259);url_tbl259 &lt;- url259 %&gt;%   html_nodes('table') %&gt;%   html_table(fill = TRUE) %&gt;%   .[[1]];url_tbl259 &lt;- data.table(url_tbl259);url_tbl259 &lt;- url_tbl259[, `:=` (url ='', year =2),];</v>
      </c>
    </row>
    <row r="261" spans="1:14">
      <c r="A261" t="s">
        <v>530</v>
      </c>
      <c r="B261" t="s">
        <v>739</v>
      </c>
      <c r="E261">
        <v>3</v>
      </c>
      <c r="F261" s="7" t="s">
        <v>58</v>
      </c>
      <c r="G261" t="s">
        <v>60</v>
      </c>
      <c r="H261" t="s">
        <v>59</v>
      </c>
      <c r="I261" t="str">
        <f t="shared" si="28"/>
        <v>url260 &lt;- 'https://www.advisorkhoj.com/mutual-funds-research/top-performing-systematic-investment-plan?category=Equity:%20&amp;period=3&amp;amount=3000';</v>
      </c>
      <c r="J261" t="str">
        <f t="shared" si="29"/>
        <v>url260 &lt;-  read_html (url260);</v>
      </c>
      <c r="K261" t="str">
        <f t="shared" si="30"/>
        <v>url_tbl260 &lt;- url260 %&gt;%   html_nodes('table') %&gt;%   html_table(fill = TRUE) %&gt;%   .[[1]];</v>
      </c>
      <c r="L261" t="str">
        <f t="shared" si="31"/>
        <v>url_tbl260 &lt;- data.table(url_tbl260);</v>
      </c>
      <c r="M261" t="str">
        <f t="shared" si="32"/>
        <v>url_tbl260 &lt;- url_tbl260[, `:=` (url ='', year =3),];</v>
      </c>
      <c r="N261" t="str">
        <f t="shared" si="33"/>
        <v>url260 &lt;- 'https://www.advisorkhoj.com/mutual-funds-research/top-performing-systematic-investment-plan?category=Equity:%20&amp;period=3&amp;amount=3000';url260 &lt;-  read_html (url260);url_tbl260 &lt;- url260 %&gt;%   html_nodes('table') %&gt;%   html_table(fill = TRUE) %&gt;%   .[[1]];url_tbl260 &lt;- data.table(url_tbl260);url_tbl260 &lt;- url_tbl260[, `:=` (url ='', year =3),];</v>
      </c>
    </row>
    <row r="262" spans="1:14">
      <c r="A262" t="s">
        <v>531</v>
      </c>
      <c r="B262" t="s">
        <v>740</v>
      </c>
      <c r="E262">
        <v>4</v>
      </c>
      <c r="F262" s="7" t="s">
        <v>58</v>
      </c>
      <c r="G262" t="s">
        <v>60</v>
      </c>
      <c r="H262" t="s">
        <v>59</v>
      </c>
      <c r="I262" t="str">
        <f t="shared" si="28"/>
        <v>url261 &lt;- 'https://www.advisorkhoj.com/mutual-funds-research/top-performing-systematic-investment-plan?category=Equity:%20&amp;period=4&amp;amount=3000';</v>
      </c>
      <c r="J262" t="str">
        <f t="shared" si="29"/>
        <v>url261 &lt;-  read_html (url261);</v>
      </c>
      <c r="K262" t="str">
        <f t="shared" si="30"/>
        <v>url_tbl261 &lt;- url261 %&gt;%   html_nodes('table') %&gt;%   html_table(fill = TRUE) %&gt;%   .[[1]];</v>
      </c>
      <c r="L262" t="str">
        <f t="shared" si="31"/>
        <v>url_tbl261 &lt;- data.table(url_tbl261);</v>
      </c>
      <c r="M262" t="str">
        <f t="shared" si="32"/>
        <v>url_tbl261 &lt;- url_tbl261[, `:=` (url ='', year =4),];</v>
      </c>
      <c r="N262" t="str">
        <f t="shared" si="33"/>
        <v>url261 &lt;- 'https://www.advisorkhoj.com/mutual-funds-research/top-performing-systematic-investment-plan?category=Equity:%20&amp;period=4&amp;amount=3000';url261 &lt;-  read_html (url261);url_tbl261 &lt;- url261 %&gt;%   html_nodes('table') %&gt;%   html_table(fill = TRUE) %&gt;%   .[[1]];url_tbl261 &lt;- data.table(url_tbl261);url_tbl261 &lt;- url_tbl261[, `:=` (url ='', year =4),];</v>
      </c>
    </row>
    <row r="263" spans="1:14">
      <c r="A263" t="s">
        <v>532</v>
      </c>
      <c r="B263" t="s">
        <v>741</v>
      </c>
      <c r="E263">
        <v>5</v>
      </c>
      <c r="F263" s="7" t="s">
        <v>58</v>
      </c>
      <c r="G263" t="s">
        <v>60</v>
      </c>
      <c r="H263" t="s">
        <v>59</v>
      </c>
      <c r="I263" t="str">
        <f t="shared" si="28"/>
        <v>url262 &lt;- 'https://www.advisorkhoj.com/mutual-funds-research/top-performing-systematic-investment-plan?category=Equity:%20&amp;period=5&amp;amount=3000';</v>
      </c>
      <c r="J263" t="str">
        <f t="shared" si="29"/>
        <v>url262 &lt;-  read_html (url262);</v>
      </c>
      <c r="K263" t="str">
        <f t="shared" si="30"/>
        <v>url_tbl262 &lt;- url262 %&gt;%   html_nodes('table') %&gt;%   html_table(fill = TRUE) %&gt;%   .[[1]];</v>
      </c>
      <c r="L263" t="str">
        <f t="shared" si="31"/>
        <v>url_tbl262 &lt;- data.table(url_tbl262);</v>
      </c>
      <c r="M263" t="str">
        <f t="shared" si="32"/>
        <v>url_tbl262 &lt;- url_tbl262[, `:=` (url ='', year =5),];</v>
      </c>
      <c r="N263" t="str">
        <f t="shared" si="33"/>
        <v>url262 &lt;- 'https://www.advisorkhoj.com/mutual-funds-research/top-performing-systematic-investment-plan?category=Equity:%20&amp;period=5&amp;amount=3000';url262 &lt;-  read_html (url262);url_tbl262 &lt;- url262 %&gt;%   html_nodes('table') %&gt;%   html_table(fill = TRUE) %&gt;%   .[[1]];url_tbl262 &lt;- data.table(url_tbl262);url_tbl262 &lt;- url_tbl262[, `:=` (url ='', year =5),];</v>
      </c>
    </row>
    <row r="264" spans="1:14">
      <c r="A264" t="s">
        <v>533</v>
      </c>
      <c r="B264" t="s">
        <v>742</v>
      </c>
      <c r="E264">
        <v>6</v>
      </c>
      <c r="F264" s="7" t="s">
        <v>58</v>
      </c>
      <c r="G264" t="s">
        <v>60</v>
      </c>
      <c r="H264" t="s">
        <v>59</v>
      </c>
      <c r="I264" t="str">
        <f t="shared" si="28"/>
        <v>url263 &lt;- 'https://www.advisorkhoj.com/mutual-funds-research/top-performing-systematic-investment-plan?category=Equity:%20&amp;period=6&amp;amount=3000';</v>
      </c>
      <c r="J264" t="str">
        <f t="shared" si="29"/>
        <v>url263 &lt;-  read_html (url263);</v>
      </c>
      <c r="K264" t="str">
        <f t="shared" si="30"/>
        <v>url_tbl263 &lt;- url263 %&gt;%   html_nodes('table') %&gt;%   html_table(fill = TRUE) %&gt;%   .[[1]];</v>
      </c>
      <c r="L264" t="str">
        <f t="shared" si="31"/>
        <v>url_tbl263 &lt;- data.table(url_tbl263);</v>
      </c>
      <c r="M264" t="str">
        <f t="shared" si="32"/>
        <v>url_tbl263 &lt;- url_tbl263[, `:=` (url ='', year =6),];</v>
      </c>
      <c r="N264" t="str">
        <f t="shared" si="33"/>
        <v>url263 &lt;- 'https://www.advisorkhoj.com/mutual-funds-research/top-performing-systematic-investment-plan?category=Equity:%20&amp;period=6&amp;amount=3000';url263 &lt;-  read_html (url263);url_tbl263 &lt;- url263 %&gt;%   html_nodes('table') %&gt;%   html_table(fill = TRUE) %&gt;%   .[[1]];url_tbl263 &lt;- data.table(url_tbl263);url_tbl263 &lt;- url_tbl263[, `:=` (url ='', year =6),];</v>
      </c>
    </row>
    <row r="265" spans="1:14">
      <c r="A265" t="s">
        <v>534</v>
      </c>
      <c r="B265" t="s">
        <v>743</v>
      </c>
      <c r="E265">
        <v>7</v>
      </c>
      <c r="F265" s="7" t="s">
        <v>58</v>
      </c>
      <c r="G265" t="s">
        <v>60</v>
      </c>
      <c r="H265" t="s">
        <v>59</v>
      </c>
      <c r="I265" t="str">
        <f t="shared" si="28"/>
        <v>url264 &lt;- 'https://www.advisorkhoj.com/mutual-funds-research/top-performing-systematic-investment-plan?category=Equity:%20&amp;period=7&amp;amount=3000';</v>
      </c>
      <c r="J265" t="str">
        <f t="shared" si="29"/>
        <v>url264 &lt;-  read_html (url264);</v>
      </c>
      <c r="K265" t="str">
        <f t="shared" si="30"/>
        <v>url_tbl264 &lt;- url264 %&gt;%   html_nodes('table') %&gt;%   html_table(fill = TRUE) %&gt;%   .[[1]];</v>
      </c>
      <c r="L265" t="str">
        <f t="shared" si="31"/>
        <v>url_tbl264 &lt;- data.table(url_tbl264);</v>
      </c>
      <c r="M265" t="str">
        <f t="shared" si="32"/>
        <v>url_tbl264 &lt;- url_tbl264[, `:=` (url ='', year =7),];</v>
      </c>
      <c r="N265" t="str">
        <f t="shared" si="33"/>
        <v>url264 &lt;- 'https://www.advisorkhoj.com/mutual-funds-research/top-performing-systematic-investment-plan?category=Equity:%20&amp;period=7&amp;amount=3000';url264 &lt;-  read_html (url264);url_tbl264 &lt;- url264 %&gt;%   html_nodes('table') %&gt;%   html_table(fill = TRUE) %&gt;%   .[[1]];url_tbl264 &lt;- data.table(url_tbl264);url_tbl264 &lt;- url_tbl264[, `:=` (url ='', year =7),];</v>
      </c>
    </row>
    <row r="266" spans="1:14">
      <c r="A266" t="s">
        <v>535</v>
      </c>
      <c r="B266" t="s">
        <v>744</v>
      </c>
      <c r="E266">
        <v>8</v>
      </c>
      <c r="F266" s="7" t="s">
        <v>58</v>
      </c>
      <c r="G266" t="s">
        <v>60</v>
      </c>
      <c r="H266" t="s">
        <v>59</v>
      </c>
      <c r="I266" t="str">
        <f t="shared" si="28"/>
        <v>url265 &lt;- 'https://www.advisorkhoj.com/mutual-funds-research/top-performing-systematic-investment-plan?category=Equity:%20&amp;period=8&amp;amount=3000';</v>
      </c>
      <c r="J266" t="str">
        <f t="shared" si="29"/>
        <v>url265 &lt;-  read_html (url265);</v>
      </c>
      <c r="K266" t="str">
        <f t="shared" si="30"/>
        <v>url_tbl265 &lt;- url265 %&gt;%   html_nodes('table') %&gt;%   html_table(fill = TRUE) %&gt;%   .[[1]];</v>
      </c>
      <c r="L266" t="str">
        <f t="shared" si="31"/>
        <v>url_tbl265 &lt;- data.table(url_tbl265);</v>
      </c>
      <c r="M266" t="str">
        <f t="shared" si="32"/>
        <v>url_tbl265 &lt;- url_tbl265[, `:=` (url ='', year =8),];</v>
      </c>
      <c r="N266" t="str">
        <f t="shared" si="33"/>
        <v>url265 &lt;- 'https://www.advisorkhoj.com/mutual-funds-research/top-performing-systematic-investment-plan?category=Equity:%20&amp;period=8&amp;amount=3000';url265 &lt;-  read_html (url265);url_tbl265 &lt;- url265 %&gt;%   html_nodes('table') %&gt;%   html_table(fill = TRUE) %&gt;%   .[[1]];url_tbl265 &lt;- data.table(url_tbl265);url_tbl265 &lt;- url_tbl265[, `:=` (url ='', year =8),];</v>
      </c>
    </row>
    <row r="267" spans="1:14">
      <c r="A267" t="s">
        <v>536</v>
      </c>
      <c r="B267" t="s">
        <v>745</v>
      </c>
      <c r="E267">
        <v>9</v>
      </c>
      <c r="F267" s="7" t="s">
        <v>58</v>
      </c>
      <c r="G267" t="s">
        <v>60</v>
      </c>
      <c r="H267" t="s">
        <v>59</v>
      </c>
      <c r="I267" t="str">
        <f t="shared" si="28"/>
        <v>url266 &lt;- 'https://www.advisorkhoj.com/mutual-funds-research/top-performing-systematic-investment-plan?category=Equity:%20&amp;period=9&amp;amount=3000';</v>
      </c>
      <c r="J267" t="str">
        <f t="shared" si="29"/>
        <v>url266 &lt;-  read_html (url266);</v>
      </c>
      <c r="K267" t="str">
        <f t="shared" si="30"/>
        <v>url_tbl266 &lt;- url266 %&gt;%   html_nodes('table') %&gt;%   html_table(fill = TRUE) %&gt;%   .[[1]];</v>
      </c>
      <c r="L267" t="str">
        <f t="shared" si="31"/>
        <v>url_tbl266 &lt;- data.table(url_tbl266);</v>
      </c>
      <c r="M267" t="str">
        <f t="shared" si="32"/>
        <v>url_tbl266 &lt;- url_tbl266[, `:=` (url ='', year =9),];</v>
      </c>
      <c r="N267" t="str">
        <f t="shared" si="33"/>
        <v>url266 &lt;- 'https://www.advisorkhoj.com/mutual-funds-research/top-performing-systematic-investment-plan?category=Equity:%20&amp;period=9&amp;amount=3000';url266 &lt;-  read_html (url266);url_tbl266 &lt;- url266 %&gt;%   html_nodes('table') %&gt;%   html_table(fill = TRUE) %&gt;%   .[[1]];url_tbl266 &lt;- data.table(url_tbl266);url_tbl266 &lt;- url_tbl266[, `:=` (url ='', year =9),];</v>
      </c>
    </row>
    <row r="268" spans="1:14">
      <c r="A268" t="s">
        <v>537</v>
      </c>
      <c r="B268" t="s">
        <v>746</v>
      </c>
      <c r="E268">
        <v>10</v>
      </c>
      <c r="F268" s="7" t="s">
        <v>58</v>
      </c>
      <c r="G268" t="s">
        <v>60</v>
      </c>
      <c r="H268" t="s">
        <v>59</v>
      </c>
      <c r="I268" t="str">
        <f t="shared" si="28"/>
        <v>url267 &lt;- 'https://www.advisorkhoj.com/mutual-funds-research/top-performing-systematic-investment-plan?category=Equity:%20&amp;period=10&amp;amount=3000';</v>
      </c>
      <c r="J268" t="str">
        <f t="shared" si="29"/>
        <v>url267 &lt;-  read_html (url267);</v>
      </c>
      <c r="K268" t="str">
        <f t="shared" si="30"/>
        <v>url_tbl267 &lt;- url267 %&gt;%   html_nodes('table') %&gt;%   html_table(fill = TRUE) %&gt;%   .[[1]];</v>
      </c>
      <c r="L268" t="str">
        <f t="shared" si="31"/>
        <v>url_tbl267 &lt;- data.table(url_tbl267);</v>
      </c>
      <c r="M268" t="str">
        <f t="shared" si="32"/>
        <v>url_tbl267 &lt;- url_tbl267[, `:=` (url ='', year =10),];</v>
      </c>
      <c r="N268" t="str">
        <f t="shared" si="33"/>
        <v>url267 &lt;- 'https://www.advisorkhoj.com/mutual-funds-research/top-performing-systematic-investment-plan?category=Equity:%20&amp;period=10&amp;amount=3000';url267 &lt;-  read_html (url267);url_tbl267 &lt;- url267 %&gt;%   html_nodes('table') %&gt;%   html_table(fill = TRUE) %&gt;%   .[[1]];url_tbl267 &lt;- data.table(url_tbl267);url_tbl267 &lt;- url_tbl267[, `:=` (url ='', year =10),];</v>
      </c>
    </row>
    <row r="269" spans="1:14">
      <c r="A269" t="s">
        <v>538</v>
      </c>
      <c r="B269" t="s">
        <v>747</v>
      </c>
      <c r="E269">
        <v>11</v>
      </c>
      <c r="F269" s="7" t="s">
        <v>58</v>
      </c>
      <c r="G269" t="s">
        <v>60</v>
      </c>
      <c r="H269" t="s">
        <v>59</v>
      </c>
      <c r="I269" t="str">
        <f t="shared" si="28"/>
        <v>url268 &lt;- 'https://www.advisorkhoj.com/mutual-funds-research/top-performing-systematic-investment-plan?category=Equity:%20&amp;period=11&amp;amount=3000';</v>
      </c>
      <c r="J269" t="str">
        <f t="shared" si="29"/>
        <v>url268 &lt;-  read_html (url268);</v>
      </c>
      <c r="K269" t="str">
        <f t="shared" si="30"/>
        <v>url_tbl268 &lt;- url268 %&gt;%   html_nodes('table') %&gt;%   html_table(fill = TRUE) %&gt;%   .[[1]];</v>
      </c>
      <c r="L269" t="str">
        <f t="shared" si="31"/>
        <v>url_tbl268 &lt;- data.table(url_tbl268);</v>
      </c>
      <c r="M269" t="str">
        <f t="shared" si="32"/>
        <v>url_tbl268 &lt;- url_tbl268[, `:=` (url ='', year =11),];</v>
      </c>
      <c r="N269" t="str">
        <f t="shared" si="33"/>
        <v>url268 &lt;- 'https://www.advisorkhoj.com/mutual-funds-research/top-performing-systematic-investment-plan?category=Equity:%20&amp;period=11&amp;amount=3000';url268 &lt;-  read_html (url268);url_tbl268 &lt;- url268 %&gt;%   html_nodes('table') %&gt;%   html_table(fill = TRUE) %&gt;%   .[[1]];url_tbl268 &lt;- data.table(url_tbl268);url_tbl268 &lt;- url_tbl268[, `:=` (url ='', year =11),];</v>
      </c>
    </row>
    <row r="270" spans="1:14">
      <c r="A270" t="s">
        <v>539</v>
      </c>
      <c r="B270" t="s">
        <v>748</v>
      </c>
      <c r="E270">
        <v>12</v>
      </c>
      <c r="F270" s="7" t="s">
        <v>58</v>
      </c>
      <c r="G270" t="s">
        <v>60</v>
      </c>
      <c r="H270" t="s">
        <v>59</v>
      </c>
      <c r="I270" t="str">
        <f t="shared" si="28"/>
        <v>url269 &lt;- 'https://www.advisorkhoj.com/mutual-funds-research/top-performing-systematic-investment-plan?category=Equity:%20&amp;period=12&amp;amount=3000';</v>
      </c>
      <c r="J270" t="str">
        <f t="shared" si="29"/>
        <v>url269 &lt;-  read_html (url269);</v>
      </c>
      <c r="K270" t="str">
        <f t="shared" si="30"/>
        <v>url_tbl269 &lt;- url269 %&gt;%   html_nodes('table') %&gt;%   html_table(fill = TRUE) %&gt;%   .[[1]];</v>
      </c>
      <c r="L270" t="str">
        <f t="shared" si="31"/>
        <v>url_tbl269 &lt;- data.table(url_tbl269);</v>
      </c>
      <c r="M270" t="str">
        <f t="shared" si="32"/>
        <v>url_tbl269 &lt;- url_tbl269[, `:=` (url ='', year =12),];</v>
      </c>
      <c r="N270" t="str">
        <f t="shared" si="33"/>
        <v>url269 &lt;- 'https://www.advisorkhoj.com/mutual-funds-research/top-performing-systematic-investment-plan?category=Equity:%20&amp;period=12&amp;amount=3000';url269 &lt;-  read_html (url269);url_tbl269 &lt;- url269 %&gt;%   html_nodes('table') %&gt;%   html_table(fill = TRUE) %&gt;%   .[[1]];url_tbl269 &lt;- data.table(url_tbl269);url_tbl269 &lt;- url_tbl269[, `:=` (url ='', year =12),];</v>
      </c>
    </row>
    <row r="271" spans="1:14">
      <c r="A271" t="s">
        <v>540</v>
      </c>
      <c r="B271" t="s">
        <v>749</v>
      </c>
      <c r="E271">
        <v>13</v>
      </c>
      <c r="F271" s="7" t="s">
        <v>58</v>
      </c>
      <c r="G271" t="s">
        <v>60</v>
      </c>
      <c r="H271" t="s">
        <v>59</v>
      </c>
      <c r="I271" t="str">
        <f t="shared" si="28"/>
        <v>url270 &lt;- 'https://www.advisorkhoj.com/mutual-funds-research/top-performing-systematic-investment-plan?category=Equity:%20&amp;period=13&amp;amount=3000';</v>
      </c>
      <c r="J271" t="str">
        <f t="shared" si="29"/>
        <v>url270 &lt;-  read_html (url270);</v>
      </c>
      <c r="K271" t="str">
        <f t="shared" si="30"/>
        <v>url_tbl270 &lt;- url270 %&gt;%   html_nodes('table') %&gt;%   html_table(fill = TRUE) %&gt;%   .[[1]];</v>
      </c>
      <c r="L271" t="str">
        <f t="shared" si="31"/>
        <v>url_tbl270 &lt;- data.table(url_tbl270);</v>
      </c>
      <c r="M271" t="str">
        <f t="shared" si="32"/>
        <v>url_tbl270 &lt;- url_tbl270[, `:=` (url ='', year =13),];</v>
      </c>
      <c r="N271" t="str">
        <f t="shared" si="33"/>
        <v>url270 &lt;- 'https://www.advisorkhoj.com/mutual-funds-research/top-performing-systematic-investment-plan?category=Equity:%20&amp;period=13&amp;amount=3000';url270 &lt;-  read_html (url270);url_tbl270 &lt;- url270 %&gt;%   html_nodes('table') %&gt;%   html_table(fill = TRUE) %&gt;%   .[[1]];url_tbl270 &lt;- data.table(url_tbl270);url_tbl270 &lt;- url_tbl270[, `:=` (url ='', year =13),];</v>
      </c>
    </row>
    <row r="272" spans="1:14">
      <c r="A272" t="s">
        <v>541</v>
      </c>
      <c r="B272" t="s">
        <v>750</v>
      </c>
      <c r="E272">
        <v>14</v>
      </c>
      <c r="F272" s="7" t="s">
        <v>58</v>
      </c>
      <c r="G272" t="s">
        <v>60</v>
      </c>
      <c r="H272" t="s">
        <v>59</v>
      </c>
      <c r="I272" t="str">
        <f t="shared" si="28"/>
        <v>url271 &lt;- 'https://www.advisorkhoj.com/mutual-funds-research/top-performing-systematic-investment-plan?category=Equity:%20&amp;period=14&amp;amount=3000';</v>
      </c>
      <c r="J272" t="str">
        <f t="shared" si="29"/>
        <v>url271 &lt;-  read_html (url271);</v>
      </c>
      <c r="K272" t="str">
        <f t="shared" si="30"/>
        <v>url_tbl271 &lt;- url271 %&gt;%   html_nodes('table') %&gt;%   html_table(fill = TRUE) %&gt;%   .[[1]];</v>
      </c>
      <c r="L272" t="str">
        <f t="shared" si="31"/>
        <v>url_tbl271 &lt;- data.table(url_tbl271);</v>
      </c>
      <c r="M272" t="str">
        <f t="shared" si="32"/>
        <v>url_tbl271 &lt;- url_tbl271[, `:=` (url ='', year =14),];</v>
      </c>
      <c r="N272" t="str">
        <f t="shared" si="33"/>
        <v>url271 &lt;- 'https://www.advisorkhoj.com/mutual-funds-research/top-performing-systematic-investment-plan?category=Equity:%20&amp;period=14&amp;amount=3000';url271 &lt;-  read_html (url271);url_tbl271 &lt;- url271 %&gt;%   html_nodes('table') %&gt;%   html_table(fill = TRUE) %&gt;%   .[[1]];url_tbl271 &lt;- data.table(url_tbl271);url_tbl271 &lt;- url_tbl271[, `:=` (url ='', year =14),];</v>
      </c>
    </row>
    <row r="273" spans="1:14">
      <c r="A273" t="s">
        <v>542</v>
      </c>
      <c r="B273" t="s">
        <v>751</v>
      </c>
      <c r="E273">
        <v>15</v>
      </c>
      <c r="F273" s="7" t="s">
        <v>58</v>
      </c>
      <c r="G273" t="s">
        <v>60</v>
      </c>
      <c r="H273" t="s">
        <v>59</v>
      </c>
      <c r="I273" t="str">
        <f t="shared" si="28"/>
        <v>url272 &lt;- 'https://www.advisorkhoj.com/mutual-funds-research/top-performing-systematic-investment-plan?category=Equity:%20&amp;period=15&amp;amount=3000';</v>
      </c>
      <c r="J273" t="str">
        <f t="shared" si="29"/>
        <v>url272 &lt;-  read_html (url272);</v>
      </c>
      <c r="K273" t="str">
        <f t="shared" si="30"/>
        <v>url_tbl272 &lt;- url272 %&gt;%   html_nodes('table') %&gt;%   html_table(fill = TRUE) %&gt;%   .[[1]];</v>
      </c>
      <c r="L273" t="str">
        <f t="shared" si="31"/>
        <v>url_tbl272 &lt;- data.table(url_tbl272);</v>
      </c>
      <c r="M273" t="str">
        <f t="shared" si="32"/>
        <v>url_tbl272 &lt;- url_tbl272[, `:=` (url ='', year =15),];</v>
      </c>
      <c r="N273" t="str">
        <f t="shared" si="33"/>
        <v>url272 &lt;- 'https://www.advisorkhoj.com/mutual-funds-research/top-performing-systematic-investment-plan?category=Equity:%20&amp;period=15&amp;amount=3000';url272 &lt;-  read_html (url272);url_tbl272 &lt;- url272 %&gt;%   html_nodes('table') %&gt;%   html_table(fill = TRUE) %&gt;%   .[[1]];url_tbl272 &lt;- data.table(url_tbl272);url_tbl272 &lt;- url_tbl272[, `:=` (url ='', year =15),];</v>
      </c>
    </row>
    <row r="274" spans="1:14">
      <c r="A274" t="s">
        <v>543</v>
      </c>
      <c r="B274" t="s">
        <v>752</v>
      </c>
      <c r="E274">
        <v>16</v>
      </c>
      <c r="F274" s="7" t="s">
        <v>58</v>
      </c>
      <c r="G274" t="s">
        <v>60</v>
      </c>
      <c r="H274" t="s">
        <v>59</v>
      </c>
      <c r="I274" t="str">
        <f t="shared" si="28"/>
        <v>url273 &lt;- 'https://www.advisorkhoj.com/mutual-funds-research/top-performing-systematic-investment-plan?category=Equity:%20&amp;period=16&amp;amount=3000';</v>
      </c>
      <c r="J274" t="str">
        <f t="shared" si="29"/>
        <v>url273 &lt;-  read_html (url273);</v>
      </c>
      <c r="K274" t="str">
        <f t="shared" si="30"/>
        <v>url_tbl273 &lt;- url273 %&gt;%   html_nodes('table') %&gt;%   html_table(fill = TRUE) %&gt;%   .[[1]];</v>
      </c>
      <c r="L274" t="str">
        <f t="shared" si="31"/>
        <v>url_tbl273 &lt;- data.table(url_tbl273);</v>
      </c>
      <c r="M274" t="str">
        <f t="shared" si="32"/>
        <v>url_tbl273 &lt;- url_tbl273[, `:=` (url ='', year =16),];</v>
      </c>
      <c r="N274" t="str">
        <f t="shared" si="33"/>
        <v>url273 &lt;- 'https://www.advisorkhoj.com/mutual-funds-research/top-performing-systematic-investment-plan?category=Equity:%20&amp;period=16&amp;amount=3000';url273 &lt;-  read_html (url273);url_tbl273 &lt;- url273 %&gt;%   html_nodes('table') %&gt;%   html_table(fill = TRUE) %&gt;%   .[[1]];url_tbl273 &lt;- data.table(url_tbl273);url_tbl273 &lt;- url_tbl273[, `:=` (url ='', year =16),];</v>
      </c>
    </row>
    <row r="275" spans="1:14">
      <c r="A275" t="s">
        <v>544</v>
      </c>
      <c r="B275" t="s">
        <v>753</v>
      </c>
      <c r="E275">
        <v>1</v>
      </c>
      <c r="F275" s="7" t="s">
        <v>58</v>
      </c>
      <c r="G275" t="s">
        <v>60</v>
      </c>
      <c r="H275" t="s">
        <v>59</v>
      </c>
      <c r="I275" t="str">
        <f t="shared" si="28"/>
        <v>url274 &lt;- 'https://www.advisorkhoj.com/mutual-funds-research/top-performing-systematic-investment-plan?category=Equity:%20&amp;period=1&amp;amount=3000';</v>
      </c>
      <c r="J275" t="str">
        <f t="shared" si="29"/>
        <v>url274 &lt;-  read_html (url274);</v>
      </c>
      <c r="K275" t="str">
        <f t="shared" si="30"/>
        <v>url_tbl274 &lt;- url274 %&gt;%   html_nodes('table') %&gt;%   html_table(fill = TRUE) %&gt;%   .[[1]];</v>
      </c>
      <c r="L275" t="str">
        <f t="shared" si="31"/>
        <v>url_tbl274 &lt;- data.table(url_tbl274);</v>
      </c>
      <c r="M275" t="str">
        <f t="shared" si="32"/>
        <v>url_tbl274 &lt;- url_tbl274[, `:=` (url ='', year =1),];</v>
      </c>
      <c r="N275" t="str">
        <f t="shared" si="33"/>
        <v>url274 &lt;- 'https://www.advisorkhoj.com/mutual-funds-research/top-performing-systematic-investment-plan?category=Equity:%20&amp;period=1&amp;amount=3000';url274 &lt;-  read_html (url274);url_tbl274 &lt;- url274 %&gt;%   html_nodes('table') %&gt;%   html_table(fill = TRUE) %&gt;%   .[[1]];url_tbl274 &lt;- data.table(url_tbl274);url_tbl274 &lt;- url_tbl274[, `:=` (url ='', year =1),];</v>
      </c>
    </row>
    <row r="276" spans="1:14">
      <c r="A276" t="s">
        <v>545</v>
      </c>
      <c r="B276" t="s">
        <v>754</v>
      </c>
      <c r="E276">
        <v>2</v>
      </c>
      <c r="F276" s="7" t="s">
        <v>58</v>
      </c>
      <c r="G276" t="s">
        <v>60</v>
      </c>
      <c r="H276" t="s">
        <v>59</v>
      </c>
      <c r="I276" t="str">
        <f t="shared" si="28"/>
        <v>url275 &lt;- 'https://www.advisorkhoj.com/mutual-funds-research/top-performing-systematic-investment-plan?category=Equity:%20&amp;period=2&amp;amount=3000';</v>
      </c>
      <c r="J276" t="str">
        <f t="shared" si="29"/>
        <v>url275 &lt;-  read_html (url275);</v>
      </c>
      <c r="K276" t="str">
        <f t="shared" si="30"/>
        <v>url_tbl275 &lt;- url275 %&gt;%   html_nodes('table') %&gt;%   html_table(fill = TRUE) %&gt;%   .[[1]];</v>
      </c>
      <c r="L276" t="str">
        <f t="shared" si="31"/>
        <v>url_tbl275 &lt;- data.table(url_tbl275);</v>
      </c>
      <c r="M276" t="str">
        <f t="shared" si="32"/>
        <v>url_tbl275 &lt;- url_tbl275[, `:=` (url ='', year =2),];</v>
      </c>
      <c r="N276" t="str">
        <f t="shared" si="33"/>
        <v>url275 &lt;- 'https://www.advisorkhoj.com/mutual-funds-research/top-performing-systematic-investment-plan?category=Equity:%20&amp;period=2&amp;amount=3000';url275 &lt;-  read_html (url275);url_tbl275 &lt;- url275 %&gt;%   html_nodes('table') %&gt;%   html_table(fill = TRUE) %&gt;%   .[[1]];url_tbl275 &lt;- data.table(url_tbl275);url_tbl275 &lt;- url_tbl275[, `:=` (url ='', year =2),];</v>
      </c>
    </row>
    <row r="277" spans="1:14">
      <c r="A277" t="s">
        <v>546</v>
      </c>
      <c r="B277" t="s">
        <v>755</v>
      </c>
      <c r="E277">
        <v>3</v>
      </c>
      <c r="F277" s="7" t="s">
        <v>58</v>
      </c>
      <c r="G277" t="s">
        <v>60</v>
      </c>
      <c r="H277" t="s">
        <v>59</v>
      </c>
      <c r="I277" t="str">
        <f t="shared" si="28"/>
        <v>url276 &lt;- 'https://www.advisorkhoj.com/mutual-funds-research/top-performing-systematic-investment-plan?category=Equity:%20&amp;period=3&amp;amount=3000';</v>
      </c>
      <c r="J277" t="str">
        <f t="shared" si="29"/>
        <v>url276 &lt;-  read_html (url276);</v>
      </c>
      <c r="K277" t="str">
        <f t="shared" si="30"/>
        <v>url_tbl276 &lt;- url276 %&gt;%   html_nodes('table') %&gt;%   html_table(fill = TRUE) %&gt;%   .[[1]];</v>
      </c>
      <c r="L277" t="str">
        <f t="shared" si="31"/>
        <v>url_tbl276 &lt;- data.table(url_tbl276);</v>
      </c>
      <c r="M277" t="str">
        <f t="shared" si="32"/>
        <v>url_tbl276 &lt;- url_tbl276[, `:=` (url ='', year =3),];</v>
      </c>
      <c r="N277" t="str">
        <f t="shared" si="33"/>
        <v>url276 &lt;- 'https://www.advisorkhoj.com/mutual-funds-research/top-performing-systematic-investment-plan?category=Equity:%20&amp;period=3&amp;amount=3000';url276 &lt;-  read_html (url276);url_tbl276 &lt;- url276 %&gt;%   html_nodes('table') %&gt;%   html_table(fill = TRUE) %&gt;%   .[[1]];url_tbl276 &lt;- data.table(url_tbl276);url_tbl276 &lt;- url_tbl276[, `:=` (url ='', year =3),];</v>
      </c>
    </row>
    <row r="278" spans="1:14">
      <c r="A278" t="s">
        <v>547</v>
      </c>
      <c r="B278" t="s">
        <v>756</v>
      </c>
      <c r="E278">
        <v>4</v>
      </c>
      <c r="F278" s="7" t="s">
        <v>58</v>
      </c>
      <c r="G278" t="s">
        <v>60</v>
      </c>
      <c r="H278" t="s">
        <v>59</v>
      </c>
      <c r="I278" t="str">
        <f t="shared" si="28"/>
        <v>url277 &lt;- 'https://www.advisorkhoj.com/mutual-funds-research/top-performing-systematic-investment-plan?category=Equity:%20&amp;period=4&amp;amount=3000';</v>
      </c>
      <c r="J278" t="str">
        <f t="shared" si="29"/>
        <v>url277 &lt;-  read_html (url277);</v>
      </c>
      <c r="K278" t="str">
        <f t="shared" si="30"/>
        <v>url_tbl277 &lt;- url277 %&gt;%   html_nodes('table') %&gt;%   html_table(fill = TRUE) %&gt;%   .[[1]];</v>
      </c>
      <c r="L278" t="str">
        <f t="shared" si="31"/>
        <v>url_tbl277 &lt;- data.table(url_tbl277);</v>
      </c>
      <c r="M278" t="str">
        <f t="shared" si="32"/>
        <v>url_tbl277 &lt;- url_tbl277[, `:=` (url ='', year =4),];</v>
      </c>
      <c r="N278" t="str">
        <f t="shared" si="33"/>
        <v>url277 &lt;- 'https://www.advisorkhoj.com/mutual-funds-research/top-performing-systematic-investment-plan?category=Equity:%20&amp;period=4&amp;amount=3000';url277 &lt;-  read_html (url277);url_tbl277 &lt;- url277 %&gt;%   html_nodes('table') %&gt;%   html_table(fill = TRUE) %&gt;%   .[[1]];url_tbl277 &lt;- data.table(url_tbl277);url_tbl277 &lt;- url_tbl277[, `:=` (url ='', year =4),];</v>
      </c>
    </row>
    <row r="279" spans="1:14">
      <c r="A279" t="s">
        <v>548</v>
      </c>
      <c r="B279" t="s">
        <v>757</v>
      </c>
      <c r="E279">
        <v>5</v>
      </c>
      <c r="F279" s="7" t="s">
        <v>58</v>
      </c>
      <c r="G279" t="s">
        <v>60</v>
      </c>
      <c r="H279" t="s">
        <v>59</v>
      </c>
      <c r="I279" t="str">
        <f t="shared" si="28"/>
        <v>url278 &lt;- 'https://www.advisorkhoj.com/mutual-funds-research/top-performing-systematic-investment-plan?category=Equity:%20&amp;period=5&amp;amount=3000';</v>
      </c>
      <c r="J279" t="str">
        <f t="shared" si="29"/>
        <v>url278 &lt;-  read_html (url278);</v>
      </c>
      <c r="K279" t="str">
        <f t="shared" si="30"/>
        <v>url_tbl278 &lt;- url278 %&gt;%   html_nodes('table') %&gt;%   html_table(fill = TRUE) %&gt;%   .[[1]];</v>
      </c>
      <c r="L279" t="str">
        <f t="shared" si="31"/>
        <v>url_tbl278 &lt;- data.table(url_tbl278);</v>
      </c>
      <c r="M279" t="str">
        <f t="shared" si="32"/>
        <v>url_tbl278 &lt;- url_tbl278[, `:=` (url ='', year =5),];</v>
      </c>
      <c r="N279" t="str">
        <f t="shared" si="33"/>
        <v>url278 &lt;- 'https://www.advisorkhoj.com/mutual-funds-research/top-performing-systematic-investment-plan?category=Equity:%20&amp;period=5&amp;amount=3000';url278 &lt;-  read_html (url278);url_tbl278 &lt;- url278 %&gt;%   html_nodes('table') %&gt;%   html_table(fill = TRUE) %&gt;%   .[[1]];url_tbl278 &lt;- data.table(url_tbl278);url_tbl278 &lt;- url_tbl278[, `:=` (url ='', year =5),];</v>
      </c>
    </row>
    <row r="280" spans="1:14">
      <c r="A280" t="s">
        <v>549</v>
      </c>
      <c r="B280" t="s">
        <v>758</v>
      </c>
      <c r="E280">
        <v>6</v>
      </c>
      <c r="F280" s="7" t="s">
        <v>58</v>
      </c>
      <c r="G280" t="s">
        <v>60</v>
      </c>
      <c r="H280" t="s">
        <v>59</v>
      </c>
      <c r="I280" t="str">
        <f t="shared" si="28"/>
        <v>url279 &lt;- 'https://www.advisorkhoj.com/mutual-funds-research/top-performing-systematic-investment-plan?category=Equity:%20&amp;period=6&amp;amount=3000';</v>
      </c>
      <c r="J280" t="str">
        <f t="shared" si="29"/>
        <v>url279 &lt;-  read_html (url279);</v>
      </c>
      <c r="K280" t="str">
        <f t="shared" si="30"/>
        <v>url_tbl279 &lt;- url279 %&gt;%   html_nodes('table') %&gt;%   html_table(fill = TRUE) %&gt;%   .[[1]];</v>
      </c>
      <c r="L280" t="str">
        <f t="shared" si="31"/>
        <v>url_tbl279 &lt;- data.table(url_tbl279);</v>
      </c>
      <c r="M280" t="str">
        <f t="shared" si="32"/>
        <v>url_tbl279 &lt;- url_tbl279[, `:=` (url ='', year =6),];</v>
      </c>
      <c r="N280" t="str">
        <f t="shared" si="33"/>
        <v>url279 &lt;- 'https://www.advisorkhoj.com/mutual-funds-research/top-performing-systematic-investment-plan?category=Equity:%20&amp;period=6&amp;amount=3000';url279 &lt;-  read_html (url279);url_tbl279 &lt;- url279 %&gt;%   html_nodes('table') %&gt;%   html_table(fill = TRUE) %&gt;%   .[[1]];url_tbl279 &lt;- data.table(url_tbl279);url_tbl279 &lt;- url_tbl279[, `:=` (url ='', year =6),];</v>
      </c>
    </row>
    <row r="281" spans="1:14">
      <c r="A281" t="s">
        <v>550</v>
      </c>
      <c r="B281" t="s">
        <v>759</v>
      </c>
      <c r="E281">
        <v>7</v>
      </c>
      <c r="F281" s="7" t="s">
        <v>58</v>
      </c>
      <c r="G281" t="s">
        <v>60</v>
      </c>
      <c r="H281" t="s">
        <v>59</v>
      </c>
      <c r="I281" t="str">
        <f t="shared" si="28"/>
        <v>url280 &lt;- 'https://www.advisorkhoj.com/mutual-funds-research/top-performing-systematic-investment-plan?category=Equity:%20&amp;period=7&amp;amount=3000';</v>
      </c>
      <c r="J281" t="str">
        <f t="shared" si="29"/>
        <v>url280 &lt;-  read_html (url280);</v>
      </c>
      <c r="K281" t="str">
        <f t="shared" si="30"/>
        <v>url_tbl280 &lt;- url280 %&gt;%   html_nodes('table') %&gt;%   html_table(fill = TRUE) %&gt;%   .[[1]];</v>
      </c>
      <c r="L281" t="str">
        <f t="shared" si="31"/>
        <v>url_tbl280 &lt;- data.table(url_tbl280);</v>
      </c>
      <c r="M281" t="str">
        <f t="shared" si="32"/>
        <v>url_tbl280 &lt;- url_tbl280[, `:=` (url ='', year =7),];</v>
      </c>
      <c r="N281" t="str">
        <f t="shared" si="33"/>
        <v>url280 &lt;- 'https://www.advisorkhoj.com/mutual-funds-research/top-performing-systematic-investment-plan?category=Equity:%20&amp;period=7&amp;amount=3000';url280 &lt;-  read_html (url280);url_tbl280 &lt;- url280 %&gt;%   html_nodes('table') %&gt;%   html_table(fill = TRUE) %&gt;%   .[[1]];url_tbl280 &lt;- data.table(url_tbl280);url_tbl280 &lt;- url_tbl280[, `:=` (url ='', year =7),];</v>
      </c>
    </row>
    <row r="282" spans="1:14">
      <c r="A282" t="s">
        <v>551</v>
      </c>
      <c r="B282" t="s">
        <v>760</v>
      </c>
      <c r="E282">
        <v>8</v>
      </c>
      <c r="F282" s="7" t="s">
        <v>58</v>
      </c>
      <c r="G282" t="s">
        <v>60</v>
      </c>
      <c r="H282" t="s">
        <v>59</v>
      </c>
      <c r="I282" t="str">
        <f t="shared" si="28"/>
        <v>url281 &lt;- 'https://www.advisorkhoj.com/mutual-funds-research/top-performing-systematic-investment-plan?category=Equity:%20&amp;period=8&amp;amount=3000';</v>
      </c>
      <c r="J282" t="str">
        <f t="shared" si="29"/>
        <v>url281 &lt;-  read_html (url281);</v>
      </c>
      <c r="K282" t="str">
        <f t="shared" si="30"/>
        <v>url_tbl281 &lt;- url281 %&gt;%   html_nodes('table') %&gt;%   html_table(fill = TRUE) %&gt;%   .[[1]];</v>
      </c>
      <c r="L282" t="str">
        <f t="shared" si="31"/>
        <v>url_tbl281 &lt;- data.table(url_tbl281);</v>
      </c>
      <c r="M282" t="str">
        <f t="shared" si="32"/>
        <v>url_tbl281 &lt;- url_tbl281[, `:=` (url ='', year =8),];</v>
      </c>
      <c r="N282" t="str">
        <f t="shared" si="33"/>
        <v>url281 &lt;- 'https://www.advisorkhoj.com/mutual-funds-research/top-performing-systematic-investment-plan?category=Equity:%20&amp;period=8&amp;amount=3000';url281 &lt;-  read_html (url281);url_tbl281 &lt;- url281 %&gt;%   html_nodes('table') %&gt;%   html_table(fill = TRUE) %&gt;%   .[[1]];url_tbl281 &lt;- data.table(url_tbl281);url_tbl281 &lt;- url_tbl281[, `:=` (url ='', year =8),];</v>
      </c>
    </row>
    <row r="283" spans="1:14">
      <c r="A283" t="s">
        <v>552</v>
      </c>
      <c r="B283" t="s">
        <v>761</v>
      </c>
      <c r="E283">
        <v>9</v>
      </c>
      <c r="F283" s="7" t="s">
        <v>58</v>
      </c>
      <c r="G283" t="s">
        <v>60</v>
      </c>
      <c r="H283" t="s">
        <v>59</v>
      </c>
      <c r="I283" t="str">
        <f t="shared" si="28"/>
        <v>url282 &lt;- 'https://www.advisorkhoj.com/mutual-funds-research/top-performing-systematic-investment-plan?category=Equity:%20&amp;period=9&amp;amount=3000';</v>
      </c>
      <c r="J283" t="str">
        <f t="shared" si="29"/>
        <v>url282 &lt;-  read_html (url282);</v>
      </c>
      <c r="K283" t="str">
        <f t="shared" si="30"/>
        <v>url_tbl282 &lt;- url282 %&gt;%   html_nodes('table') %&gt;%   html_table(fill = TRUE) %&gt;%   .[[1]];</v>
      </c>
      <c r="L283" t="str">
        <f t="shared" si="31"/>
        <v>url_tbl282 &lt;- data.table(url_tbl282);</v>
      </c>
      <c r="M283" t="str">
        <f t="shared" si="32"/>
        <v>url_tbl282 &lt;- url_tbl282[, `:=` (url ='', year =9),];</v>
      </c>
      <c r="N283" t="str">
        <f t="shared" si="33"/>
        <v>url282 &lt;- 'https://www.advisorkhoj.com/mutual-funds-research/top-performing-systematic-investment-plan?category=Equity:%20&amp;period=9&amp;amount=3000';url282 &lt;-  read_html (url282);url_tbl282 &lt;- url282 %&gt;%   html_nodes('table') %&gt;%   html_table(fill = TRUE) %&gt;%   .[[1]];url_tbl282 &lt;- data.table(url_tbl282);url_tbl282 &lt;- url_tbl282[, `:=` (url ='', year =9),];</v>
      </c>
    </row>
    <row r="284" spans="1:14">
      <c r="A284" t="s">
        <v>553</v>
      </c>
      <c r="B284" t="s">
        <v>762</v>
      </c>
      <c r="E284">
        <v>10</v>
      </c>
      <c r="F284" s="7" t="s">
        <v>58</v>
      </c>
      <c r="G284" t="s">
        <v>60</v>
      </c>
      <c r="H284" t="s">
        <v>59</v>
      </c>
      <c r="I284" t="str">
        <f t="shared" si="28"/>
        <v>url283 &lt;- 'https://www.advisorkhoj.com/mutual-funds-research/top-performing-systematic-investment-plan?category=Equity:%20&amp;period=10&amp;amount=3000';</v>
      </c>
      <c r="J284" t="str">
        <f t="shared" si="29"/>
        <v>url283 &lt;-  read_html (url283);</v>
      </c>
      <c r="K284" t="str">
        <f t="shared" si="30"/>
        <v>url_tbl283 &lt;- url283 %&gt;%   html_nodes('table') %&gt;%   html_table(fill = TRUE) %&gt;%   .[[1]];</v>
      </c>
      <c r="L284" t="str">
        <f t="shared" si="31"/>
        <v>url_tbl283 &lt;- data.table(url_tbl283);</v>
      </c>
      <c r="M284" t="str">
        <f t="shared" si="32"/>
        <v>url_tbl283 &lt;- url_tbl283[, `:=` (url ='', year =10),];</v>
      </c>
      <c r="N284" t="str">
        <f t="shared" si="33"/>
        <v>url283 &lt;- 'https://www.advisorkhoj.com/mutual-funds-research/top-performing-systematic-investment-plan?category=Equity:%20&amp;period=10&amp;amount=3000';url283 &lt;-  read_html (url283);url_tbl283 &lt;- url283 %&gt;%   html_nodes('table') %&gt;%   html_table(fill = TRUE) %&gt;%   .[[1]];url_tbl283 &lt;- data.table(url_tbl283);url_tbl283 &lt;- url_tbl283[, `:=` (url ='', year =10),];</v>
      </c>
    </row>
    <row r="285" spans="1:14">
      <c r="A285" t="s">
        <v>554</v>
      </c>
      <c r="B285" t="s">
        <v>763</v>
      </c>
      <c r="E285">
        <v>11</v>
      </c>
      <c r="F285" s="7" t="s">
        <v>58</v>
      </c>
      <c r="G285" t="s">
        <v>60</v>
      </c>
      <c r="H285" t="s">
        <v>59</v>
      </c>
      <c r="I285" t="str">
        <f t="shared" si="28"/>
        <v>url284 &lt;- 'https://www.advisorkhoj.com/mutual-funds-research/top-performing-systematic-investment-plan?category=Equity:%20&amp;period=11&amp;amount=3000';</v>
      </c>
      <c r="J285" t="str">
        <f t="shared" si="29"/>
        <v>url284 &lt;-  read_html (url284);</v>
      </c>
      <c r="K285" t="str">
        <f t="shared" si="30"/>
        <v>url_tbl284 &lt;- url284 %&gt;%   html_nodes('table') %&gt;%   html_table(fill = TRUE) %&gt;%   .[[1]];</v>
      </c>
      <c r="L285" t="str">
        <f t="shared" si="31"/>
        <v>url_tbl284 &lt;- data.table(url_tbl284);</v>
      </c>
      <c r="M285" t="str">
        <f t="shared" si="32"/>
        <v>url_tbl284 &lt;- url_tbl284[, `:=` (url ='', year =11),];</v>
      </c>
      <c r="N285" t="str">
        <f t="shared" si="33"/>
        <v>url284 &lt;- 'https://www.advisorkhoj.com/mutual-funds-research/top-performing-systematic-investment-plan?category=Equity:%20&amp;period=11&amp;amount=3000';url284 &lt;-  read_html (url284);url_tbl284 &lt;- url284 %&gt;%   html_nodes('table') %&gt;%   html_table(fill = TRUE) %&gt;%   .[[1]];url_tbl284 &lt;- data.table(url_tbl284);url_tbl284 &lt;- url_tbl284[, `:=` (url ='', year =11),];</v>
      </c>
    </row>
    <row r="286" spans="1:14">
      <c r="A286" t="s">
        <v>555</v>
      </c>
      <c r="B286" t="s">
        <v>764</v>
      </c>
      <c r="E286">
        <v>12</v>
      </c>
      <c r="F286" s="7" t="s">
        <v>58</v>
      </c>
      <c r="G286" t="s">
        <v>60</v>
      </c>
      <c r="H286" t="s">
        <v>59</v>
      </c>
      <c r="I286" t="str">
        <f t="shared" si="28"/>
        <v>url285 &lt;- 'https://www.advisorkhoj.com/mutual-funds-research/top-performing-systematic-investment-plan?category=Equity:%20&amp;period=12&amp;amount=3000';</v>
      </c>
      <c r="J286" t="str">
        <f t="shared" si="29"/>
        <v>url285 &lt;-  read_html (url285);</v>
      </c>
      <c r="K286" t="str">
        <f t="shared" si="30"/>
        <v>url_tbl285 &lt;- url285 %&gt;%   html_nodes('table') %&gt;%   html_table(fill = TRUE) %&gt;%   .[[1]];</v>
      </c>
      <c r="L286" t="str">
        <f t="shared" si="31"/>
        <v>url_tbl285 &lt;- data.table(url_tbl285);</v>
      </c>
      <c r="M286" t="str">
        <f t="shared" si="32"/>
        <v>url_tbl285 &lt;- url_tbl285[, `:=` (url ='', year =12),];</v>
      </c>
      <c r="N286" t="str">
        <f t="shared" si="33"/>
        <v>url285 &lt;- 'https://www.advisorkhoj.com/mutual-funds-research/top-performing-systematic-investment-plan?category=Equity:%20&amp;period=12&amp;amount=3000';url285 &lt;-  read_html (url285);url_tbl285 &lt;- url285 %&gt;%   html_nodes('table') %&gt;%   html_table(fill = TRUE) %&gt;%   .[[1]];url_tbl285 &lt;- data.table(url_tbl285);url_tbl285 &lt;- url_tbl285[, `:=` (url ='', year =12),];</v>
      </c>
    </row>
    <row r="287" spans="1:14">
      <c r="A287" t="s">
        <v>556</v>
      </c>
      <c r="B287" t="s">
        <v>765</v>
      </c>
      <c r="E287">
        <v>13</v>
      </c>
      <c r="F287" s="7" t="s">
        <v>58</v>
      </c>
      <c r="G287" t="s">
        <v>60</v>
      </c>
      <c r="H287" t="s">
        <v>59</v>
      </c>
      <c r="I287" t="str">
        <f t="shared" si="28"/>
        <v>url286 &lt;- 'https://www.advisorkhoj.com/mutual-funds-research/top-performing-systematic-investment-plan?category=Equity:%20&amp;period=13&amp;amount=3000';</v>
      </c>
      <c r="J287" t="str">
        <f t="shared" si="29"/>
        <v>url286 &lt;-  read_html (url286);</v>
      </c>
      <c r="K287" t="str">
        <f t="shared" si="30"/>
        <v>url_tbl286 &lt;- url286 %&gt;%   html_nodes('table') %&gt;%   html_table(fill = TRUE) %&gt;%   .[[1]];</v>
      </c>
      <c r="L287" t="str">
        <f t="shared" si="31"/>
        <v>url_tbl286 &lt;- data.table(url_tbl286);</v>
      </c>
      <c r="M287" t="str">
        <f t="shared" si="32"/>
        <v>url_tbl286 &lt;- url_tbl286[, `:=` (url ='', year =13),];</v>
      </c>
      <c r="N287" t="str">
        <f t="shared" si="33"/>
        <v>url286 &lt;- 'https://www.advisorkhoj.com/mutual-funds-research/top-performing-systematic-investment-plan?category=Equity:%20&amp;period=13&amp;amount=3000';url286 &lt;-  read_html (url286);url_tbl286 &lt;- url286 %&gt;%   html_nodes('table') %&gt;%   html_table(fill = TRUE) %&gt;%   .[[1]];url_tbl286 &lt;- data.table(url_tbl286);url_tbl286 &lt;- url_tbl286[, `:=` (url ='', year =13),];</v>
      </c>
    </row>
    <row r="288" spans="1:14">
      <c r="A288" t="s">
        <v>557</v>
      </c>
      <c r="B288" t="s">
        <v>766</v>
      </c>
      <c r="E288">
        <v>14</v>
      </c>
      <c r="F288" s="7" t="s">
        <v>58</v>
      </c>
      <c r="G288" t="s">
        <v>60</v>
      </c>
      <c r="H288" t="s">
        <v>59</v>
      </c>
      <c r="I288" t="str">
        <f t="shared" si="28"/>
        <v>url287 &lt;- 'https://www.advisorkhoj.com/mutual-funds-research/top-performing-systematic-investment-plan?category=Equity:%20&amp;period=14&amp;amount=3000';</v>
      </c>
      <c r="J288" t="str">
        <f t="shared" si="29"/>
        <v>url287 &lt;-  read_html (url287);</v>
      </c>
      <c r="K288" t="str">
        <f t="shared" si="30"/>
        <v>url_tbl287 &lt;- url287 %&gt;%   html_nodes('table') %&gt;%   html_table(fill = TRUE) %&gt;%   .[[1]];</v>
      </c>
      <c r="L288" t="str">
        <f t="shared" si="31"/>
        <v>url_tbl287 &lt;- data.table(url_tbl287);</v>
      </c>
      <c r="M288" t="str">
        <f t="shared" si="32"/>
        <v>url_tbl287 &lt;- url_tbl287[, `:=` (url ='', year =14),];</v>
      </c>
      <c r="N288" t="str">
        <f t="shared" si="33"/>
        <v>url287 &lt;- 'https://www.advisorkhoj.com/mutual-funds-research/top-performing-systematic-investment-plan?category=Equity:%20&amp;period=14&amp;amount=3000';url287 &lt;-  read_html (url287);url_tbl287 &lt;- url287 %&gt;%   html_nodes('table') %&gt;%   html_table(fill = TRUE) %&gt;%   .[[1]];url_tbl287 &lt;- data.table(url_tbl287);url_tbl287 &lt;- url_tbl287[, `:=` (url ='', year =14),];</v>
      </c>
    </row>
    <row r="289" spans="1:14">
      <c r="A289" t="s">
        <v>558</v>
      </c>
      <c r="B289" t="s">
        <v>767</v>
      </c>
      <c r="E289">
        <v>15</v>
      </c>
      <c r="F289" s="7" t="s">
        <v>58</v>
      </c>
      <c r="G289" t="s">
        <v>60</v>
      </c>
      <c r="H289" t="s">
        <v>59</v>
      </c>
      <c r="I289" t="str">
        <f t="shared" si="28"/>
        <v>url288 &lt;- 'https://www.advisorkhoj.com/mutual-funds-research/top-performing-systematic-investment-plan?category=Equity:%20&amp;period=15&amp;amount=3000';</v>
      </c>
      <c r="J289" t="str">
        <f t="shared" si="29"/>
        <v>url288 &lt;-  read_html (url288);</v>
      </c>
      <c r="K289" t="str">
        <f t="shared" si="30"/>
        <v>url_tbl288 &lt;- url288 %&gt;%   html_nodes('table') %&gt;%   html_table(fill = TRUE) %&gt;%   .[[1]];</v>
      </c>
      <c r="L289" t="str">
        <f t="shared" si="31"/>
        <v>url_tbl288 &lt;- data.table(url_tbl288);</v>
      </c>
      <c r="M289" t="str">
        <f t="shared" si="32"/>
        <v>url_tbl288 &lt;- url_tbl288[, `:=` (url ='', year =15),];</v>
      </c>
      <c r="N289" t="str">
        <f t="shared" si="33"/>
        <v>url288 &lt;- 'https://www.advisorkhoj.com/mutual-funds-research/top-performing-systematic-investment-plan?category=Equity:%20&amp;period=15&amp;amount=3000';url288 &lt;-  read_html (url288);url_tbl288 &lt;- url288 %&gt;%   html_nodes('table') %&gt;%   html_table(fill = TRUE) %&gt;%   .[[1]];url_tbl288 &lt;- data.table(url_tbl288);url_tbl288 &lt;- url_tbl288[, `:=` (url ='', year =15),];</v>
      </c>
    </row>
    <row r="290" spans="1:14">
      <c r="A290" t="s">
        <v>559</v>
      </c>
      <c r="B290" t="s">
        <v>768</v>
      </c>
      <c r="E290">
        <v>16</v>
      </c>
      <c r="F290" s="7" t="s">
        <v>58</v>
      </c>
      <c r="G290" t="s">
        <v>60</v>
      </c>
      <c r="H290" t="s">
        <v>59</v>
      </c>
      <c r="I290" t="str">
        <f t="shared" si="28"/>
        <v>url289 &lt;- 'https://www.advisorkhoj.com/mutual-funds-research/top-performing-systematic-investment-plan?category=Equity:%20&amp;period=16&amp;amount=3000';</v>
      </c>
      <c r="J290" t="str">
        <f t="shared" si="29"/>
        <v>url289 &lt;-  read_html (url289);</v>
      </c>
      <c r="K290" t="str">
        <f t="shared" si="30"/>
        <v>url_tbl289 &lt;- url289 %&gt;%   html_nodes('table') %&gt;%   html_table(fill = TRUE) %&gt;%   .[[1]];</v>
      </c>
      <c r="L290" t="str">
        <f t="shared" si="31"/>
        <v>url_tbl289 &lt;- data.table(url_tbl289);</v>
      </c>
      <c r="M290" t="str">
        <f t="shared" si="32"/>
        <v>url_tbl289 &lt;- url_tbl289[, `:=` (url ='', year =16),];</v>
      </c>
      <c r="N290" t="str">
        <f t="shared" si="33"/>
        <v>url289 &lt;- 'https://www.advisorkhoj.com/mutual-funds-research/top-performing-systematic-investment-plan?category=Equity:%20&amp;period=16&amp;amount=3000';url289 &lt;-  read_html (url289);url_tbl289 &lt;- url289 %&gt;%   html_nodes('table') %&gt;%   html_table(fill = TRUE) %&gt;%   .[[1]];url_tbl289 &lt;- data.table(url_tbl289);url_tbl289 &lt;- url_tbl289[, `:=` (url ='', year =16),];</v>
      </c>
    </row>
    <row r="291" spans="1:14">
      <c r="A291" t="s">
        <v>560</v>
      </c>
      <c r="B291" t="s">
        <v>769</v>
      </c>
      <c r="E291">
        <v>1</v>
      </c>
      <c r="F291" s="7" t="s">
        <v>58</v>
      </c>
      <c r="G291" t="s">
        <v>60</v>
      </c>
      <c r="H291" t="s">
        <v>59</v>
      </c>
      <c r="I291" t="str">
        <f t="shared" si="28"/>
        <v>url290 &lt;- 'https://www.advisorkhoj.com/mutual-funds-research/top-performing-systematic-investment-plan?category=Equity:%20&amp;period=1&amp;amount=3000';</v>
      </c>
      <c r="J291" t="str">
        <f t="shared" si="29"/>
        <v>url290 &lt;-  read_html (url290);</v>
      </c>
      <c r="K291" t="str">
        <f t="shared" si="30"/>
        <v>url_tbl290 &lt;- url290 %&gt;%   html_nodes('table') %&gt;%   html_table(fill = TRUE) %&gt;%   .[[1]];</v>
      </c>
      <c r="L291" t="str">
        <f t="shared" si="31"/>
        <v>url_tbl290 &lt;- data.table(url_tbl290);</v>
      </c>
      <c r="M291" t="str">
        <f t="shared" si="32"/>
        <v>url_tbl290 &lt;- url_tbl290[, `:=` (url ='', year =1),];</v>
      </c>
      <c r="N291" t="str">
        <f t="shared" si="33"/>
        <v>url290 &lt;- 'https://www.advisorkhoj.com/mutual-funds-research/top-performing-systematic-investment-plan?category=Equity:%20&amp;period=1&amp;amount=3000';url290 &lt;-  read_html (url290);url_tbl290 &lt;- url290 %&gt;%   html_nodes('table') %&gt;%   html_table(fill = TRUE) %&gt;%   .[[1]];url_tbl290 &lt;- data.table(url_tbl290);url_tbl290 &lt;- url_tbl290[, `:=` (url ='', year =1),];</v>
      </c>
    </row>
    <row r="292" spans="1:14">
      <c r="A292" t="s">
        <v>561</v>
      </c>
      <c r="B292" t="s">
        <v>770</v>
      </c>
      <c r="E292">
        <v>2</v>
      </c>
      <c r="F292" s="7" t="s">
        <v>58</v>
      </c>
      <c r="G292" t="s">
        <v>60</v>
      </c>
      <c r="H292" t="s">
        <v>59</v>
      </c>
      <c r="I292" t="str">
        <f t="shared" si="28"/>
        <v>url291 &lt;- 'https://www.advisorkhoj.com/mutual-funds-research/top-performing-systematic-investment-plan?category=Equity:%20&amp;period=2&amp;amount=3000';</v>
      </c>
      <c r="J292" t="str">
        <f t="shared" si="29"/>
        <v>url291 &lt;-  read_html (url291);</v>
      </c>
      <c r="K292" t="str">
        <f t="shared" si="30"/>
        <v>url_tbl291 &lt;- url291 %&gt;%   html_nodes('table') %&gt;%   html_table(fill = TRUE) %&gt;%   .[[1]];</v>
      </c>
      <c r="L292" t="str">
        <f t="shared" si="31"/>
        <v>url_tbl291 &lt;- data.table(url_tbl291);</v>
      </c>
      <c r="M292" t="str">
        <f t="shared" si="32"/>
        <v>url_tbl291 &lt;- url_tbl291[, `:=` (url ='', year =2),];</v>
      </c>
      <c r="N292" t="str">
        <f t="shared" si="33"/>
        <v>url291 &lt;- 'https://www.advisorkhoj.com/mutual-funds-research/top-performing-systematic-investment-plan?category=Equity:%20&amp;period=2&amp;amount=3000';url291 &lt;-  read_html (url291);url_tbl291 &lt;- url291 %&gt;%   html_nodes('table') %&gt;%   html_table(fill = TRUE) %&gt;%   .[[1]];url_tbl291 &lt;- data.table(url_tbl291);url_tbl291 &lt;- url_tbl291[, `:=` (url ='', year =2),];</v>
      </c>
    </row>
    <row r="293" spans="1:14">
      <c r="A293" t="s">
        <v>562</v>
      </c>
      <c r="B293" t="s">
        <v>771</v>
      </c>
      <c r="E293">
        <v>3</v>
      </c>
      <c r="F293" s="7" t="s">
        <v>58</v>
      </c>
      <c r="G293" t="s">
        <v>60</v>
      </c>
      <c r="H293" t="s">
        <v>59</v>
      </c>
      <c r="I293" t="str">
        <f t="shared" si="28"/>
        <v>url292 &lt;- 'https://www.advisorkhoj.com/mutual-funds-research/top-performing-systematic-investment-plan?category=Equity:%20&amp;period=3&amp;amount=3000';</v>
      </c>
      <c r="J293" t="str">
        <f t="shared" si="29"/>
        <v>url292 &lt;-  read_html (url292);</v>
      </c>
      <c r="K293" t="str">
        <f t="shared" si="30"/>
        <v>url_tbl292 &lt;- url292 %&gt;%   html_nodes('table') %&gt;%   html_table(fill = TRUE) %&gt;%   .[[1]];</v>
      </c>
      <c r="L293" t="str">
        <f t="shared" si="31"/>
        <v>url_tbl292 &lt;- data.table(url_tbl292);</v>
      </c>
      <c r="M293" t="str">
        <f t="shared" si="32"/>
        <v>url_tbl292 &lt;- url_tbl292[, `:=` (url ='', year =3),];</v>
      </c>
      <c r="N293" t="str">
        <f t="shared" si="33"/>
        <v>url292 &lt;- 'https://www.advisorkhoj.com/mutual-funds-research/top-performing-systematic-investment-plan?category=Equity:%20&amp;period=3&amp;amount=3000';url292 &lt;-  read_html (url292);url_tbl292 &lt;- url292 %&gt;%   html_nodes('table') %&gt;%   html_table(fill = TRUE) %&gt;%   .[[1]];url_tbl292 &lt;- data.table(url_tbl292);url_tbl292 &lt;- url_tbl292[, `:=` (url ='', year =3),];</v>
      </c>
    </row>
    <row r="294" spans="1:14">
      <c r="A294" t="s">
        <v>563</v>
      </c>
      <c r="B294" t="s">
        <v>772</v>
      </c>
      <c r="E294">
        <v>4</v>
      </c>
      <c r="F294" s="7" t="s">
        <v>58</v>
      </c>
      <c r="G294" t="s">
        <v>60</v>
      </c>
      <c r="H294" t="s">
        <v>59</v>
      </c>
      <c r="I294" t="str">
        <f t="shared" si="28"/>
        <v>url293 &lt;- 'https://www.advisorkhoj.com/mutual-funds-research/top-performing-systematic-investment-plan?category=Equity:%20&amp;period=4&amp;amount=3000';</v>
      </c>
      <c r="J294" t="str">
        <f t="shared" si="29"/>
        <v>url293 &lt;-  read_html (url293);</v>
      </c>
      <c r="K294" t="str">
        <f t="shared" si="30"/>
        <v>url_tbl293 &lt;- url293 %&gt;%   html_nodes('table') %&gt;%   html_table(fill = TRUE) %&gt;%   .[[1]];</v>
      </c>
      <c r="L294" t="str">
        <f t="shared" si="31"/>
        <v>url_tbl293 &lt;- data.table(url_tbl293);</v>
      </c>
      <c r="M294" t="str">
        <f t="shared" si="32"/>
        <v>url_tbl293 &lt;- url_tbl293[, `:=` (url ='', year =4),];</v>
      </c>
      <c r="N294" t="str">
        <f t="shared" si="33"/>
        <v>url293 &lt;- 'https://www.advisorkhoj.com/mutual-funds-research/top-performing-systematic-investment-plan?category=Equity:%20&amp;period=4&amp;amount=3000';url293 &lt;-  read_html (url293);url_tbl293 &lt;- url293 %&gt;%   html_nodes('table') %&gt;%   html_table(fill = TRUE) %&gt;%   .[[1]];url_tbl293 &lt;- data.table(url_tbl293);url_tbl293 &lt;- url_tbl293[, `:=` (url ='', year =4),];</v>
      </c>
    </row>
    <row r="295" spans="1:14">
      <c r="A295" t="s">
        <v>564</v>
      </c>
      <c r="B295" t="s">
        <v>773</v>
      </c>
      <c r="E295">
        <v>5</v>
      </c>
      <c r="F295" s="7" t="s">
        <v>58</v>
      </c>
      <c r="G295" t="s">
        <v>60</v>
      </c>
      <c r="H295" t="s">
        <v>59</v>
      </c>
      <c r="I295" t="str">
        <f t="shared" si="28"/>
        <v>url294 &lt;- 'https://www.advisorkhoj.com/mutual-funds-research/top-performing-systematic-investment-plan?category=Equity:%20&amp;period=5&amp;amount=3000';</v>
      </c>
      <c r="J295" t="str">
        <f t="shared" si="29"/>
        <v>url294 &lt;-  read_html (url294);</v>
      </c>
      <c r="K295" t="str">
        <f t="shared" si="30"/>
        <v>url_tbl294 &lt;- url294 %&gt;%   html_nodes('table') %&gt;%   html_table(fill = TRUE) %&gt;%   .[[1]];</v>
      </c>
      <c r="L295" t="str">
        <f t="shared" si="31"/>
        <v>url_tbl294 &lt;- data.table(url_tbl294);</v>
      </c>
      <c r="M295" t="str">
        <f t="shared" si="32"/>
        <v>url_tbl294 &lt;- url_tbl294[, `:=` (url ='', year =5),];</v>
      </c>
      <c r="N295" t="str">
        <f t="shared" si="33"/>
        <v>url294 &lt;- 'https://www.advisorkhoj.com/mutual-funds-research/top-performing-systematic-investment-plan?category=Equity:%20&amp;period=5&amp;amount=3000';url294 &lt;-  read_html (url294);url_tbl294 &lt;- url294 %&gt;%   html_nodes('table') %&gt;%   html_table(fill = TRUE) %&gt;%   .[[1]];url_tbl294 &lt;- data.table(url_tbl294);url_tbl294 &lt;- url_tbl294[, `:=` (url ='', year =5),];</v>
      </c>
    </row>
    <row r="296" spans="1:14">
      <c r="A296" t="s">
        <v>565</v>
      </c>
      <c r="B296" t="s">
        <v>774</v>
      </c>
      <c r="E296">
        <v>6</v>
      </c>
      <c r="F296" s="7" t="s">
        <v>58</v>
      </c>
      <c r="G296" t="s">
        <v>60</v>
      </c>
      <c r="H296" t="s">
        <v>59</v>
      </c>
      <c r="I296" t="str">
        <f t="shared" si="28"/>
        <v>url295 &lt;- 'https://www.advisorkhoj.com/mutual-funds-research/top-performing-systematic-investment-plan?category=Equity:%20&amp;period=6&amp;amount=3000';</v>
      </c>
      <c r="J296" t="str">
        <f t="shared" si="29"/>
        <v>url295 &lt;-  read_html (url295);</v>
      </c>
      <c r="K296" t="str">
        <f t="shared" si="30"/>
        <v>url_tbl295 &lt;- url295 %&gt;%   html_nodes('table') %&gt;%   html_table(fill = TRUE) %&gt;%   .[[1]];</v>
      </c>
      <c r="L296" t="str">
        <f t="shared" si="31"/>
        <v>url_tbl295 &lt;- data.table(url_tbl295);</v>
      </c>
      <c r="M296" t="str">
        <f t="shared" si="32"/>
        <v>url_tbl295 &lt;- url_tbl295[, `:=` (url ='', year =6),];</v>
      </c>
      <c r="N296" t="str">
        <f t="shared" si="33"/>
        <v>url295 &lt;- 'https://www.advisorkhoj.com/mutual-funds-research/top-performing-systematic-investment-plan?category=Equity:%20&amp;period=6&amp;amount=3000';url295 &lt;-  read_html (url295);url_tbl295 &lt;- url295 %&gt;%   html_nodes('table') %&gt;%   html_table(fill = TRUE) %&gt;%   .[[1]];url_tbl295 &lt;- data.table(url_tbl295);url_tbl295 &lt;- url_tbl295[, `:=` (url ='', year =6),];</v>
      </c>
    </row>
    <row r="297" spans="1:14">
      <c r="A297" t="s">
        <v>566</v>
      </c>
      <c r="B297" t="s">
        <v>775</v>
      </c>
      <c r="E297">
        <v>7</v>
      </c>
      <c r="F297" s="7" t="s">
        <v>58</v>
      </c>
      <c r="G297" t="s">
        <v>60</v>
      </c>
      <c r="H297" t="s">
        <v>59</v>
      </c>
      <c r="I297" t="str">
        <f t="shared" si="28"/>
        <v>url296 &lt;- 'https://www.advisorkhoj.com/mutual-funds-research/top-performing-systematic-investment-plan?category=Equity:%20&amp;period=7&amp;amount=3000';</v>
      </c>
      <c r="J297" t="str">
        <f t="shared" si="29"/>
        <v>url296 &lt;-  read_html (url296);</v>
      </c>
      <c r="K297" t="str">
        <f t="shared" si="30"/>
        <v>url_tbl296 &lt;- url296 %&gt;%   html_nodes('table') %&gt;%   html_table(fill = TRUE) %&gt;%   .[[1]];</v>
      </c>
      <c r="L297" t="str">
        <f t="shared" si="31"/>
        <v>url_tbl296 &lt;- data.table(url_tbl296);</v>
      </c>
      <c r="M297" t="str">
        <f t="shared" si="32"/>
        <v>url_tbl296 &lt;- url_tbl296[, `:=` (url ='', year =7),];</v>
      </c>
      <c r="N297" t="str">
        <f t="shared" si="33"/>
        <v>url296 &lt;- 'https://www.advisorkhoj.com/mutual-funds-research/top-performing-systematic-investment-plan?category=Equity:%20&amp;period=7&amp;amount=3000';url296 &lt;-  read_html (url296);url_tbl296 &lt;- url296 %&gt;%   html_nodes('table') %&gt;%   html_table(fill = TRUE) %&gt;%   .[[1]];url_tbl296 &lt;- data.table(url_tbl296);url_tbl296 &lt;- url_tbl296[, `:=` (url ='', year =7),];</v>
      </c>
    </row>
    <row r="298" spans="1:14">
      <c r="A298" t="s">
        <v>567</v>
      </c>
      <c r="B298" t="s">
        <v>776</v>
      </c>
      <c r="E298">
        <v>8</v>
      </c>
      <c r="F298" s="7" t="s">
        <v>58</v>
      </c>
      <c r="G298" t="s">
        <v>60</v>
      </c>
      <c r="H298" t="s">
        <v>59</v>
      </c>
      <c r="I298" t="str">
        <f t="shared" si="28"/>
        <v>url297 &lt;- 'https://www.advisorkhoj.com/mutual-funds-research/top-performing-systematic-investment-plan?category=Equity:%20&amp;period=8&amp;amount=3000';</v>
      </c>
      <c r="J298" t="str">
        <f t="shared" si="29"/>
        <v>url297 &lt;-  read_html (url297);</v>
      </c>
      <c r="K298" t="str">
        <f t="shared" si="30"/>
        <v>url_tbl297 &lt;- url297 %&gt;%   html_nodes('table') %&gt;%   html_table(fill = TRUE) %&gt;%   .[[1]];</v>
      </c>
      <c r="L298" t="str">
        <f t="shared" si="31"/>
        <v>url_tbl297 &lt;- data.table(url_tbl297);</v>
      </c>
      <c r="M298" t="str">
        <f t="shared" si="32"/>
        <v>url_tbl297 &lt;- url_tbl297[, `:=` (url ='', year =8),];</v>
      </c>
      <c r="N298" t="str">
        <f t="shared" si="33"/>
        <v>url297 &lt;- 'https://www.advisorkhoj.com/mutual-funds-research/top-performing-systematic-investment-plan?category=Equity:%20&amp;period=8&amp;amount=3000';url297 &lt;-  read_html (url297);url_tbl297 &lt;- url297 %&gt;%   html_nodes('table') %&gt;%   html_table(fill = TRUE) %&gt;%   .[[1]];url_tbl297 &lt;- data.table(url_tbl297);url_tbl297 &lt;- url_tbl297[, `:=` (url ='', year =8),];</v>
      </c>
    </row>
    <row r="299" spans="1:14">
      <c r="A299" t="s">
        <v>568</v>
      </c>
      <c r="B299" t="s">
        <v>777</v>
      </c>
      <c r="E299">
        <v>9</v>
      </c>
      <c r="F299" s="7" t="s">
        <v>58</v>
      </c>
      <c r="G299" t="s">
        <v>60</v>
      </c>
      <c r="H299" t="s">
        <v>59</v>
      </c>
      <c r="I299" t="str">
        <f t="shared" si="28"/>
        <v>url298 &lt;- 'https://www.advisorkhoj.com/mutual-funds-research/top-performing-systematic-investment-plan?category=Equity:%20&amp;period=9&amp;amount=3000';</v>
      </c>
      <c r="J299" t="str">
        <f t="shared" si="29"/>
        <v>url298 &lt;-  read_html (url298);</v>
      </c>
      <c r="K299" t="str">
        <f t="shared" si="30"/>
        <v>url_tbl298 &lt;- url298 %&gt;%   html_nodes('table') %&gt;%   html_table(fill = TRUE) %&gt;%   .[[1]];</v>
      </c>
      <c r="L299" t="str">
        <f t="shared" si="31"/>
        <v>url_tbl298 &lt;- data.table(url_tbl298);</v>
      </c>
      <c r="M299" t="str">
        <f t="shared" si="32"/>
        <v>url_tbl298 &lt;- url_tbl298[, `:=` (url ='', year =9),];</v>
      </c>
      <c r="N299" t="str">
        <f t="shared" si="33"/>
        <v>url298 &lt;- 'https://www.advisorkhoj.com/mutual-funds-research/top-performing-systematic-investment-plan?category=Equity:%20&amp;period=9&amp;amount=3000';url298 &lt;-  read_html (url298);url_tbl298 &lt;- url298 %&gt;%   html_nodes('table') %&gt;%   html_table(fill = TRUE) %&gt;%   .[[1]];url_tbl298 &lt;- data.table(url_tbl298);url_tbl298 &lt;- url_tbl298[, `:=` (url ='', year =9),];</v>
      </c>
    </row>
    <row r="300" spans="1:14">
      <c r="A300" t="s">
        <v>569</v>
      </c>
      <c r="B300" t="s">
        <v>778</v>
      </c>
      <c r="E300">
        <v>10</v>
      </c>
      <c r="F300" s="7" t="s">
        <v>58</v>
      </c>
      <c r="G300" t="s">
        <v>60</v>
      </c>
      <c r="H300" t="s">
        <v>59</v>
      </c>
      <c r="I300" t="str">
        <f t="shared" si="28"/>
        <v>url299 &lt;- 'https://www.advisorkhoj.com/mutual-funds-research/top-performing-systematic-investment-plan?category=Equity:%20&amp;period=10&amp;amount=3000';</v>
      </c>
      <c r="J300" t="str">
        <f t="shared" si="29"/>
        <v>url299 &lt;-  read_html (url299);</v>
      </c>
      <c r="K300" t="str">
        <f t="shared" si="30"/>
        <v>url_tbl299 &lt;- url299 %&gt;%   html_nodes('table') %&gt;%   html_table(fill = TRUE) %&gt;%   .[[1]];</v>
      </c>
      <c r="L300" t="str">
        <f t="shared" si="31"/>
        <v>url_tbl299 &lt;- data.table(url_tbl299);</v>
      </c>
      <c r="M300" t="str">
        <f t="shared" si="32"/>
        <v>url_tbl299 &lt;- url_tbl299[, `:=` (url ='', year =10),];</v>
      </c>
      <c r="N300" t="str">
        <f t="shared" si="33"/>
        <v>url299 &lt;- 'https://www.advisorkhoj.com/mutual-funds-research/top-performing-systematic-investment-plan?category=Equity:%20&amp;period=10&amp;amount=3000';url299 &lt;-  read_html (url299);url_tbl299 &lt;- url299 %&gt;%   html_nodes('table') %&gt;%   html_table(fill = TRUE) %&gt;%   .[[1]];url_tbl299 &lt;- data.table(url_tbl299);url_tbl299 &lt;- url_tbl299[, `:=` (url ='', year =10),];</v>
      </c>
    </row>
    <row r="301" spans="1:14">
      <c r="A301" t="s">
        <v>570</v>
      </c>
      <c r="B301" t="s">
        <v>779</v>
      </c>
      <c r="E301">
        <v>11</v>
      </c>
      <c r="F301" s="7" t="s">
        <v>58</v>
      </c>
      <c r="G301" t="s">
        <v>60</v>
      </c>
      <c r="H301" t="s">
        <v>59</v>
      </c>
      <c r="I301" t="str">
        <f t="shared" si="28"/>
        <v>url300 &lt;- 'https://www.advisorkhoj.com/mutual-funds-research/top-performing-systematic-investment-plan?category=Equity:%20&amp;period=11&amp;amount=3000';</v>
      </c>
      <c r="J301" t="str">
        <f t="shared" si="29"/>
        <v>url300 &lt;-  read_html (url300);</v>
      </c>
      <c r="K301" t="str">
        <f t="shared" si="30"/>
        <v>url_tbl300 &lt;- url300 %&gt;%   html_nodes('table') %&gt;%   html_table(fill = TRUE) %&gt;%   .[[1]];</v>
      </c>
      <c r="L301" t="str">
        <f t="shared" si="31"/>
        <v>url_tbl300 &lt;- data.table(url_tbl300);</v>
      </c>
      <c r="M301" t="str">
        <f t="shared" si="32"/>
        <v>url_tbl300 &lt;- url_tbl300[, `:=` (url ='', year =11),];</v>
      </c>
      <c r="N301" t="str">
        <f t="shared" si="33"/>
        <v>url300 &lt;- 'https://www.advisorkhoj.com/mutual-funds-research/top-performing-systematic-investment-plan?category=Equity:%20&amp;period=11&amp;amount=3000';url300 &lt;-  read_html (url300);url_tbl300 &lt;- url300 %&gt;%   html_nodes('table') %&gt;%   html_table(fill = TRUE) %&gt;%   .[[1]];url_tbl300 &lt;- data.table(url_tbl300);url_tbl300 &lt;- url_tbl300[, `:=` (url ='', year =11),];</v>
      </c>
    </row>
    <row r="302" spans="1:14">
      <c r="A302" t="s">
        <v>571</v>
      </c>
      <c r="B302" t="s">
        <v>780</v>
      </c>
      <c r="E302">
        <v>12</v>
      </c>
      <c r="F302" s="7" t="s">
        <v>58</v>
      </c>
      <c r="G302" t="s">
        <v>60</v>
      </c>
      <c r="H302" t="s">
        <v>59</v>
      </c>
      <c r="I302" t="str">
        <f t="shared" si="28"/>
        <v>url301 &lt;- 'https://www.advisorkhoj.com/mutual-funds-research/top-performing-systematic-investment-plan?category=Equity:%20&amp;period=12&amp;amount=3000';</v>
      </c>
      <c r="J302" t="str">
        <f t="shared" si="29"/>
        <v>url301 &lt;-  read_html (url301);</v>
      </c>
      <c r="K302" t="str">
        <f t="shared" si="30"/>
        <v>url_tbl301 &lt;- url301 %&gt;%   html_nodes('table') %&gt;%   html_table(fill = TRUE) %&gt;%   .[[1]];</v>
      </c>
      <c r="L302" t="str">
        <f t="shared" si="31"/>
        <v>url_tbl301 &lt;- data.table(url_tbl301);</v>
      </c>
      <c r="M302" t="str">
        <f t="shared" si="32"/>
        <v>url_tbl301 &lt;- url_tbl301[, `:=` (url ='', year =12),];</v>
      </c>
      <c r="N302" t="str">
        <f t="shared" si="33"/>
        <v>url301 &lt;- 'https://www.advisorkhoj.com/mutual-funds-research/top-performing-systematic-investment-plan?category=Equity:%20&amp;period=12&amp;amount=3000';url301 &lt;-  read_html (url301);url_tbl301 &lt;- url301 %&gt;%   html_nodes('table') %&gt;%   html_table(fill = TRUE) %&gt;%   .[[1]];url_tbl301 &lt;- data.table(url_tbl301);url_tbl301 &lt;- url_tbl301[, `:=` (url ='', year =12),];</v>
      </c>
    </row>
    <row r="303" spans="1:14">
      <c r="A303" t="s">
        <v>572</v>
      </c>
      <c r="B303" t="s">
        <v>781</v>
      </c>
      <c r="E303">
        <v>13</v>
      </c>
      <c r="F303" s="7" t="s">
        <v>58</v>
      </c>
      <c r="G303" t="s">
        <v>60</v>
      </c>
      <c r="H303" t="s">
        <v>59</v>
      </c>
      <c r="I303" t="str">
        <f t="shared" si="28"/>
        <v>url302 &lt;- 'https://www.advisorkhoj.com/mutual-funds-research/top-performing-systematic-investment-plan?category=Equity:%20&amp;period=13&amp;amount=3000';</v>
      </c>
      <c r="J303" t="str">
        <f t="shared" si="29"/>
        <v>url302 &lt;-  read_html (url302);</v>
      </c>
      <c r="K303" t="str">
        <f t="shared" si="30"/>
        <v>url_tbl302 &lt;- url302 %&gt;%   html_nodes('table') %&gt;%   html_table(fill = TRUE) %&gt;%   .[[1]];</v>
      </c>
      <c r="L303" t="str">
        <f t="shared" si="31"/>
        <v>url_tbl302 &lt;- data.table(url_tbl302);</v>
      </c>
      <c r="M303" t="str">
        <f t="shared" si="32"/>
        <v>url_tbl302 &lt;- url_tbl302[, `:=` (url ='', year =13),];</v>
      </c>
      <c r="N303" t="str">
        <f t="shared" si="33"/>
        <v>url302 &lt;- 'https://www.advisorkhoj.com/mutual-funds-research/top-performing-systematic-investment-plan?category=Equity:%20&amp;period=13&amp;amount=3000';url302 &lt;-  read_html (url302);url_tbl302 &lt;- url302 %&gt;%   html_nodes('table') %&gt;%   html_table(fill = TRUE) %&gt;%   .[[1]];url_tbl302 &lt;- data.table(url_tbl302);url_tbl302 &lt;- url_tbl302[, `:=` (url ='', year =13),];</v>
      </c>
    </row>
    <row r="304" spans="1:14">
      <c r="A304" t="s">
        <v>573</v>
      </c>
      <c r="B304" t="s">
        <v>782</v>
      </c>
      <c r="E304">
        <v>14</v>
      </c>
      <c r="F304" s="7" t="s">
        <v>58</v>
      </c>
      <c r="G304" t="s">
        <v>60</v>
      </c>
      <c r="H304" t="s">
        <v>59</v>
      </c>
      <c r="I304" t="str">
        <f t="shared" si="28"/>
        <v>url303 &lt;- 'https://www.advisorkhoj.com/mutual-funds-research/top-performing-systematic-investment-plan?category=Equity:%20&amp;period=14&amp;amount=3000';</v>
      </c>
      <c r="J304" t="str">
        <f t="shared" si="29"/>
        <v>url303 &lt;-  read_html (url303);</v>
      </c>
      <c r="K304" t="str">
        <f t="shared" si="30"/>
        <v>url_tbl303 &lt;- url303 %&gt;%   html_nodes('table') %&gt;%   html_table(fill = TRUE) %&gt;%   .[[1]];</v>
      </c>
      <c r="L304" t="str">
        <f t="shared" si="31"/>
        <v>url_tbl303 &lt;- data.table(url_tbl303);</v>
      </c>
      <c r="M304" t="str">
        <f t="shared" si="32"/>
        <v>url_tbl303 &lt;- url_tbl303[, `:=` (url ='', year =14),];</v>
      </c>
      <c r="N304" t="str">
        <f t="shared" si="33"/>
        <v>url303 &lt;- 'https://www.advisorkhoj.com/mutual-funds-research/top-performing-systematic-investment-plan?category=Equity:%20&amp;period=14&amp;amount=3000';url303 &lt;-  read_html (url303);url_tbl303 &lt;- url303 %&gt;%   html_nodes('table') %&gt;%   html_table(fill = TRUE) %&gt;%   .[[1]];url_tbl303 &lt;- data.table(url_tbl303);url_tbl303 &lt;- url_tbl303[, `:=` (url ='', year =14),];</v>
      </c>
    </row>
    <row r="305" spans="1:14">
      <c r="A305" t="s">
        <v>574</v>
      </c>
      <c r="B305" t="s">
        <v>783</v>
      </c>
      <c r="E305">
        <v>15</v>
      </c>
      <c r="F305" s="7" t="s">
        <v>58</v>
      </c>
      <c r="G305" t="s">
        <v>60</v>
      </c>
      <c r="H305" t="s">
        <v>59</v>
      </c>
      <c r="I305" t="str">
        <f t="shared" si="28"/>
        <v>url304 &lt;- 'https://www.advisorkhoj.com/mutual-funds-research/top-performing-systematic-investment-plan?category=Equity:%20&amp;period=15&amp;amount=3000';</v>
      </c>
      <c r="J305" t="str">
        <f t="shared" si="29"/>
        <v>url304 &lt;-  read_html (url304);</v>
      </c>
      <c r="K305" t="str">
        <f t="shared" si="30"/>
        <v>url_tbl304 &lt;- url304 %&gt;%   html_nodes('table') %&gt;%   html_table(fill = TRUE) %&gt;%   .[[1]];</v>
      </c>
      <c r="L305" t="str">
        <f t="shared" si="31"/>
        <v>url_tbl304 &lt;- data.table(url_tbl304);</v>
      </c>
      <c r="M305" t="str">
        <f t="shared" si="32"/>
        <v>url_tbl304 &lt;- url_tbl304[, `:=` (url ='', year =15),];</v>
      </c>
      <c r="N305" t="str">
        <f t="shared" si="33"/>
        <v>url304 &lt;- 'https://www.advisorkhoj.com/mutual-funds-research/top-performing-systematic-investment-plan?category=Equity:%20&amp;period=15&amp;amount=3000';url304 &lt;-  read_html (url304);url_tbl304 &lt;- url304 %&gt;%   html_nodes('table') %&gt;%   html_table(fill = TRUE) %&gt;%   .[[1]];url_tbl304 &lt;- data.table(url_tbl304);url_tbl304 &lt;- url_tbl304[, `:=` (url ='', year =15),];</v>
      </c>
    </row>
    <row r="306" spans="1:14">
      <c r="A306" t="s">
        <v>575</v>
      </c>
      <c r="B306" t="s">
        <v>784</v>
      </c>
      <c r="E306">
        <v>16</v>
      </c>
      <c r="F306" s="7" t="s">
        <v>58</v>
      </c>
      <c r="G306" t="s">
        <v>60</v>
      </c>
      <c r="H306" t="s">
        <v>59</v>
      </c>
      <c r="I306" t="str">
        <f t="shared" si="28"/>
        <v>url305 &lt;- 'https://www.advisorkhoj.com/mutual-funds-research/top-performing-systematic-investment-plan?category=Equity:%20&amp;period=16&amp;amount=3000';</v>
      </c>
      <c r="J306" t="str">
        <f t="shared" si="29"/>
        <v>url305 &lt;-  read_html (url305);</v>
      </c>
      <c r="K306" t="str">
        <f t="shared" si="30"/>
        <v>url_tbl305 &lt;- url305 %&gt;%   html_nodes('table') %&gt;%   html_table(fill = TRUE) %&gt;%   .[[1]];</v>
      </c>
      <c r="L306" t="str">
        <f t="shared" si="31"/>
        <v>url_tbl305 &lt;- data.table(url_tbl305);</v>
      </c>
      <c r="M306" t="str">
        <f t="shared" si="32"/>
        <v>url_tbl305 &lt;- url_tbl305[, `:=` (url ='', year =16),];</v>
      </c>
      <c r="N306" t="str">
        <f t="shared" si="33"/>
        <v>url305 &lt;- 'https://www.advisorkhoj.com/mutual-funds-research/top-performing-systematic-investment-plan?category=Equity:%20&amp;period=16&amp;amount=3000';url305 &lt;-  read_html (url305);url_tbl305 &lt;- url305 %&gt;%   html_nodes('table') %&gt;%   html_table(fill = TRUE) %&gt;%   .[[1]];url_tbl305 &lt;- data.table(url_tbl305);url_tbl305 &lt;- url_tbl305[, `:=` (url ='', year =16),];</v>
      </c>
    </row>
    <row r="307" spans="1:14">
      <c r="A307" t="s">
        <v>576</v>
      </c>
      <c r="B307" t="s">
        <v>785</v>
      </c>
      <c r="E307">
        <v>1</v>
      </c>
      <c r="F307" s="7" t="s">
        <v>58</v>
      </c>
      <c r="G307" t="s">
        <v>60</v>
      </c>
      <c r="H307" t="s">
        <v>59</v>
      </c>
      <c r="I307" t="str">
        <f t="shared" si="28"/>
        <v>url306 &lt;- 'https://www.advisorkhoj.com/mutual-funds-research/top-performing-systematic-investment-plan?category=Equity:%20&amp;period=1&amp;amount=3000';</v>
      </c>
      <c r="J307" t="str">
        <f t="shared" si="29"/>
        <v>url306 &lt;-  read_html (url306);</v>
      </c>
      <c r="K307" t="str">
        <f t="shared" si="30"/>
        <v>url_tbl306 &lt;- url306 %&gt;%   html_nodes('table') %&gt;%   html_table(fill = TRUE) %&gt;%   .[[1]];</v>
      </c>
      <c r="L307" t="str">
        <f t="shared" si="31"/>
        <v>url_tbl306 &lt;- data.table(url_tbl306);</v>
      </c>
      <c r="M307" t="str">
        <f t="shared" si="32"/>
        <v>url_tbl306 &lt;- url_tbl306[, `:=` (url ='', year =1),];</v>
      </c>
      <c r="N307" t="str">
        <f t="shared" si="33"/>
        <v>url306 &lt;- 'https://www.advisorkhoj.com/mutual-funds-research/top-performing-systematic-investment-plan?category=Equity:%20&amp;period=1&amp;amount=3000';url306 &lt;-  read_html (url306);url_tbl306 &lt;- url306 %&gt;%   html_nodes('table') %&gt;%   html_table(fill = TRUE) %&gt;%   .[[1]];url_tbl306 &lt;- data.table(url_tbl306);url_tbl306 &lt;- url_tbl306[, `:=` (url ='', year =1),];</v>
      </c>
    </row>
    <row r="308" spans="1:14">
      <c r="A308" t="s">
        <v>577</v>
      </c>
      <c r="B308" t="s">
        <v>786</v>
      </c>
      <c r="E308">
        <v>2</v>
      </c>
      <c r="F308" s="7" t="s">
        <v>58</v>
      </c>
      <c r="G308" t="s">
        <v>60</v>
      </c>
      <c r="H308" t="s">
        <v>59</v>
      </c>
      <c r="I308" t="str">
        <f t="shared" si="28"/>
        <v>url307 &lt;- 'https://www.advisorkhoj.com/mutual-funds-research/top-performing-systematic-investment-plan?category=Equity:%20&amp;period=2&amp;amount=3000';</v>
      </c>
      <c r="J308" t="str">
        <f t="shared" si="29"/>
        <v>url307 &lt;-  read_html (url307);</v>
      </c>
      <c r="K308" t="str">
        <f t="shared" si="30"/>
        <v>url_tbl307 &lt;- url307 %&gt;%   html_nodes('table') %&gt;%   html_table(fill = TRUE) %&gt;%   .[[1]];</v>
      </c>
      <c r="L308" t="str">
        <f t="shared" si="31"/>
        <v>url_tbl307 &lt;- data.table(url_tbl307);</v>
      </c>
      <c r="M308" t="str">
        <f t="shared" si="32"/>
        <v>url_tbl307 &lt;- url_tbl307[, `:=` (url ='', year =2),];</v>
      </c>
      <c r="N308" t="str">
        <f t="shared" si="33"/>
        <v>url307 &lt;- 'https://www.advisorkhoj.com/mutual-funds-research/top-performing-systematic-investment-plan?category=Equity:%20&amp;period=2&amp;amount=3000';url307 &lt;-  read_html (url307);url_tbl307 &lt;- url307 %&gt;%   html_nodes('table') %&gt;%   html_table(fill = TRUE) %&gt;%   .[[1]];url_tbl307 &lt;- data.table(url_tbl307);url_tbl307 &lt;- url_tbl307[, `:=` (url ='', year =2),];</v>
      </c>
    </row>
    <row r="309" spans="1:14">
      <c r="A309" t="s">
        <v>578</v>
      </c>
      <c r="B309" t="s">
        <v>787</v>
      </c>
      <c r="E309">
        <v>3</v>
      </c>
      <c r="F309" s="7" t="s">
        <v>58</v>
      </c>
      <c r="G309" t="s">
        <v>60</v>
      </c>
      <c r="H309" t="s">
        <v>59</v>
      </c>
      <c r="I309" t="str">
        <f t="shared" si="28"/>
        <v>url308 &lt;- 'https://www.advisorkhoj.com/mutual-funds-research/top-performing-systematic-investment-plan?category=Equity:%20&amp;period=3&amp;amount=3000';</v>
      </c>
      <c r="J309" t="str">
        <f t="shared" si="29"/>
        <v>url308 &lt;-  read_html (url308);</v>
      </c>
      <c r="K309" t="str">
        <f t="shared" si="30"/>
        <v>url_tbl308 &lt;- url308 %&gt;%   html_nodes('table') %&gt;%   html_table(fill = TRUE) %&gt;%   .[[1]];</v>
      </c>
      <c r="L309" t="str">
        <f t="shared" si="31"/>
        <v>url_tbl308 &lt;- data.table(url_tbl308);</v>
      </c>
      <c r="M309" t="str">
        <f t="shared" si="32"/>
        <v>url_tbl308 &lt;- url_tbl308[, `:=` (url ='', year =3),];</v>
      </c>
      <c r="N309" t="str">
        <f t="shared" si="33"/>
        <v>url308 &lt;- 'https://www.advisorkhoj.com/mutual-funds-research/top-performing-systematic-investment-plan?category=Equity:%20&amp;period=3&amp;amount=3000';url308 &lt;-  read_html (url308);url_tbl308 &lt;- url308 %&gt;%   html_nodes('table') %&gt;%   html_table(fill = TRUE) %&gt;%   .[[1]];url_tbl308 &lt;- data.table(url_tbl308);url_tbl308 &lt;- url_tbl308[, `:=` (url ='', year =3),];</v>
      </c>
    </row>
    <row r="310" spans="1:14">
      <c r="A310" t="s">
        <v>579</v>
      </c>
      <c r="B310" t="s">
        <v>788</v>
      </c>
      <c r="E310">
        <v>4</v>
      </c>
      <c r="F310" s="7" t="s">
        <v>58</v>
      </c>
      <c r="G310" t="s">
        <v>60</v>
      </c>
      <c r="H310" t="s">
        <v>59</v>
      </c>
      <c r="I310" t="str">
        <f t="shared" si="28"/>
        <v>url309 &lt;- 'https://www.advisorkhoj.com/mutual-funds-research/top-performing-systematic-investment-plan?category=Equity:%20&amp;period=4&amp;amount=3000';</v>
      </c>
      <c r="J310" t="str">
        <f t="shared" si="29"/>
        <v>url309 &lt;-  read_html (url309);</v>
      </c>
      <c r="K310" t="str">
        <f t="shared" si="30"/>
        <v>url_tbl309 &lt;- url309 %&gt;%   html_nodes('table') %&gt;%   html_table(fill = TRUE) %&gt;%   .[[1]];</v>
      </c>
      <c r="L310" t="str">
        <f t="shared" si="31"/>
        <v>url_tbl309 &lt;- data.table(url_tbl309);</v>
      </c>
      <c r="M310" t="str">
        <f t="shared" si="32"/>
        <v>url_tbl309 &lt;- url_tbl309[, `:=` (url ='', year =4),];</v>
      </c>
      <c r="N310" t="str">
        <f t="shared" si="33"/>
        <v>url309 &lt;- 'https://www.advisorkhoj.com/mutual-funds-research/top-performing-systematic-investment-plan?category=Equity:%20&amp;period=4&amp;amount=3000';url309 &lt;-  read_html (url309);url_tbl309 &lt;- url309 %&gt;%   html_nodes('table') %&gt;%   html_table(fill = TRUE) %&gt;%   .[[1]];url_tbl309 &lt;- data.table(url_tbl309);url_tbl309 &lt;- url_tbl309[, `:=` (url ='', year =4),];</v>
      </c>
    </row>
    <row r="311" spans="1:14">
      <c r="A311" t="s">
        <v>580</v>
      </c>
      <c r="B311" t="s">
        <v>789</v>
      </c>
      <c r="E311">
        <v>5</v>
      </c>
      <c r="F311" s="7" t="s">
        <v>58</v>
      </c>
      <c r="G311" t="s">
        <v>60</v>
      </c>
      <c r="H311" t="s">
        <v>59</v>
      </c>
      <c r="I311" t="str">
        <f t="shared" si="28"/>
        <v>url310 &lt;- 'https://www.advisorkhoj.com/mutual-funds-research/top-performing-systematic-investment-plan?category=Equity:%20&amp;period=5&amp;amount=3000';</v>
      </c>
      <c r="J311" t="str">
        <f t="shared" si="29"/>
        <v>url310 &lt;-  read_html (url310);</v>
      </c>
      <c r="K311" t="str">
        <f t="shared" si="30"/>
        <v>url_tbl310 &lt;- url310 %&gt;%   html_nodes('table') %&gt;%   html_table(fill = TRUE) %&gt;%   .[[1]];</v>
      </c>
      <c r="L311" t="str">
        <f t="shared" si="31"/>
        <v>url_tbl310 &lt;- data.table(url_tbl310);</v>
      </c>
      <c r="M311" t="str">
        <f t="shared" si="32"/>
        <v>url_tbl310 &lt;- url_tbl310[, `:=` (url ='', year =5),];</v>
      </c>
      <c r="N311" t="str">
        <f t="shared" si="33"/>
        <v>url310 &lt;- 'https://www.advisorkhoj.com/mutual-funds-research/top-performing-systematic-investment-plan?category=Equity:%20&amp;period=5&amp;amount=3000';url310 &lt;-  read_html (url310);url_tbl310 &lt;- url310 %&gt;%   html_nodes('table') %&gt;%   html_table(fill = TRUE) %&gt;%   .[[1]];url_tbl310 &lt;- data.table(url_tbl310);url_tbl310 &lt;- url_tbl310[, `:=` (url ='', year =5),];</v>
      </c>
    </row>
    <row r="312" spans="1:14">
      <c r="A312" t="s">
        <v>581</v>
      </c>
      <c r="B312" t="s">
        <v>790</v>
      </c>
      <c r="E312">
        <v>6</v>
      </c>
      <c r="F312" s="7" t="s">
        <v>58</v>
      </c>
      <c r="G312" t="s">
        <v>60</v>
      </c>
      <c r="H312" t="s">
        <v>59</v>
      </c>
      <c r="I312" t="str">
        <f t="shared" si="28"/>
        <v>url311 &lt;- 'https://www.advisorkhoj.com/mutual-funds-research/top-performing-systematic-investment-plan?category=Equity:%20&amp;period=6&amp;amount=3000';</v>
      </c>
      <c r="J312" t="str">
        <f t="shared" si="29"/>
        <v>url311 &lt;-  read_html (url311);</v>
      </c>
      <c r="K312" t="str">
        <f t="shared" si="30"/>
        <v>url_tbl311 &lt;- url311 %&gt;%   html_nodes('table') %&gt;%   html_table(fill = TRUE) %&gt;%   .[[1]];</v>
      </c>
      <c r="L312" t="str">
        <f t="shared" si="31"/>
        <v>url_tbl311 &lt;- data.table(url_tbl311);</v>
      </c>
      <c r="M312" t="str">
        <f t="shared" si="32"/>
        <v>url_tbl311 &lt;- url_tbl311[, `:=` (url ='', year =6),];</v>
      </c>
      <c r="N312" t="str">
        <f t="shared" si="33"/>
        <v>url311 &lt;- 'https://www.advisorkhoj.com/mutual-funds-research/top-performing-systematic-investment-plan?category=Equity:%20&amp;period=6&amp;amount=3000';url311 &lt;-  read_html (url311);url_tbl311 &lt;- url311 %&gt;%   html_nodes('table') %&gt;%   html_table(fill = TRUE) %&gt;%   .[[1]];url_tbl311 &lt;- data.table(url_tbl311);url_tbl311 &lt;- url_tbl311[, `:=` (url ='', year =6),];</v>
      </c>
    </row>
    <row r="313" spans="1:14">
      <c r="A313" t="s">
        <v>582</v>
      </c>
      <c r="B313" t="s">
        <v>791</v>
      </c>
      <c r="E313">
        <v>7</v>
      </c>
      <c r="F313" s="7" t="s">
        <v>58</v>
      </c>
      <c r="G313" t="s">
        <v>60</v>
      </c>
      <c r="H313" t="s">
        <v>59</v>
      </c>
      <c r="I313" t="str">
        <f t="shared" si="28"/>
        <v>url312 &lt;- 'https://www.advisorkhoj.com/mutual-funds-research/top-performing-systematic-investment-plan?category=Equity:%20&amp;period=7&amp;amount=3000';</v>
      </c>
      <c r="J313" t="str">
        <f t="shared" si="29"/>
        <v>url312 &lt;-  read_html (url312);</v>
      </c>
      <c r="K313" t="str">
        <f t="shared" si="30"/>
        <v>url_tbl312 &lt;- url312 %&gt;%   html_nodes('table') %&gt;%   html_table(fill = TRUE) %&gt;%   .[[1]];</v>
      </c>
      <c r="L313" t="str">
        <f t="shared" si="31"/>
        <v>url_tbl312 &lt;- data.table(url_tbl312);</v>
      </c>
      <c r="M313" t="str">
        <f t="shared" si="32"/>
        <v>url_tbl312 &lt;- url_tbl312[, `:=` (url ='', year =7),];</v>
      </c>
      <c r="N313" t="str">
        <f t="shared" si="33"/>
        <v>url312 &lt;- 'https://www.advisorkhoj.com/mutual-funds-research/top-performing-systematic-investment-plan?category=Equity:%20&amp;period=7&amp;amount=3000';url312 &lt;-  read_html (url312);url_tbl312 &lt;- url312 %&gt;%   html_nodes('table') %&gt;%   html_table(fill = TRUE) %&gt;%   .[[1]];url_tbl312 &lt;- data.table(url_tbl312);url_tbl312 &lt;- url_tbl312[, `:=` (url ='', year =7),];</v>
      </c>
    </row>
    <row r="314" spans="1:14">
      <c r="A314" t="s">
        <v>583</v>
      </c>
      <c r="B314" t="s">
        <v>792</v>
      </c>
      <c r="E314">
        <v>8</v>
      </c>
      <c r="F314" s="7" t="s">
        <v>58</v>
      </c>
      <c r="G314" t="s">
        <v>60</v>
      </c>
      <c r="H314" t="s">
        <v>59</v>
      </c>
      <c r="I314" t="str">
        <f t="shared" si="28"/>
        <v>url313 &lt;- 'https://www.advisorkhoj.com/mutual-funds-research/top-performing-systematic-investment-plan?category=Equity:%20&amp;period=8&amp;amount=3000';</v>
      </c>
      <c r="J314" t="str">
        <f t="shared" si="29"/>
        <v>url313 &lt;-  read_html (url313);</v>
      </c>
      <c r="K314" t="str">
        <f t="shared" si="30"/>
        <v>url_tbl313 &lt;- url313 %&gt;%   html_nodes('table') %&gt;%   html_table(fill = TRUE) %&gt;%   .[[1]];</v>
      </c>
      <c r="L314" t="str">
        <f t="shared" si="31"/>
        <v>url_tbl313 &lt;- data.table(url_tbl313);</v>
      </c>
      <c r="M314" t="str">
        <f t="shared" si="32"/>
        <v>url_tbl313 &lt;- url_tbl313[, `:=` (url ='', year =8),];</v>
      </c>
      <c r="N314" t="str">
        <f t="shared" si="33"/>
        <v>url313 &lt;- 'https://www.advisorkhoj.com/mutual-funds-research/top-performing-systematic-investment-plan?category=Equity:%20&amp;period=8&amp;amount=3000';url313 &lt;-  read_html (url313);url_tbl313 &lt;- url313 %&gt;%   html_nodes('table') %&gt;%   html_table(fill = TRUE) %&gt;%   .[[1]];url_tbl313 &lt;- data.table(url_tbl313);url_tbl313 &lt;- url_tbl313[, `:=` (url ='', year =8),];</v>
      </c>
    </row>
    <row r="315" spans="1:14">
      <c r="A315" t="s">
        <v>584</v>
      </c>
      <c r="B315" t="s">
        <v>793</v>
      </c>
      <c r="E315">
        <v>9</v>
      </c>
      <c r="F315" s="7" t="s">
        <v>58</v>
      </c>
      <c r="G315" t="s">
        <v>60</v>
      </c>
      <c r="H315" t="s">
        <v>59</v>
      </c>
      <c r="I315" t="str">
        <f t="shared" si="28"/>
        <v>url314 &lt;- 'https://www.advisorkhoj.com/mutual-funds-research/top-performing-systematic-investment-plan?category=Equity:%20&amp;period=9&amp;amount=3000';</v>
      </c>
      <c r="J315" t="str">
        <f t="shared" si="29"/>
        <v>url314 &lt;-  read_html (url314);</v>
      </c>
      <c r="K315" t="str">
        <f t="shared" si="30"/>
        <v>url_tbl314 &lt;- url314 %&gt;%   html_nodes('table') %&gt;%   html_table(fill = TRUE) %&gt;%   .[[1]];</v>
      </c>
      <c r="L315" t="str">
        <f t="shared" si="31"/>
        <v>url_tbl314 &lt;- data.table(url_tbl314);</v>
      </c>
      <c r="M315" t="str">
        <f t="shared" si="32"/>
        <v>url_tbl314 &lt;- url_tbl314[, `:=` (url ='', year =9),];</v>
      </c>
      <c r="N315" t="str">
        <f t="shared" si="33"/>
        <v>url314 &lt;- 'https://www.advisorkhoj.com/mutual-funds-research/top-performing-systematic-investment-plan?category=Equity:%20&amp;period=9&amp;amount=3000';url314 &lt;-  read_html (url314);url_tbl314 &lt;- url314 %&gt;%   html_nodes('table') %&gt;%   html_table(fill = TRUE) %&gt;%   .[[1]];url_tbl314 &lt;- data.table(url_tbl314);url_tbl314 &lt;- url_tbl314[, `:=` (url ='', year =9),];</v>
      </c>
    </row>
    <row r="316" spans="1:14">
      <c r="A316" t="s">
        <v>585</v>
      </c>
      <c r="B316" t="s">
        <v>794</v>
      </c>
      <c r="E316">
        <v>10</v>
      </c>
      <c r="F316" s="7" t="s">
        <v>58</v>
      </c>
      <c r="G316" t="s">
        <v>60</v>
      </c>
      <c r="H316" t="s">
        <v>59</v>
      </c>
      <c r="I316" t="str">
        <f t="shared" si="28"/>
        <v>url315 &lt;- 'https://www.advisorkhoj.com/mutual-funds-research/top-performing-systematic-investment-plan?category=Equity:%20&amp;period=10&amp;amount=3000';</v>
      </c>
      <c r="J316" t="str">
        <f t="shared" si="29"/>
        <v>url315 &lt;-  read_html (url315);</v>
      </c>
      <c r="K316" t="str">
        <f t="shared" si="30"/>
        <v>url_tbl315 &lt;- url315 %&gt;%   html_nodes('table') %&gt;%   html_table(fill = TRUE) %&gt;%   .[[1]];</v>
      </c>
      <c r="L316" t="str">
        <f t="shared" si="31"/>
        <v>url_tbl315 &lt;- data.table(url_tbl315);</v>
      </c>
      <c r="M316" t="str">
        <f t="shared" si="32"/>
        <v>url_tbl315 &lt;- url_tbl315[, `:=` (url ='', year =10),];</v>
      </c>
      <c r="N316" t="str">
        <f t="shared" si="33"/>
        <v>url315 &lt;- 'https://www.advisorkhoj.com/mutual-funds-research/top-performing-systematic-investment-plan?category=Equity:%20&amp;period=10&amp;amount=3000';url315 &lt;-  read_html (url315);url_tbl315 &lt;- url315 %&gt;%   html_nodes('table') %&gt;%   html_table(fill = TRUE) %&gt;%   .[[1]];url_tbl315 &lt;- data.table(url_tbl315);url_tbl315 &lt;- url_tbl315[, `:=` (url ='', year =10),];</v>
      </c>
    </row>
    <row r="317" spans="1:14">
      <c r="A317" t="s">
        <v>586</v>
      </c>
      <c r="B317" t="s">
        <v>795</v>
      </c>
      <c r="E317">
        <v>11</v>
      </c>
      <c r="F317" s="7" t="s">
        <v>58</v>
      </c>
      <c r="G317" t="s">
        <v>60</v>
      </c>
      <c r="H317" t="s">
        <v>59</v>
      </c>
      <c r="I317" t="str">
        <f t="shared" si="28"/>
        <v>url316 &lt;- 'https://www.advisorkhoj.com/mutual-funds-research/top-performing-systematic-investment-plan?category=Equity:%20&amp;period=11&amp;amount=3000';</v>
      </c>
      <c r="J317" t="str">
        <f t="shared" si="29"/>
        <v>url316 &lt;-  read_html (url316);</v>
      </c>
      <c r="K317" t="str">
        <f t="shared" si="30"/>
        <v>url_tbl316 &lt;- url316 %&gt;%   html_nodes('table') %&gt;%   html_table(fill = TRUE) %&gt;%   .[[1]];</v>
      </c>
      <c r="L317" t="str">
        <f t="shared" si="31"/>
        <v>url_tbl316 &lt;- data.table(url_tbl316);</v>
      </c>
      <c r="M317" t="str">
        <f t="shared" si="32"/>
        <v>url_tbl316 &lt;- url_tbl316[, `:=` (url ='', year =11),];</v>
      </c>
      <c r="N317" t="str">
        <f t="shared" si="33"/>
        <v>url316 &lt;- 'https://www.advisorkhoj.com/mutual-funds-research/top-performing-systematic-investment-plan?category=Equity:%20&amp;period=11&amp;amount=3000';url316 &lt;-  read_html (url316);url_tbl316 &lt;- url316 %&gt;%   html_nodes('table') %&gt;%   html_table(fill = TRUE) %&gt;%   .[[1]];url_tbl316 &lt;- data.table(url_tbl316);url_tbl316 &lt;- url_tbl316[, `:=` (url ='', year =11),];</v>
      </c>
    </row>
    <row r="318" spans="1:14">
      <c r="A318" t="s">
        <v>587</v>
      </c>
      <c r="B318" t="s">
        <v>796</v>
      </c>
      <c r="E318">
        <v>12</v>
      </c>
      <c r="F318" s="7" t="s">
        <v>58</v>
      </c>
      <c r="G318" t="s">
        <v>60</v>
      </c>
      <c r="H318" t="s">
        <v>59</v>
      </c>
      <c r="I318" t="str">
        <f t="shared" si="28"/>
        <v>url317 &lt;- 'https://www.advisorkhoj.com/mutual-funds-research/top-performing-systematic-investment-plan?category=Equity:%20&amp;period=12&amp;amount=3000';</v>
      </c>
      <c r="J318" t="str">
        <f t="shared" si="29"/>
        <v>url317 &lt;-  read_html (url317);</v>
      </c>
      <c r="K318" t="str">
        <f t="shared" si="30"/>
        <v>url_tbl317 &lt;- url317 %&gt;%   html_nodes('table') %&gt;%   html_table(fill = TRUE) %&gt;%   .[[1]];</v>
      </c>
      <c r="L318" t="str">
        <f t="shared" si="31"/>
        <v>url_tbl317 &lt;- data.table(url_tbl317);</v>
      </c>
      <c r="M318" t="str">
        <f t="shared" si="32"/>
        <v>url_tbl317 &lt;- url_tbl317[, `:=` (url ='', year =12),];</v>
      </c>
      <c r="N318" t="str">
        <f t="shared" si="33"/>
        <v>url317 &lt;- 'https://www.advisorkhoj.com/mutual-funds-research/top-performing-systematic-investment-plan?category=Equity:%20&amp;period=12&amp;amount=3000';url317 &lt;-  read_html (url317);url_tbl317 &lt;- url317 %&gt;%   html_nodes('table') %&gt;%   html_table(fill = TRUE) %&gt;%   .[[1]];url_tbl317 &lt;- data.table(url_tbl317);url_tbl317 &lt;- url_tbl317[, `:=` (url ='', year =12),];</v>
      </c>
    </row>
    <row r="319" spans="1:14">
      <c r="A319" t="s">
        <v>588</v>
      </c>
      <c r="B319" t="s">
        <v>797</v>
      </c>
      <c r="E319">
        <v>13</v>
      </c>
      <c r="F319" s="7" t="s">
        <v>58</v>
      </c>
      <c r="G319" t="s">
        <v>60</v>
      </c>
      <c r="H319" t="s">
        <v>59</v>
      </c>
      <c r="I319" t="str">
        <f t="shared" si="28"/>
        <v>url318 &lt;- 'https://www.advisorkhoj.com/mutual-funds-research/top-performing-systematic-investment-plan?category=Equity:%20&amp;period=13&amp;amount=3000';</v>
      </c>
      <c r="J319" t="str">
        <f t="shared" si="29"/>
        <v>url318 &lt;-  read_html (url318);</v>
      </c>
      <c r="K319" t="str">
        <f t="shared" si="30"/>
        <v>url_tbl318 &lt;- url318 %&gt;%   html_nodes('table') %&gt;%   html_table(fill = TRUE) %&gt;%   .[[1]];</v>
      </c>
      <c r="L319" t="str">
        <f t="shared" si="31"/>
        <v>url_tbl318 &lt;- data.table(url_tbl318);</v>
      </c>
      <c r="M319" t="str">
        <f t="shared" si="32"/>
        <v>url_tbl318 &lt;- url_tbl318[, `:=` (url ='', year =13),];</v>
      </c>
      <c r="N319" t="str">
        <f t="shared" si="33"/>
        <v>url318 &lt;- 'https://www.advisorkhoj.com/mutual-funds-research/top-performing-systematic-investment-plan?category=Equity:%20&amp;period=13&amp;amount=3000';url318 &lt;-  read_html (url318);url_tbl318 &lt;- url318 %&gt;%   html_nodes('table') %&gt;%   html_table(fill = TRUE) %&gt;%   .[[1]];url_tbl318 &lt;- data.table(url_tbl318);url_tbl318 &lt;- url_tbl318[, `:=` (url ='', year =13),];</v>
      </c>
    </row>
    <row r="320" spans="1:14">
      <c r="A320" t="s">
        <v>589</v>
      </c>
      <c r="B320" t="s">
        <v>798</v>
      </c>
      <c r="E320">
        <v>14</v>
      </c>
      <c r="F320" s="7" t="s">
        <v>58</v>
      </c>
      <c r="G320" t="s">
        <v>60</v>
      </c>
      <c r="H320" t="s">
        <v>59</v>
      </c>
      <c r="I320" t="str">
        <f t="shared" si="28"/>
        <v>url319 &lt;- 'https://www.advisorkhoj.com/mutual-funds-research/top-performing-systematic-investment-plan?category=Equity:%20&amp;period=14&amp;amount=3000';</v>
      </c>
      <c r="J320" t="str">
        <f t="shared" si="29"/>
        <v>url319 &lt;-  read_html (url319);</v>
      </c>
      <c r="K320" t="str">
        <f t="shared" si="30"/>
        <v>url_tbl319 &lt;- url319 %&gt;%   html_nodes('table') %&gt;%   html_table(fill = TRUE) %&gt;%   .[[1]];</v>
      </c>
      <c r="L320" t="str">
        <f t="shared" si="31"/>
        <v>url_tbl319 &lt;- data.table(url_tbl319);</v>
      </c>
      <c r="M320" t="str">
        <f t="shared" si="32"/>
        <v>url_tbl319 &lt;- url_tbl319[, `:=` (url ='', year =14),];</v>
      </c>
      <c r="N320" t="str">
        <f t="shared" si="33"/>
        <v>url319 &lt;- 'https://www.advisorkhoj.com/mutual-funds-research/top-performing-systematic-investment-plan?category=Equity:%20&amp;period=14&amp;amount=3000';url319 &lt;-  read_html (url319);url_tbl319 &lt;- url319 %&gt;%   html_nodes('table') %&gt;%   html_table(fill = TRUE) %&gt;%   .[[1]];url_tbl319 &lt;- data.table(url_tbl319);url_tbl319 &lt;- url_tbl319[, `:=` (url ='', year =14),];</v>
      </c>
    </row>
    <row r="321" spans="1:14">
      <c r="A321" t="s">
        <v>590</v>
      </c>
      <c r="B321" t="s">
        <v>799</v>
      </c>
      <c r="E321">
        <v>15</v>
      </c>
      <c r="F321" s="7" t="s">
        <v>58</v>
      </c>
      <c r="G321" t="s">
        <v>60</v>
      </c>
      <c r="H321" t="s">
        <v>59</v>
      </c>
      <c r="I321" t="str">
        <f t="shared" si="28"/>
        <v>url320 &lt;- 'https://www.advisorkhoj.com/mutual-funds-research/top-performing-systematic-investment-plan?category=Equity:%20&amp;period=15&amp;amount=3000';</v>
      </c>
      <c r="J321" t="str">
        <f t="shared" si="29"/>
        <v>url320 &lt;-  read_html (url320);</v>
      </c>
      <c r="K321" t="str">
        <f t="shared" si="30"/>
        <v>url_tbl320 &lt;- url320 %&gt;%   html_nodes('table') %&gt;%   html_table(fill = TRUE) %&gt;%   .[[1]];</v>
      </c>
      <c r="L321" t="str">
        <f t="shared" si="31"/>
        <v>url_tbl320 &lt;- data.table(url_tbl320);</v>
      </c>
      <c r="M321" t="str">
        <f t="shared" si="32"/>
        <v>url_tbl320 &lt;- url_tbl320[, `:=` (url ='', year =15),];</v>
      </c>
      <c r="N321" t="str">
        <f t="shared" si="33"/>
        <v>url320 &lt;- 'https://www.advisorkhoj.com/mutual-funds-research/top-performing-systematic-investment-plan?category=Equity:%20&amp;period=15&amp;amount=3000';url320 &lt;-  read_html (url320);url_tbl320 &lt;- url320 %&gt;%   html_nodes('table') %&gt;%   html_table(fill = TRUE) %&gt;%   .[[1]];url_tbl320 &lt;- data.table(url_tbl320);url_tbl320 &lt;- url_tbl320[, `:=` (url ='', year =15),];</v>
      </c>
    </row>
    <row r="322" spans="1:14">
      <c r="A322" t="s">
        <v>591</v>
      </c>
      <c r="B322" t="s">
        <v>800</v>
      </c>
      <c r="E322">
        <v>16</v>
      </c>
      <c r="F322" s="7" t="s">
        <v>58</v>
      </c>
      <c r="G322" t="s">
        <v>60</v>
      </c>
      <c r="H322" t="s">
        <v>59</v>
      </c>
      <c r="I322" t="str">
        <f t="shared" si="28"/>
        <v>url321 &lt;- 'https://www.advisorkhoj.com/mutual-funds-research/top-performing-systematic-investment-plan?category=Equity:%20&amp;period=16&amp;amount=3000';</v>
      </c>
      <c r="J322" t="str">
        <f t="shared" si="29"/>
        <v>url321 &lt;-  read_html (url321);</v>
      </c>
      <c r="K322" t="str">
        <f t="shared" si="30"/>
        <v>url_tbl321 &lt;- url321 %&gt;%   html_nodes('table') %&gt;%   html_table(fill = TRUE) %&gt;%   .[[1]];</v>
      </c>
      <c r="L322" t="str">
        <f t="shared" si="31"/>
        <v>url_tbl321 &lt;- data.table(url_tbl321);</v>
      </c>
      <c r="M322" t="str">
        <f t="shared" si="32"/>
        <v>url_tbl321 &lt;- url_tbl321[, `:=` (url ='', year =16),];</v>
      </c>
      <c r="N322" t="str">
        <f t="shared" si="33"/>
        <v>url321 &lt;- 'https://www.advisorkhoj.com/mutual-funds-research/top-performing-systematic-investment-plan?category=Equity:%20&amp;period=16&amp;amount=3000';url321 &lt;-  read_html (url321);url_tbl321 &lt;- url321 %&gt;%   html_nodes('table') %&gt;%   html_table(fill = TRUE) %&gt;%   .[[1]];url_tbl321 &lt;- data.table(url_tbl321);url_tbl321 &lt;- url_tbl321[, `:=` (url ='', year =16),];</v>
      </c>
    </row>
    <row r="323" spans="1:14">
      <c r="A323" t="s">
        <v>592</v>
      </c>
      <c r="B323" t="s">
        <v>801</v>
      </c>
      <c r="E323">
        <v>1</v>
      </c>
      <c r="F323" s="7" t="s">
        <v>58</v>
      </c>
      <c r="G323" t="s">
        <v>60</v>
      </c>
      <c r="H323" t="s">
        <v>59</v>
      </c>
      <c r="I323" t="str">
        <f t="shared" ref="I323:I386" si="34">CONCATENATE(A323, " &lt;- '", F323, D323, G323, E323, H323, "';")</f>
        <v>url322 &lt;- 'https://www.advisorkhoj.com/mutual-funds-research/top-performing-systematic-investment-plan?category=Equity:%20&amp;period=1&amp;amount=3000';</v>
      </c>
      <c r="J323" t="str">
        <f t="shared" ref="J323:J386" si="35">CONCATENATE(A323, " &lt;-  read_html (", A323, ");")</f>
        <v>url322 &lt;-  read_html (url322);</v>
      </c>
      <c r="K323" t="str">
        <f t="shared" ref="K323:K386" si="36">CONCATENATE(B323, " &lt;- ", A323, " %&gt;%   html_nodes('table') %&gt;%   html_table(fill = TRUE) %&gt;%   .[[1]];")</f>
        <v>url_tbl322 &lt;- url322 %&gt;%   html_nodes('table') %&gt;%   html_table(fill = TRUE) %&gt;%   .[[1]];</v>
      </c>
      <c r="L323" t="str">
        <f t="shared" ref="L323:L386" si="37">CONCATENATE(B323, " &lt;- data.table(", B323, ");" )</f>
        <v>url_tbl322 &lt;- data.table(url_tbl322);</v>
      </c>
      <c r="M323" t="str">
        <f t="shared" ref="M323:M386" si="38">CONCATENATE(B323, " &lt;- ", B323, "[, `:=` (url ='",C323, "', year =", E323, "),];" )</f>
        <v>url_tbl322 &lt;- url_tbl322[, `:=` (url ='', year =1),];</v>
      </c>
      <c r="N323" t="str">
        <f t="shared" ref="N323:N386" si="39">CONCATENATE(I323, J323, K323, L323, M323)</f>
        <v>url322 &lt;- 'https://www.advisorkhoj.com/mutual-funds-research/top-performing-systematic-investment-plan?category=Equity:%20&amp;period=1&amp;amount=3000';url322 &lt;-  read_html (url322);url_tbl322 &lt;- url322 %&gt;%   html_nodes('table') %&gt;%   html_table(fill = TRUE) %&gt;%   .[[1]];url_tbl322 &lt;- data.table(url_tbl322);url_tbl322 &lt;- url_tbl322[, `:=` (url ='', year =1),];</v>
      </c>
    </row>
    <row r="324" spans="1:14">
      <c r="A324" t="s">
        <v>593</v>
      </c>
      <c r="B324" t="s">
        <v>802</v>
      </c>
      <c r="E324">
        <v>2</v>
      </c>
      <c r="F324" s="7" t="s">
        <v>58</v>
      </c>
      <c r="G324" t="s">
        <v>60</v>
      </c>
      <c r="H324" t="s">
        <v>59</v>
      </c>
      <c r="I324" t="str">
        <f t="shared" si="34"/>
        <v>url323 &lt;- 'https://www.advisorkhoj.com/mutual-funds-research/top-performing-systematic-investment-plan?category=Equity:%20&amp;period=2&amp;amount=3000';</v>
      </c>
      <c r="J324" t="str">
        <f t="shared" si="35"/>
        <v>url323 &lt;-  read_html (url323);</v>
      </c>
      <c r="K324" t="str">
        <f t="shared" si="36"/>
        <v>url_tbl323 &lt;- url323 %&gt;%   html_nodes('table') %&gt;%   html_table(fill = TRUE) %&gt;%   .[[1]];</v>
      </c>
      <c r="L324" t="str">
        <f t="shared" si="37"/>
        <v>url_tbl323 &lt;- data.table(url_tbl323);</v>
      </c>
      <c r="M324" t="str">
        <f t="shared" si="38"/>
        <v>url_tbl323 &lt;- url_tbl323[, `:=` (url ='', year =2),];</v>
      </c>
      <c r="N324" t="str">
        <f t="shared" si="39"/>
        <v>url323 &lt;- 'https://www.advisorkhoj.com/mutual-funds-research/top-performing-systematic-investment-plan?category=Equity:%20&amp;period=2&amp;amount=3000';url323 &lt;-  read_html (url323);url_tbl323 &lt;- url323 %&gt;%   html_nodes('table') %&gt;%   html_table(fill = TRUE) %&gt;%   .[[1]];url_tbl323 &lt;- data.table(url_tbl323);url_tbl323 &lt;- url_tbl323[, `:=` (url ='', year =2),];</v>
      </c>
    </row>
    <row r="325" spans="1:14">
      <c r="A325" t="s">
        <v>594</v>
      </c>
      <c r="B325" t="s">
        <v>803</v>
      </c>
      <c r="E325">
        <v>3</v>
      </c>
      <c r="F325" s="7" t="s">
        <v>58</v>
      </c>
      <c r="G325" t="s">
        <v>60</v>
      </c>
      <c r="H325" t="s">
        <v>59</v>
      </c>
      <c r="I325" t="str">
        <f t="shared" si="34"/>
        <v>url324 &lt;- 'https://www.advisorkhoj.com/mutual-funds-research/top-performing-systematic-investment-plan?category=Equity:%20&amp;period=3&amp;amount=3000';</v>
      </c>
      <c r="J325" t="str">
        <f t="shared" si="35"/>
        <v>url324 &lt;-  read_html (url324);</v>
      </c>
      <c r="K325" t="str">
        <f t="shared" si="36"/>
        <v>url_tbl324 &lt;- url324 %&gt;%   html_nodes('table') %&gt;%   html_table(fill = TRUE) %&gt;%   .[[1]];</v>
      </c>
      <c r="L325" t="str">
        <f t="shared" si="37"/>
        <v>url_tbl324 &lt;- data.table(url_tbl324);</v>
      </c>
      <c r="M325" t="str">
        <f t="shared" si="38"/>
        <v>url_tbl324 &lt;- url_tbl324[, `:=` (url ='', year =3),];</v>
      </c>
      <c r="N325" t="str">
        <f t="shared" si="39"/>
        <v>url324 &lt;- 'https://www.advisorkhoj.com/mutual-funds-research/top-performing-systematic-investment-plan?category=Equity:%20&amp;period=3&amp;amount=3000';url324 &lt;-  read_html (url324);url_tbl324 &lt;- url324 %&gt;%   html_nodes('table') %&gt;%   html_table(fill = TRUE) %&gt;%   .[[1]];url_tbl324 &lt;- data.table(url_tbl324);url_tbl324 &lt;- url_tbl324[, `:=` (url ='', year =3),];</v>
      </c>
    </row>
    <row r="326" spans="1:14">
      <c r="A326" t="s">
        <v>595</v>
      </c>
      <c r="B326" t="s">
        <v>804</v>
      </c>
      <c r="E326">
        <v>4</v>
      </c>
      <c r="F326" s="7" t="s">
        <v>58</v>
      </c>
      <c r="G326" t="s">
        <v>60</v>
      </c>
      <c r="H326" t="s">
        <v>59</v>
      </c>
      <c r="I326" t="str">
        <f t="shared" si="34"/>
        <v>url325 &lt;- 'https://www.advisorkhoj.com/mutual-funds-research/top-performing-systematic-investment-plan?category=Equity:%20&amp;period=4&amp;amount=3000';</v>
      </c>
      <c r="J326" t="str">
        <f t="shared" si="35"/>
        <v>url325 &lt;-  read_html (url325);</v>
      </c>
      <c r="K326" t="str">
        <f t="shared" si="36"/>
        <v>url_tbl325 &lt;- url325 %&gt;%   html_nodes('table') %&gt;%   html_table(fill = TRUE) %&gt;%   .[[1]];</v>
      </c>
      <c r="L326" t="str">
        <f t="shared" si="37"/>
        <v>url_tbl325 &lt;- data.table(url_tbl325);</v>
      </c>
      <c r="M326" t="str">
        <f t="shared" si="38"/>
        <v>url_tbl325 &lt;- url_tbl325[, `:=` (url ='', year =4),];</v>
      </c>
      <c r="N326" t="str">
        <f t="shared" si="39"/>
        <v>url325 &lt;- 'https://www.advisorkhoj.com/mutual-funds-research/top-performing-systematic-investment-plan?category=Equity:%20&amp;period=4&amp;amount=3000';url325 &lt;-  read_html (url325);url_tbl325 &lt;- url325 %&gt;%   html_nodes('table') %&gt;%   html_table(fill = TRUE) %&gt;%   .[[1]];url_tbl325 &lt;- data.table(url_tbl325);url_tbl325 &lt;- url_tbl325[, `:=` (url ='', year =4),];</v>
      </c>
    </row>
    <row r="327" spans="1:14">
      <c r="A327" t="s">
        <v>596</v>
      </c>
      <c r="B327" t="s">
        <v>805</v>
      </c>
      <c r="E327">
        <v>5</v>
      </c>
      <c r="F327" s="7" t="s">
        <v>58</v>
      </c>
      <c r="G327" t="s">
        <v>60</v>
      </c>
      <c r="H327" t="s">
        <v>59</v>
      </c>
      <c r="I327" t="str">
        <f t="shared" si="34"/>
        <v>url326 &lt;- 'https://www.advisorkhoj.com/mutual-funds-research/top-performing-systematic-investment-plan?category=Equity:%20&amp;period=5&amp;amount=3000';</v>
      </c>
      <c r="J327" t="str">
        <f t="shared" si="35"/>
        <v>url326 &lt;-  read_html (url326);</v>
      </c>
      <c r="K327" t="str">
        <f t="shared" si="36"/>
        <v>url_tbl326 &lt;- url326 %&gt;%   html_nodes('table') %&gt;%   html_table(fill = TRUE) %&gt;%   .[[1]];</v>
      </c>
      <c r="L327" t="str">
        <f t="shared" si="37"/>
        <v>url_tbl326 &lt;- data.table(url_tbl326);</v>
      </c>
      <c r="M327" t="str">
        <f t="shared" si="38"/>
        <v>url_tbl326 &lt;- url_tbl326[, `:=` (url ='', year =5),];</v>
      </c>
      <c r="N327" t="str">
        <f t="shared" si="39"/>
        <v>url326 &lt;- 'https://www.advisorkhoj.com/mutual-funds-research/top-performing-systematic-investment-plan?category=Equity:%20&amp;period=5&amp;amount=3000';url326 &lt;-  read_html (url326);url_tbl326 &lt;- url326 %&gt;%   html_nodes('table') %&gt;%   html_table(fill = TRUE) %&gt;%   .[[1]];url_tbl326 &lt;- data.table(url_tbl326);url_tbl326 &lt;- url_tbl326[, `:=` (url ='', year =5),];</v>
      </c>
    </row>
    <row r="328" spans="1:14">
      <c r="A328" t="s">
        <v>597</v>
      </c>
      <c r="B328" t="s">
        <v>806</v>
      </c>
      <c r="E328">
        <v>6</v>
      </c>
      <c r="F328" s="7" t="s">
        <v>58</v>
      </c>
      <c r="G328" t="s">
        <v>60</v>
      </c>
      <c r="H328" t="s">
        <v>59</v>
      </c>
      <c r="I328" t="str">
        <f t="shared" si="34"/>
        <v>url327 &lt;- 'https://www.advisorkhoj.com/mutual-funds-research/top-performing-systematic-investment-plan?category=Equity:%20&amp;period=6&amp;amount=3000';</v>
      </c>
      <c r="J328" t="str">
        <f t="shared" si="35"/>
        <v>url327 &lt;-  read_html (url327);</v>
      </c>
      <c r="K328" t="str">
        <f t="shared" si="36"/>
        <v>url_tbl327 &lt;- url327 %&gt;%   html_nodes('table') %&gt;%   html_table(fill = TRUE) %&gt;%   .[[1]];</v>
      </c>
      <c r="L328" t="str">
        <f t="shared" si="37"/>
        <v>url_tbl327 &lt;- data.table(url_tbl327);</v>
      </c>
      <c r="M328" t="str">
        <f t="shared" si="38"/>
        <v>url_tbl327 &lt;- url_tbl327[, `:=` (url ='', year =6),];</v>
      </c>
      <c r="N328" t="str">
        <f t="shared" si="39"/>
        <v>url327 &lt;- 'https://www.advisorkhoj.com/mutual-funds-research/top-performing-systematic-investment-plan?category=Equity:%20&amp;period=6&amp;amount=3000';url327 &lt;-  read_html (url327);url_tbl327 &lt;- url327 %&gt;%   html_nodes('table') %&gt;%   html_table(fill = TRUE) %&gt;%   .[[1]];url_tbl327 &lt;- data.table(url_tbl327);url_tbl327 &lt;- url_tbl327[, `:=` (url ='', year =6),];</v>
      </c>
    </row>
    <row r="329" spans="1:14">
      <c r="A329" t="s">
        <v>598</v>
      </c>
      <c r="B329" t="s">
        <v>807</v>
      </c>
      <c r="E329">
        <v>7</v>
      </c>
      <c r="F329" s="7" t="s">
        <v>58</v>
      </c>
      <c r="G329" t="s">
        <v>60</v>
      </c>
      <c r="H329" t="s">
        <v>59</v>
      </c>
      <c r="I329" t="str">
        <f t="shared" si="34"/>
        <v>url328 &lt;- 'https://www.advisorkhoj.com/mutual-funds-research/top-performing-systematic-investment-plan?category=Equity:%20&amp;period=7&amp;amount=3000';</v>
      </c>
      <c r="J329" t="str">
        <f t="shared" si="35"/>
        <v>url328 &lt;-  read_html (url328);</v>
      </c>
      <c r="K329" t="str">
        <f t="shared" si="36"/>
        <v>url_tbl328 &lt;- url328 %&gt;%   html_nodes('table') %&gt;%   html_table(fill = TRUE) %&gt;%   .[[1]];</v>
      </c>
      <c r="L329" t="str">
        <f t="shared" si="37"/>
        <v>url_tbl328 &lt;- data.table(url_tbl328);</v>
      </c>
      <c r="M329" t="str">
        <f t="shared" si="38"/>
        <v>url_tbl328 &lt;- url_tbl328[, `:=` (url ='', year =7),];</v>
      </c>
      <c r="N329" t="str">
        <f t="shared" si="39"/>
        <v>url328 &lt;- 'https://www.advisorkhoj.com/mutual-funds-research/top-performing-systematic-investment-plan?category=Equity:%20&amp;period=7&amp;amount=3000';url328 &lt;-  read_html (url328);url_tbl328 &lt;- url328 %&gt;%   html_nodes('table') %&gt;%   html_table(fill = TRUE) %&gt;%   .[[1]];url_tbl328 &lt;- data.table(url_tbl328);url_tbl328 &lt;- url_tbl328[, `:=` (url ='', year =7),];</v>
      </c>
    </row>
    <row r="330" spans="1:14">
      <c r="A330" t="s">
        <v>599</v>
      </c>
      <c r="B330" t="s">
        <v>808</v>
      </c>
      <c r="E330">
        <v>8</v>
      </c>
      <c r="F330" s="7" t="s">
        <v>58</v>
      </c>
      <c r="G330" t="s">
        <v>60</v>
      </c>
      <c r="H330" t="s">
        <v>59</v>
      </c>
      <c r="I330" t="str">
        <f t="shared" si="34"/>
        <v>url329 &lt;- 'https://www.advisorkhoj.com/mutual-funds-research/top-performing-systematic-investment-plan?category=Equity:%20&amp;period=8&amp;amount=3000';</v>
      </c>
      <c r="J330" t="str">
        <f t="shared" si="35"/>
        <v>url329 &lt;-  read_html (url329);</v>
      </c>
      <c r="K330" t="str">
        <f t="shared" si="36"/>
        <v>url_tbl329 &lt;- url329 %&gt;%   html_nodes('table') %&gt;%   html_table(fill = TRUE) %&gt;%   .[[1]];</v>
      </c>
      <c r="L330" t="str">
        <f t="shared" si="37"/>
        <v>url_tbl329 &lt;- data.table(url_tbl329);</v>
      </c>
      <c r="M330" t="str">
        <f t="shared" si="38"/>
        <v>url_tbl329 &lt;- url_tbl329[, `:=` (url ='', year =8),];</v>
      </c>
      <c r="N330" t="str">
        <f t="shared" si="39"/>
        <v>url329 &lt;- 'https://www.advisorkhoj.com/mutual-funds-research/top-performing-systematic-investment-plan?category=Equity:%20&amp;period=8&amp;amount=3000';url329 &lt;-  read_html (url329);url_tbl329 &lt;- url329 %&gt;%   html_nodes('table') %&gt;%   html_table(fill = TRUE) %&gt;%   .[[1]];url_tbl329 &lt;- data.table(url_tbl329);url_tbl329 &lt;- url_tbl329[, `:=` (url ='', year =8),];</v>
      </c>
    </row>
    <row r="331" spans="1:14">
      <c r="A331" t="s">
        <v>600</v>
      </c>
      <c r="B331" t="s">
        <v>809</v>
      </c>
      <c r="E331">
        <v>9</v>
      </c>
      <c r="F331" s="7" t="s">
        <v>58</v>
      </c>
      <c r="G331" t="s">
        <v>60</v>
      </c>
      <c r="H331" t="s">
        <v>59</v>
      </c>
      <c r="I331" t="str">
        <f t="shared" si="34"/>
        <v>url330 &lt;- 'https://www.advisorkhoj.com/mutual-funds-research/top-performing-systematic-investment-plan?category=Equity:%20&amp;period=9&amp;amount=3000';</v>
      </c>
      <c r="J331" t="str">
        <f t="shared" si="35"/>
        <v>url330 &lt;-  read_html (url330);</v>
      </c>
      <c r="K331" t="str">
        <f t="shared" si="36"/>
        <v>url_tbl330 &lt;- url330 %&gt;%   html_nodes('table') %&gt;%   html_table(fill = TRUE) %&gt;%   .[[1]];</v>
      </c>
      <c r="L331" t="str">
        <f t="shared" si="37"/>
        <v>url_tbl330 &lt;- data.table(url_tbl330);</v>
      </c>
      <c r="M331" t="str">
        <f t="shared" si="38"/>
        <v>url_tbl330 &lt;- url_tbl330[, `:=` (url ='', year =9),];</v>
      </c>
      <c r="N331" t="str">
        <f t="shared" si="39"/>
        <v>url330 &lt;- 'https://www.advisorkhoj.com/mutual-funds-research/top-performing-systematic-investment-plan?category=Equity:%20&amp;period=9&amp;amount=3000';url330 &lt;-  read_html (url330);url_tbl330 &lt;- url330 %&gt;%   html_nodes('table') %&gt;%   html_table(fill = TRUE) %&gt;%   .[[1]];url_tbl330 &lt;- data.table(url_tbl330);url_tbl330 &lt;- url_tbl330[, `:=` (url ='', year =9),];</v>
      </c>
    </row>
    <row r="332" spans="1:14">
      <c r="A332" t="s">
        <v>601</v>
      </c>
      <c r="B332" t="s">
        <v>810</v>
      </c>
      <c r="E332">
        <v>10</v>
      </c>
      <c r="F332" s="7" t="s">
        <v>58</v>
      </c>
      <c r="G332" t="s">
        <v>60</v>
      </c>
      <c r="H332" t="s">
        <v>59</v>
      </c>
      <c r="I332" t="str">
        <f t="shared" si="34"/>
        <v>url331 &lt;- 'https://www.advisorkhoj.com/mutual-funds-research/top-performing-systematic-investment-plan?category=Equity:%20&amp;period=10&amp;amount=3000';</v>
      </c>
      <c r="J332" t="str">
        <f t="shared" si="35"/>
        <v>url331 &lt;-  read_html (url331);</v>
      </c>
      <c r="K332" t="str">
        <f t="shared" si="36"/>
        <v>url_tbl331 &lt;- url331 %&gt;%   html_nodes('table') %&gt;%   html_table(fill = TRUE) %&gt;%   .[[1]];</v>
      </c>
      <c r="L332" t="str">
        <f t="shared" si="37"/>
        <v>url_tbl331 &lt;- data.table(url_tbl331);</v>
      </c>
      <c r="M332" t="str">
        <f t="shared" si="38"/>
        <v>url_tbl331 &lt;- url_tbl331[, `:=` (url ='', year =10),];</v>
      </c>
      <c r="N332" t="str">
        <f t="shared" si="39"/>
        <v>url331 &lt;- 'https://www.advisorkhoj.com/mutual-funds-research/top-performing-systematic-investment-plan?category=Equity:%20&amp;period=10&amp;amount=3000';url331 &lt;-  read_html (url331);url_tbl331 &lt;- url331 %&gt;%   html_nodes('table') %&gt;%   html_table(fill = TRUE) %&gt;%   .[[1]];url_tbl331 &lt;- data.table(url_tbl331);url_tbl331 &lt;- url_tbl331[, `:=` (url ='', year =10),];</v>
      </c>
    </row>
    <row r="333" spans="1:14">
      <c r="A333" t="s">
        <v>602</v>
      </c>
      <c r="B333" t="s">
        <v>811</v>
      </c>
      <c r="E333">
        <v>11</v>
      </c>
      <c r="F333" s="7" t="s">
        <v>58</v>
      </c>
      <c r="G333" t="s">
        <v>60</v>
      </c>
      <c r="H333" t="s">
        <v>59</v>
      </c>
      <c r="I333" t="str">
        <f t="shared" si="34"/>
        <v>url332 &lt;- 'https://www.advisorkhoj.com/mutual-funds-research/top-performing-systematic-investment-plan?category=Equity:%20&amp;period=11&amp;amount=3000';</v>
      </c>
      <c r="J333" t="str">
        <f t="shared" si="35"/>
        <v>url332 &lt;-  read_html (url332);</v>
      </c>
      <c r="K333" t="str">
        <f t="shared" si="36"/>
        <v>url_tbl332 &lt;- url332 %&gt;%   html_nodes('table') %&gt;%   html_table(fill = TRUE) %&gt;%   .[[1]];</v>
      </c>
      <c r="L333" t="str">
        <f t="shared" si="37"/>
        <v>url_tbl332 &lt;- data.table(url_tbl332);</v>
      </c>
      <c r="M333" t="str">
        <f t="shared" si="38"/>
        <v>url_tbl332 &lt;- url_tbl332[, `:=` (url ='', year =11),];</v>
      </c>
      <c r="N333" t="str">
        <f t="shared" si="39"/>
        <v>url332 &lt;- 'https://www.advisorkhoj.com/mutual-funds-research/top-performing-systematic-investment-plan?category=Equity:%20&amp;period=11&amp;amount=3000';url332 &lt;-  read_html (url332);url_tbl332 &lt;- url332 %&gt;%   html_nodes('table') %&gt;%   html_table(fill = TRUE) %&gt;%   .[[1]];url_tbl332 &lt;- data.table(url_tbl332);url_tbl332 &lt;- url_tbl332[, `:=` (url ='', year =11),];</v>
      </c>
    </row>
    <row r="334" spans="1:14">
      <c r="A334" t="s">
        <v>603</v>
      </c>
      <c r="B334" t="s">
        <v>812</v>
      </c>
      <c r="E334">
        <v>12</v>
      </c>
      <c r="F334" s="7" t="s">
        <v>58</v>
      </c>
      <c r="G334" t="s">
        <v>60</v>
      </c>
      <c r="H334" t="s">
        <v>59</v>
      </c>
      <c r="I334" t="str">
        <f t="shared" si="34"/>
        <v>url333 &lt;- 'https://www.advisorkhoj.com/mutual-funds-research/top-performing-systematic-investment-plan?category=Equity:%20&amp;period=12&amp;amount=3000';</v>
      </c>
      <c r="J334" t="str">
        <f t="shared" si="35"/>
        <v>url333 &lt;-  read_html (url333);</v>
      </c>
      <c r="K334" t="str">
        <f t="shared" si="36"/>
        <v>url_tbl333 &lt;- url333 %&gt;%   html_nodes('table') %&gt;%   html_table(fill = TRUE) %&gt;%   .[[1]];</v>
      </c>
      <c r="L334" t="str">
        <f t="shared" si="37"/>
        <v>url_tbl333 &lt;- data.table(url_tbl333);</v>
      </c>
      <c r="M334" t="str">
        <f t="shared" si="38"/>
        <v>url_tbl333 &lt;- url_tbl333[, `:=` (url ='', year =12),];</v>
      </c>
      <c r="N334" t="str">
        <f t="shared" si="39"/>
        <v>url333 &lt;- 'https://www.advisorkhoj.com/mutual-funds-research/top-performing-systematic-investment-plan?category=Equity:%20&amp;period=12&amp;amount=3000';url333 &lt;-  read_html (url333);url_tbl333 &lt;- url333 %&gt;%   html_nodes('table') %&gt;%   html_table(fill = TRUE) %&gt;%   .[[1]];url_tbl333 &lt;- data.table(url_tbl333);url_tbl333 &lt;- url_tbl333[, `:=` (url ='', year =12),];</v>
      </c>
    </row>
    <row r="335" spans="1:14">
      <c r="A335" t="s">
        <v>604</v>
      </c>
      <c r="B335" t="s">
        <v>813</v>
      </c>
      <c r="E335">
        <v>13</v>
      </c>
      <c r="F335" s="7" t="s">
        <v>58</v>
      </c>
      <c r="G335" t="s">
        <v>60</v>
      </c>
      <c r="H335" t="s">
        <v>59</v>
      </c>
      <c r="I335" t="str">
        <f t="shared" si="34"/>
        <v>url334 &lt;- 'https://www.advisorkhoj.com/mutual-funds-research/top-performing-systematic-investment-plan?category=Equity:%20&amp;period=13&amp;amount=3000';</v>
      </c>
      <c r="J335" t="str">
        <f t="shared" si="35"/>
        <v>url334 &lt;-  read_html (url334);</v>
      </c>
      <c r="K335" t="str">
        <f t="shared" si="36"/>
        <v>url_tbl334 &lt;- url334 %&gt;%   html_nodes('table') %&gt;%   html_table(fill = TRUE) %&gt;%   .[[1]];</v>
      </c>
      <c r="L335" t="str">
        <f t="shared" si="37"/>
        <v>url_tbl334 &lt;- data.table(url_tbl334);</v>
      </c>
      <c r="M335" t="str">
        <f t="shared" si="38"/>
        <v>url_tbl334 &lt;- url_tbl334[, `:=` (url ='', year =13),];</v>
      </c>
      <c r="N335" t="str">
        <f t="shared" si="39"/>
        <v>url334 &lt;- 'https://www.advisorkhoj.com/mutual-funds-research/top-performing-systematic-investment-plan?category=Equity:%20&amp;period=13&amp;amount=3000';url334 &lt;-  read_html (url334);url_tbl334 &lt;- url334 %&gt;%   html_nodes('table') %&gt;%   html_table(fill = TRUE) %&gt;%   .[[1]];url_tbl334 &lt;- data.table(url_tbl334);url_tbl334 &lt;- url_tbl334[, `:=` (url ='', year =13),];</v>
      </c>
    </row>
    <row r="336" spans="1:14">
      <c r="A336" t="s">
        <v>605</v>
      </c>
      <c r="B336" t="s">
        <v>814</v>
      </c>
      <c r="E336">
        <v>14</v>
      </c>
      <c r="F336" s="7" t="s">
        <v>58</v>
      </c>
      <c r="G336" t="s">
        <v>60</v>
      </c>
      <c r="H336" t="s">
        <v>59</v>
      </c>
      <c r="I336" t="str">
        <f t="shared" si="34"/>
        <v>url335 &lt;- 'https://www.advisorkhoj.com/mutual-funds-research/top-performing-systematic-investment-plan?category=Equity:%20&amp;period=14&amp;amount=3000';</v>
      </c>
      <c r="J336" t="str">
        <f t="shared" si="35"/>
        <v>url335 &lt;-  read_html (url335);</v>
      </c>
      <c r="K336" t="str">
        <f t="shared" si="36"/>
        <v>url_tbl335 &lt;- url335 %&gt;%   html_nodes('table') %&gt;%   html_table(fill = TRUE) %&gt;%   .[[1]];</v>
      </c>
      <c r="L336" t="str">
        <f t="shared" si="37"/>
        <v>url_tbl335 &lt;- data.table(url_tbl335);</v>
      </c>
      <c r="M336" t="str">
        <f t="shared" si="38"/>
        <v>url_tbl335 &lt;- url_tbl335[, `:=` (url ='', year =14),];</v>
      </c>
      <c r="N336" t="str">
        <f t="shared" si="39"/>
        <v>url335 &lt;- 'https://www.advisorkhoj.com/mutual-funds-research/top-performing-systematic-investment-plan?category=Equity:%20&amp;period=14&amp;amount=3000';url335 &lt;-  read_html (url335);url_tbl335 &lt;- url335 %&gt;%   html_nodes('table') %&gt;%   html_table(fill = TRUE) %&gt;%   .[[1]];url_tbl335 &lt;- data.table(url_tbl335);url_tbl335 &lt;- url_tbl335[, `:=` (url ='', year =14),];</v>
      </c>
    </row>
    <row r="337" spans="1:14">
      <c r="A337" t="s">
        <v>606</v>
      </c>
      <c r="B337" t="s">
        <v>815</v>
      </c>
      <c r="E337">
        <v>15</v>
      </c>
      <c r="F337" s="7" t="s">
        <v>58</v>
      </c>
      <c r="G337" t="s">
        <v>60</v>
      </c>
      <c r="H337" t="s">
        <v>59</v>
      </c>
      <c r="I337" t="str">
        <f t="shared" si="34"/>
        <v>url336 &lt;- 'https://www.advisorkhoj.com/mutual-funds-research/top-performing-systematic-investment-plan?category=Equity:%20&amp;period=15&amp;amount=3000';</v>
      </c>
      <c r="J337" t="str">
        <f t="shared" si="35"/>
        <v>url336 &lt;-  read_html (url336);</v>
      </c>
      <c r="K337" t="str">
        <f t="shared" si="36"/>
        <v>url_tbl336 &lt;- url336 %&gt;%   html_nodes('table') %&gt;%   html_table(fill = TRUE) %&gt;%   .[[1]];</v>
      </c>
      <c r="L337" t="str">
        <f t="shared" si="37"/>
        <v>url_tbl336 &lt;- data.table(url_tbl336);</v>
      </c>
      <c r="M337" t="str">
        <f t="shared" si="38"/>
        <v>url_tbl336 &lt;- url_tbl336[, `:=` (url ='', year =15),];</v>
      </c>
      <c r="N337" t="str">
        <f t="shared" si="39"/>
        <v>url336 &lt;- 'https://www.advisorkhoj.com/mutual-funds-research/top-performing-systematic-investment-plan?category=Equity:%20&amp;period=15&amp;amount=3000';url336 &lt;-  read_html (url336);url_tbl336 &lt;- url336 %&gt;%   html_nodes('table') %&gt;%   html_table(fill = TRUE) %&gt;%   .[[1]];url_tbl336 &lt;- data.table(url_tbl336);url_tbl336 &lt;- url_tbl336[, `:=` (url ='', year =15),];</v>
      </c>
    </row>
    <row r="338" spans="1:14">
      <c r="A338" t="s">
        <v>607</v>
      </c>
      <c r="B338" t="s">
        <v>816</v>
      </c>
      <c r="E338">
        <v>16</v>
      </c>
      <c r="F338" s="7" t="s">
        <v>58</v>
      </c>
      <c r="G338" t="s">
        <v>60</v>
      </c>
      <c r="H338" t="s">
        <v>59</v>
      </c>
      <c r="I338" t="str">
        <f t="shared" si="34"/>
        <v>url337 &lt;- 'https://www.advisorkhoj.com/mutual-funds-research/top-performing-systematic-investment-plan?category=Equity:%20&amp;period=16&amp;amount=3000';</v>
      </c>
      <c r="J338" t="str">
        <f t="shared" si="35"/>
        <v>url337 &lt;-  read_html (url337);</v>
      </c>
      <c r="K338" t="str">
        <f t="shared" si="36"/>
        <v>url_tbl337 &lt;- url337 %&gt;%   html_nodes('table') %&gt;%   html_table(fill = TRUE) %&gt;%   .[[1]];</v>
      </c>
      <c r="L338" t="str">
        <f t="shared" si="37"/>
        <v>url_tbl337 &lt;- data.table(url_tbl337);</v>
      </c>
      <c r="M338" t="str">
        <f t="shared" si="38"/>
        <v>url_tbl337 &lt;- url_tbl337[, `:=` (url ='', year =16),];</v>
      </c>
      <c r="N338" t="str">
        <f t="shared" si="39"/>
        <v>url337 &lt;- 'https://www.advisorkhoj.com/mutual-funds-research/top-performing-systematic-investment-plan?category=Equity:%20&amp;period=16&amp;amount=3000';url337 &lt;-  read_html (url337);url_tbl337 &lt;- url337 %&gt;%   html_nodes('table') %&gt;%   html_table(fill = TRUE) %&gt;%   .[[1]];url_tbl337 &lt;- data.table(url_tbl337);url_tbl337 &lt;- url_tbl337[, `:=` (url ='', year =16),];</v>
      </c>
    </row>
    <row r="339" spans="1:14">
      <c r="A339" t="s">
        <v>608</v>
      </c>
      <c r="B339" t="s">
        <v>817</v>
      </c>
      <c r="E339">
        <v>1</v>
      </c>
      <c r="F339" s="7" t="s">
        <v>58</v>
      </c>
      <c r="G339" t="s">
        <v>60</v>
      </c>
      <c r="H339" t="s">
        <v>59</v>
      </c>
      <c r="I339" t="str">
        <f t="shared" si="34"/>
        <v>url338 &lt;- 'https://www.advisorkhoj.com/mutual-funds-research/top-performing-systematic-investment-plan?category=Equity:%20&amp;period=1&amp;amount=3000';</v>
      </c>
      <c r="J339" t="str">
        <f t="shared" si="35"/>
        <v>url338 &lt;-  read_html (url338);</v>
      </c>
      <c r="K339" t="str">
        <f t="shared" si="36"/>
        <v>url_tbl338 &lt;- url338 %&gt;%   html_nodes('table') %&gt;%   html_table(fill = TRUE) %&gt;%   .[[1]];</v>
      </c>
      <c r="L339" t="str">
        <f t="shared" si="37"/>
        <v>url_tbl338 &lt;- data.table(url_tbl338);</v>
      </c>
      <c r="M339" t="str">
        <f t="shared" si="38"/>
        <v>url_tbl338 &lt;- url_tbl338[, `:=` (url ='', year =1),];</v>
      </c>
      <c r="N339" t="str">
        <f t="shared" si="39"/>
        <v>url338 &lt;- 'https://www.advisorkhoj.com/mutual-funds-research/top-performing-systematic-investment-plan?category=Equity:%20&amp;period=1&amp;amount=3000';url338 &lt;-  read_html (url338);url_tbl338 &lt;- url338 %&gt;%   html_nodes('table') %&gt;%   html_table(fill = TRUE) %&gt;%   .[[1]];url_tbl338 &lt;- data.table(url_tbl338);url_tbl338 &lt;- url_tbl338[, `:=` (url ='', year =1),];</v>
      </c>
    </row>
    <row r="340" spans="1:14">
      <c r="A340" t="s">
        <v>609</v>
      </c>
      <c r="B340" t="s">
        <v>818</v>
      </c>
      <c r="E340">
        <v>2</v>
      </c>
      <c r="F340" s="7" t="s">
        <v>58</v>
      </c>
      <c r="G340" t="s">
        <v>60</v>
      </c>
      <c r="H340" t="s">
        <v>59</v>
      </c>
      <c r="I340" t="str">
        <f t="shared" si="34"/>
        <v>url339 &lt;- 'https://www.advisorkhoj.com/mutual-funds-research/top-performing-systematic-investment-plan?category=Equity:%20&amp;period=2&amp;amount=3000';</v>
      </c>
      <c r="J340" t="str">
        <f t="shared" si="35"/>
        <v>url339 &lt;-  read_html (url339);</v>
      </c>
      <c r="K340" t="str">
        <f t="shared" si="36"/>
        <v>url_tbl339 &lt;- url339 %&gt;%   html_nodes('table') %&gt;%   html_table(fill = TRUE) %&gt;%   .[[1]];</v>
      </c>
      <c r="L340" t="str">
        <f t="shared" si="37"/>
        <v>url_tbl339 &lt;- data.table(url_tbl339);</v>
      </c>
      <c r="M340" t="str">
        <f t="shared" si="38"/>
        <v>url_tbl339 &lt;- url_tbl339[, `:=` (url ='', year =2),];</v>
      </c>
      <c r="N340" t="str">
        <f t="shared" si="39"/>
        <v>url339 &lt;- 'https://www.advisorkhoj.com/mutual-funds-research/top-performing-systematic-investment-plan?category=Equity:%20&amp;period=2&amp;amount=3000';url339 &lt;-  read_html (url339);url_tbl339 &lt;- url339 %&gt;%   html_nodes('table') %&gt;%   html_table(fill = TRUE) %&gt;%   .[[1]];url_tbl339 &lt;- data.table(url_tbl339);url_tbl339 &lt;- url_tbl339[, `:=` (url ='', year =2),];</v>
      </c>
    </row>
    <row r="341" spans="1:14">
      <c r="A341" t="s">
        <v>610</v>
      </c>
      <c r="B341" t="s">
        <v>819</v>
      </c>
      <c r="E341">
        <v>3</v>
      </c>
      <c r="F341" s="7" t="s">
        <v>58</v>
      </c>
      <c r="G341" t="s">
        <v>60</v>
      </c>
      <c r="H341" t="s">
        <v>59</v>
      </c>
      <c r="I341" t="str">
        <f t="shared" si="34"/>
        <v>url340 &lt;- 'https://www.advisorkhoj.com/mutual-funds-research/top-performing-systematic-investment-plan?category=Equity:%20&amp;period=3&amp;amount=3000';</v>
      </c>
      <c r="J341" t="str">
        <f t="shared" si="35"/>
        <v>url340 &lt;-  read_html (url340);</v>
      </c>
      <c r="K341" t="str">
        <f t="shared" si="36"/>
        <v>url_tbl340 &lt;- url340 %&gt;%   html_nodes('table') %&gt;%   html_table(fill = TRUE) %&gt;%   .[[1]];</v>
      </c>
      <c r="L341" t="str">
        <f t="shared" si="37"/>
        <v>url_tbl340 &lt;- data.table(url_tbl340);</v>
      </c>
      <c r="M341" t="str">
        <f t="shared" si="38"/>
        <v>url_tbl340 &lt;- url_tbl340[, `:=` (url ='', year =3),];</v>
      </c>
      <c r="N341" t="str">
        <f t="shared" si="39"/>
        <v>url340 &lt;- 'https://www.advisorkhoj.com/mutual-funds-research/top-performing-systematic-investment-plan?category=Equity:%20&amp;period=3&amp;amount=3000';url340 &lt;-  read_html (url340);url_tbl340 &lt;- url340 %&gt;%   html_nodes('table') %&gt;%   html_table(fill = TRUE) %&gt;%   .[[1]];url_tbl340 &lt;- data.table(url_tbl340);url_tbl340 &lt;- url_tbl340[, `:=` (url ='', year =3),];</v>
      </c>
    </row>
    <row r="342" spans="1:14">
      <c r="A342" t="s">
        <v>611</v>
      </c>
      <c r="B342" t="s">
        <v>820</v>
      </c>
      <c r="E342">
        <v>4</v>
      </c>
      <c r="F342" s="7" t="s">
        <v>58</v>
      </c>
      <c r="G342" t="s">
        <v>60</v>
      </c>
      <c r="H342" t="s">
        <v>59</v>
      </c>
      <c r="I342" t="str">
        <f t="shared" si="34"/>
        <v>url341 &lt;- 'https://www.advisorkhoj.com/mutual-funds-research/top-performing-systematic-investment-plan?category=Equity:%20&amp;period=4&amp;amount=3000';</v>
      </c>
      <c r="J342" t="str">
        <f t="shared" si="35"/>
        <v>url341 &lt;-  read_html (url341);</v>
      </c>
      <c r="K342" t="str">
        <f t="shared" si="36"/>
        <v>url_tbl341 &lt;- url341 %&gt;%   html_nodes('table') %&gt;%   html_table(fill = TRUE) %&gt;%   .[[1]];</v>
      </c>
      <c r="L342" t="str">
        <f t="shared" si="37"/>
        <v>url_tbl341 &lt;- data.table(url_tbl341);</v>
      </c>
      <c r="M342" t="str">
        <f t="shared" si="38"/>
        <v>url_tbl341 &lt;- url_tbl341[, `:=` (url ='', year =4),];</v>
      </c>
      <c r="N342" t="str">
        <f t="shared" si="39"/>
        <v>url341 &lt;- 'https://www.advisorkhoj.com/mutual-funds-research/top-performing-systematic-investment-plan?category=Equity:%20&amp;period=4&amp;amount=3000';url341 &lt;-  read_html (url341);url_tbl341 &lt;- url341 %&gt;%   html_nodes('table') %&gt;%   html_table(fill = TRUE) %&gt;%   .[[1]];url_tbl341 &lt;- data.table(url_tbl341);url_tbl341 &lt;- url_tbl341[, `:=` (url ='', year =4),];</v>
      </c>
    </row>
    <row r="343" spans="1:14">
      <c r="A343" t="s">
        <v>612</v>
      </c>
      <c r="B343" t="s">
        <v>821</v>
      </c>
      <c r="E343">
        <v>5</v>
      </c>
      <c r="F343" s="7" t="s">
        <v>58</v>
      </c>
      <c r="G343" t="s">
        <v>60</v>
      </c>
      <c r="H343" t="s">
        <v>59</v>
      </c>
      <c r="I343" t="str">
        <f t="shared" si="34"/>
        <v>url342 &lt;- 'https://www.advisorkhoj.com/mutual-funds-research/top-performing-systematic-investment-plan?category=Equity:%20&amp;period=5&amp;amount=3000';</v>
      </c>
      <c r="J343" t="str">
        <f t="shared" si="35"/>
        <v>url342 &lt;-  read_html (url342);</v>
      </c>
      <c r="K343" t="str">
        <f t="shared" si="36"/>
        <v>url_tbl342 &lt;- url342 %&gt;%   html_nodes('table') %&gt;%   html_table(fill = TRUE) %&gt;%   .[[1]];</v>
      </c>
      <c r="L343" t="str">
        <f t="shared" si="37"/>
        <v>url_tbl342 &lt;- data.table(url_tbl342);</v>
      </c>
      <c r="M343" t="str">
        <f t="shared" si="38"/>
        <v>url_tbl342 &lt;- url_tbl342[, `:=` (url ='', year =5),];</v>
      </c>
      <c r="N343" t="str">
        <f t="shared" si="39"/>
        <v>url342 &lt;- 'https://www.advisorkhoj.com/mutual-funds-research/top-performing-systematic-investment-plan?category=Equity:%20&amp;period=5&amp;amount=3000';url342 &lt;-  read_html (url342);url_tbl342 &lt;- url342 %&gt;%   html_nodes('table') %&gt;%   html_table(fill = TRUE) %&gt;%   .[[1]];url_tbl342 &lt;- data.table(url_tbl342);url_tbl342 &lt;- url_tbl342[, `:=` (url ='', year =5),];</v>
      </c>
    </row>
    <row r="344" spans="1:14">
      <c r="A344" t="s">
        <v>613</v>
      </c>
      <c r="B344" t="s">
        <v>822</v>
      </c>
      <c r="E344">
        <v>6</v>
      </c>
      <c r="F344" s="7" t="s">
        <v>58</v>
      </c>
      <c r="G344" t="s">
        <v>60</v>
      </c>
      <c r="H344" t="s">
        <v>59</v>
      </c>
      <c r="I344" t="str">
        <f t="shared" si="34"/>
        <v>url343 &lt;- 'https://www.advisorkhoj.com/mutual-funds-research/top-performing-systematic-investment-plan?category=Equity:%20&amp;period=6&amp;amount=3000';</v>
      </c>
      <c r="J344" t="str">
        <f t="shared" si="35"/>
        <v>url343 &lt;-  read_html (url343);</v>
      </c>
      <c r="K344" t="str">
        <f t="shared" si="36"/>
        <v>url_tbl343 &lt;- url343 %&gt;%   html_nodes('table') %&gt;%   html_table(fill = TRUE) %&gt;%   .[[1]];</v>
      </c>
      <c r="L344" t="str">
        <f t="shared" si="37"/>
        <v>url_tbl343 &lt;- data.table(url_tbl343);</v>
      </c>
      <c r="M344" t="str">
        <f t="shared" si="38"/>
        <v>url_tbl343 &lt;- url_tbl343[, `:=` (url ='', year =6),];</v>
      </c>
      <c r="N344" t="str">
        <f t="shared" si="39"/>
        <v>url343 &lt;- 'https://www.advisorkhoj.com/mutual-funds-research/top-performing-systematic-investment-plan?category=Equity:%20&amp;period=6&amp;amount=3000';url343 &lt;-  read_html (url343);url_tbl343 &lt;- url343 %&gt;%   html_nodes('table') %&gt;%   html_table(fill = TRUE) %&gt;%   .[[1]];url_tbl343 &lt;- data.table(url_tbl343);url_tbl343 &lt;- url_tbl343[, `:=` (url ='', year =6),];</v>
      </c>
    </row>
    <row r="345" spans="1:14">
      <c r="A345" t="s">
        <v>614</v>
      </c>
      <c r="B345" t="s">
        <v>823</v>
      </c>
      <c r="E345">
        <v>7</v>
      </c>
      <c r="F345" s="7" t="s">
        <v>58</v>
      </c>
      <c r="G345" t="s">
        <v>60</v>
      </c>
      <c r="H345" t="s">
        <v>59</v>
      </c>
      <c r="I345" t="str">
        <f t="shared" si="34"/>
        <v>url344 &lt;- 'https://www.advisorkhoj.com/mutual-funds-research/top-performing-systematic-investment-plan?category=Equity:%20&amp;period=7&amp;amount=3000';</v>
      </c>
      <c r="J345" t="str">
        <f t="shared" si="35"/>
        <v>url344 &lt;-  read_html (url344);</v>
      </c>
      <c r="K345" t="str">
        <f t="shared" si="36"/>
        <v>url_tbl344 &lt;- url344 %&gt;%   html_nodes('table') %&gt;%   html_table(fill = TRUE) %&gt;%   .[[1]];</v>
      </c>
      <c r="L345" t="str">
        <f t="shared" si="37"/>
        <v>url_tbl344 &lt;- data.table(url_tbl344);</v>
      </c>
      <c r="M345" t="str">
        <f t="shared" si="38"/>
        <v>url_tbl344 &lt;- url_tbl344[, `:=` (url ='', year =7),];</v>
      </c>
      <c r="N345" t="str">
        <f t="shared" si="39"/>
        <v>url344 &lt;- 'https://www.advisorkhoj.com/mutual-funds-research/top-performing-systematic-investment-plan?category=Equity:%20&amp;period=7&amp;amount=3000';url344 &lt;-  read_html (url344);url_tbl344 &lt;- url344 %&gt;%   html_nodes('table') %&gt;%   html_table(fill = TRUE) %&gt;%   .[[1]];url_tbl344 &lt;- data.table(url_tbl344);url_tbl344 &lt;- url_tbl344[, `:=` (url ='', year =7),];</v>
      </c>
    </row>
    <row r="346" spans="1:14">
      <c r="A346" t="s">
        <v>615</v>
      </c>
      <c r="B346" t="s">
        <v>824</v>
      </c>
      <c r="E346">
        <v>8</v>
      </c>
      <c r="F346" s="7" t="s">
        <v>58</v>
      </c>
      <c r="G346" t="s">
        <v>60</v>
      </c>
      <c r="H346" t="s">
        <v>59</v>
      </c>
      <c r="I346" t="str">
        <f t="shared" si="34"/>
        <v>url345 &lt;- 'https://www.advisorkhoj.com/mutual-funds-research/top-performing-systematic-investment-plan?category=Equity:%20&amp;period=8&amp;amount=3000';</v>
      </c>
      <c r="J346" t="str">
        <f t="shared" si="35"/>
        <v>url345 &lt;-  read_html (url345);</v>
      </c>
      <c r="K346" t="str">
        <f t="shared" si="36"/>
        <v>url_tbl345 &lt;- url345 %&gt;%   html_nodes('table') %&gt;%   html_table(fill = TRUE) %&gt;%   .[[1]];</v>
      </c>
      <c r="L346" t="str">
        <f t="shared" si="37"/>
        <v>url_tbl345 &lt;- data.table(url_tbl345);</v>
      </c>
      <c r="M346" t="str">
        <f t="shared" si="38"/>
        <v>url_tbl345 &lt;- url_tbl345[, `:=` (url ='', year =8),];</v>
      </c>
      <c r="N346" t="str">
        <f t="shared" si="39"/>
        <v>url345 &lt;- 'https://www.advisorkhoj.com/mutual-funds-research/top-performing-systematic-investment-plan?category=Equity:%20&amp;period=8&amp;amount=3000';url345 &lt;-  read_html (url345);url_tbl345 &lt;- url345 %&gt;%   html_nodes('table') %&gt;%   html_table(fill = TRUE) %&gt;%   .[[1]];url_tbl345 &lt;- data.table(url_tbl345);url_tbl345 &lt;- url_tbl345[, `:=` (url ='', year =8),];</v>
      </c>
    </row>
    <row r="347" spans="1:14">
      <c r="A347" t="s">
        <v>616</v>
      </c>
      <c r="B347" t="s">
        <v>825</v>
      </c>
      <c r="E347">
        <v>9</v>
      </c>
      <c r="F347" s="7" t="s">
        <v>58</v>
      </c>
      <c r="G347" t="s">
        <v>60</v>
      </c>
      <c r="H347" t="s">
        <v>59</v>
      </c>
      <c r="I347" t="str">
        <f t="shared" si="34"/>
        <v>url346 &lt;- 'https://www.advisorkhoj.com/mutual-funds-research/top-performing-systematic-investment-plan?category=Equity:%20&amp;period=9&amp;amount=3000';</v>
      </c>
      <c r="J347" t="str">
        <f t="shared" si="35"/>
        <v>url346 &lt;-  read_html (url346);</v>
      </c>
      <c r="K347" t="str">
        <f t="shared" si="36"/>
        <v>url_tbl346 &lt;- url346 %&gt;%   html_nodes('table') %&gt;%   html_table(fill = TRUE) %&gt;%   .[[1]];</v>
      </c>
      <c r="L347" t="str">
        <f t="shared" si="37"/>
        <v>url_tbl346 &lt;- data.table(url_tbl346);</v>
      </c>
      <c r="M347" t="str">
        <f t="shared" si="38"/>
        <v>url_tbl346 &lt;- url_tbl346[, `:=` (url ='', year =9),];</v>
      </c>
      <c r="N347" t="str">
        <f t="shared" si="39"/>
        <v>url346 &lt;- 'https://www.advisorkhoj.com/mutual-funds-research/top-performing-systematic-investment-plan?category=Equity:%20&amp;period=9&amp;amount=3000';url346 &lt;-  read_html (url346);url_tbl346 &lt;- url346 %&gt;%   html_nodes('table') %&gt;%   html_table(fill = TRUE) %&gt;%   .[[1]];url_tbl346 &lt;- data.table(url_tbl346);url_tbl346 &lt;- url_tbl346[, `:=` (url ='', year =9),];</v>
      </c>
    </row>
    <row r="348" spans="1:14">
      <c r="A348" t="s">
        <v>617</v>
      </c>
      <c r="B348" t="s">
        <v>826</v>
      </c>
      <c r="E348">
        <v>10</v>
      </c>
      <c r="F348" s="7" t="s">
        <v>58</v>
      </c>
      <c r="G348" t="s">
        <v>60</v>
      </c>
      <c r="H348" t="s">
        <v>59</v>
      </c>
      <c r="I348" t="str">
        <f t="shared" si="34"/>
        <v>url347 &lt;- 'https://www.advisorkhoj.com/mutual-funds-research/top-performing-systematic-investment-plan?category=Equity:%20&amp;period=10&amp;amount=3000';</v>
      </c>
      <c r="J348" t="str">
        <f t="shared" si="35"/>
        <v>url347 &lt;-  read_html (url347);</v>
      </c>
      <c r="K348" t="str">
        <f t="shared" si="36"/>
        <v>url_tbl347 &lt;- url347 %&gt;%   html_nodes('table') %&gt;%   html_table(fill = TRUE) %&gt;%   .[[1]];</v>
      </c>
      <c r="L348" t="str">
        <f t="shared" si="37"/>
        <v>url_tbl347 &lt;- data.table(url_tbl347);</v>
      </c>
      <c r="M348" t="str">
        <f t="shared" si="38"/>
        <v>url_tbl347 &lt;- url_tbl347[, `:=` (url ='', year =10),];</v>
      </c>
      <c r="N348" t="str">
        <f t="shared" si="39"/>
        <v>url347 &lt;- 'https://www.advisorkhoj.com/mutual-funds-research/top-performing-systematic-investment-plan?category=Equity:%20&amp;period=10&amp;amount=3000';url347 &lt;-  read_html (url347);url_tbl347 &lt;- url347 %&gt;%   html_nodes('table') %&gt;%   html_table(fill = TRUE) %&gt;%   .[[1]];url_tbl347 &lt;- data.table(url_tbl347);url_tbl347 &lt;- url_tbl347[, `:=` (url ='', year =10),];</v>
      </c>
    </row>
    <row r="349" spans="1:14">
      <c r="A349" t="s">
        <v>618</v>
      </c>
      <c r="B349" t="s">
        <v>827</v>
      </c>
      <c r="E349">
        <v>11</v>
      </c>
      <c r="F349" s="7" t="s">
        <v>58</v>
      </c>
      <c r="G349" t="s">
        <v>60</v>
      </c>
      <c r="H349" t="s">
        <v>59</v>
      </c>
      <c r="I349" t="str">
        <f t="shared" si="34"/>
        <v>url348 &lt;- 'https://www.advisorkhoj.com/mutual-funds-research/top-performing-systematic-investment-plan?category=Equity:%20&amp;period=11&amp;amount=3000';</v>
      </c>
      <c r="J349" t="str">
        <f t="shared" si="35"/>
        <v>url348 &lt;-  read_html (url348);</v>
      </c>
      <c r="K349" t="str">
        <f t="shared" si="36"/>
        <v>url_tbl348 &lt;- url348 %&gt;%   html_nodes('table') %&gt;%   html_table(fill = TRUE) %&gt;%   .[[1]];</v>
      </c>
      <c r="L349" t="str">
        <f t="shared" si="37"/>
        <v>url_tbl348 &lt;- data.table(url_tbl348);</v>
      </c>
      <c r="M349" t="str">
        <f t="shared" si="38"/>
        <v>url_tbl348 &lt;- url_tbl348[, `:=` (url ='', year =11),];</v>
      </c>
      <c r="N349" t="str">
        <f t="shared" si="39"/>
        <v>url348 &lt;- 'https://www.advisorkhoj.com/mutual-funds-research/top-performing-systematic-investment-plan?category=Equity:%20&amp;period=11&amp;amount=3000';url348 &lt;-  read_html (url348);url_tbl348 &lt;- url348 %&gt;%   html_nodes('table') %&gt;%   html_table(fill = TRUE) %&gt;%   .[[1]];url_tbl348 &lt;- data.table(url_tbl348);url_tbl348 &lt;- url_tbl348[, `:=` (url ='', year =11),];</v>
      </c>
    </row>
    <row r="350" spans="1:14">
      <c r="A350" t="s">
        <v>619</v>
      </c>
      <c r="B350" t="s">
        <v>828</v>
      </c>
      <c r="E350">
        <v>12</v>
      </c>
      <c r="F350" s="7" t="s">
        <v>58</v>
      </c>
      <c r="G350" t="s">
        <v>60</v>
      </c>
      <c r="H350" t="s">
        <v>59</v>
      </c>
      <c r="I350" t="str">
        <f t="shared" si="34"/>
        <v>url349 &lt;- 'https://www.advisorkhoj.com/mutual-funds-research/top-performing-systematic-investment-plan?category=Equity:%20&amp;period=12&amp;amount=3000';</v>
      </c>
      <c r="J350" t="str">
        <f t="shared" si="35"/>
        <v>url349 &lt;-  read_html (url349);</v>
      </c>
      <c r="K350" t="str">
        <f t="shared" si="36"/>
        <v>url_tbl349 &lt;- url349 %&gt;%   html_nodes('table') %&gt;%   html_table(fill = TRUE) %&gt;%   .[[1]];</v>
      </c>
      <c r="L350" t="str">
        <f t="shared" si="37"/>
        <v>url_tbl349 &lt;- data.table(url_tbl349);</v>
      </c>
      <c r="M350" t="str">
        <f t="shared" si="38"/>
        <v>url_tbl349 &lt;- url_tbl349[, `:=` (url ='', year =12),];</v>
      </c>
      <c r="N350" t="str">
        <f t="shared" si="39"/>
        <v>url349 &lt;- 'https://www.advisorkhoj.com/mutual-funds-research/top-performing-systematic-investment-plan?category=Equity:%20&amp;period=12&amp;amount=3000';url349 &lt;-  read_html (url349);url_tbl349 &lt;- url349 %&gt;%   html_nodes('table') %&gt;%   html_table(fill = TRUE) %&gt;%   .[[1]];url_tbl349 &lt;- data.table(url_tbl349);url_tbl349 &lt;- url_tbl349[, `:=` (url ='', year =12),];</v>
      </c>
    </row>
    <row r="351" spans="1:14">
      <c r="A351" t="s">
        <v>620</v>
      </c>
      <c r="B351" t="s">
        <v>829</v>
      </c>
      <c r="E351">
        <v>13</v>
      </c>
      <c r="F351" s="7" t="s">
        <v>58</v>
      </c>
      <c r="G351" t="s">
        <v>60</v>
      </c>
      <c r="H351" t="s">
        <v>59</v>
      </c>
      <c r="I351" t="str">
        <f t="shared" si="34"/>
        <v>url350 &lt;- 'https://www.advisorkhoj.com/mutual-funds-research/top-performing-systematic-investment-plan?category=Equity:%20&amp;period=13&amp;amount=3000';</v>
      </c>
      <c r="J351" t="str">
        <f t="shared" si="35"/>
        <v>url350 &lt;-  read_html (url350);</v>
      </c>
      <c r="K351" t="str">
        <f t="shared" si="36"/>
        <v>url_tbl350 &lt;- url350 %&gt;%   html_nodes('table') %&gt;%   html_table(fill = TRUE) %&gt;%   .[[1]];</v>
      </c>
      <c r="L351" t="str">
        <f t="shared" si="37"/>
        <v>url_tbl350 &lt;- data.table(url_tbl350);</v>
      </c>
      <c r="M351" t="str">
        <f t="shared" si="38"/>
        <v>url_tbl350 &lt;- url_tbl350[, `:=` (url ='', year =13),];</v>
      </c>
      <c r="N351" t="str">
        <f t="shared" si="39"/>
        <v>url350 &lt;- 'https://www.advisorkhoj.com/mutual-funds-research/top-performing-systematic-investment-plan?category=Equity:%20&amp;period=13&amp;amount=3000';url350 &lt;-  read_html (url350);url_tbl350 &lt;- url350 %&gt;%   html_nodes('table') %&gt;%   html_table(fill = TRUE) %&gt;%   .[[1]];url_tbl350 &lt;- data.table(url_tbl350);url_tbl350 &lt;- url_tbl350[, `:=` (url ='', year =13),];</v>
      </c>
    </row>
    <row r="352" spans="1:14">
      <c r="A352" t="s">
        <v>621</v>
      </c>
      <c r="B352" t="s">
        <v>830</v>
      </c>
      <c r="E352">
        <v>14</v>
      </c>
      <c r="F352" s="7" t="s">
        <v>58</v>
      </c>
      <c r="G352" t="s">
        <v>60</v>
      </c>
      <c r="H352" t="s">
        <v>59</v>
      </c>
      <c r="I352" t="str">
        <f t="shared" si="34"/>
        <v>url351 &lt;- 'https://www.advisorkhoj.com/mutual-funds-research/top-performing-systematic-investment-plan?category=Equity:%20&amp;period=14&amp;amount=3000';</v>
      </c>
      <c r="J352" t="str">
        <f t="shared" si="35"/>
        <v>url351 &lt;-  read_html (url351);</v>
      </c>
      <c r="K352" t="str">
        <f t="shared" si="36"/>
        <v>url_tbl351 &lt;- url351 %&gt;%   html_nodes('table') %&gt;%   html_table(fill = TRUE) %&gt;%   .[[1]];</v>
      </c>
      <c r="L352" t="str">
        <f t="shared" si="37"/>
        <v>url_tbl351 &lt;- data.table(url_tbl351);</v>
      </c>
      <c r="M352" t="str">
        <f t="shared" si="38"/>
        <v>url_tbl351 &lt;- url_tbl351[, `:=` (url ='', year =14),];</v>
      </c>
      <c r="N352" t="str">
        <f t="shared" si="39"/>
        <v>url351 &lt;- 'https://www.advisorkhoj.com/mutual-funds-research/top-performing-systematic-investment-plan?category=Equity:%20&amp;period=14&amp;amount=3000';url351 &lt;-  read_html (url351);url_tbl351 &lt;- url351 %&gt;%   html_nodes('table') %&gt;%   html_table(fill = TRUE) %&gt;%   .[[1]];url_tbl351 &lt;- data.table(url_tbl351);url_tbl351 &lt;- url_tbl351[, `:=` (url ='', year =14),];</v>
      </c>
    </row>
    <row r="353" spans="1:14">
      <c r="A353" t="s">
        <v>622</v>
      </c>
      <c r="B353" t="s">
        <v>831</v>
      </c>
      <c r="E353">
        <v>15</v>
      </c>
      <c r="F353" s="7" t="s">
        <v>58</v>
      </c>
      <c r="G353" t="s">
        <v>60</v>
      </c>
      <c r="H353" t="s">
        <v>59</v>
      </c>
      <c r="I353" t="str">
        <f t="shared" si="34"/>
        <v>url352 &lt;- 'https://www.advisorkhoj.com/mutual-funds-research/top-performing-systematic-investment-plan?category=Equity:%20&amp;period=15&amp;amount=3000';</v>
      </c>
      <c r="J353" t="str">
        <f t="shared" si="35"/>
        <v>url352 &lt;-  read_html (url352);</v>
      </c>
      <c r="K353" t="str">
        <f t="shared" si="36"/>
        <v>url_tbl352 &lt;- url352 %&gt;%   html_nodes('table') %&gt;%   html_table(fill = TRUE) %&gt;%   .[[1]];</v>
      </c>
      <c r="L353" t="str">
        <f t="shared" si="37"/>
        <v>url_tbl352 &lt;- data.table(url_tbl352);</v>
      </c>
      <c r="M353" t="str">
        <f t="shared" si="38"/>
        <v>url_tbl352 &lt;- url_tbl352[, `:=` (url ='', year =15),];</v>
      </c>
      <c r="N353" t="str">
        <f t="shared" si="39"/>
        <v>url352 &lt;- 'https://www.advisorkhoj.com/mutual-funds-research/top-performing-systematic-investment-plan?category=Equity:%20&amp;period=15&amp;amount=3000';url352 &lt;-  read_html (url352);url_tbl352 &lt;- url352 %&gt;%   html_nodes('table') %&gt;%   html_table(fill = TRUE) %&gt;%   .[[1]];url_tbl352 &lt;- data.table(url_tbl352);url_tbl352 &lt;- url_tbl352[, `:=` (url ='', year =15),];</v>
      </c>
    </row>
    <row r="354" spans="1:14">
      <c r="A354" t="s">
        <v>623</v>
      </c>
      <c r="B354" t="s">
        <v>832</v>
      </c>
      <c r="E354">
        <v>16</v>
      </c>
      <c r="F354" s="7" t="s">
        <v>58</v>
      </c>
      <c r="G354" t="s">
        <v>60</v>
      </c>
      <c r="H354" t="s">
        <v>59</v>
      </c>
      <c r="I354" t="str">
        <f t="shared" si="34"/>
        <v>url353 &lt;- 'https://www.advisorkhoj.com/mutual-funds-research/top-performing-systematic-investment-plan?category=Equity:%20&amp;period=16&amp;amount=3000';</v>
      </c>
      <c r="J354" t="str">
        <f t="shared" si="35"/>
        <v>url353 &lt;-  read_html (url353);</v>
      </c>
      <c r="K354" t="str">
        <f t="shared" si="36"/>
        <v>url_tbl353 &lt;- url353 %&gt;%   html_nodes('table') %&gt;%   html_table(fill = TRUE) %&gt;%   .[[1]];</v>
      </c>
      <c r="L354" t="str">
        <f t="shared" si="37"/>
        <v>url_tbl353 &lt;- data.table(url_tbl353);</v>
      </c>
      <c r="M354" t="str">
        <f t="shared" si="38"/>
        <v>url_tbl353 &lt;- url_tbl353[, `:=` (url ='', year =16),];</v>
      </c>
      <c r="N354" t="str">
        <f t="shared" si="39"/>
        <v>url353 &lt;- 'https://www.advisorkhoj.com/mutual-funds-research/top-performing-systematic-investment-plan?category=Equity:%20&amp;period=16&amp;amount=3000';url353 &lt;-  read_html (url353);url_tbl353 &lt;- url353 %&gt;%   html_nodes('table') %&gt;%   html_table(fill = TRUE) %&gt;%   .[[1]];url_tbl353 &lt;- data.table(url_tbl353);url_tbl353 &lt;- url_tbl353[, `:=` (url ='', year =16),];</v>
      </c>
    </row>
    <row r="355" spans="1:14">
      <c r="A355" t="s">
        <v>624</v>
      </c>
      <c r="B355" t="s">
        <v>833</v>
      </c>
      <c r="E355">
        <v>1</v>
      </c>
      <c r="F355" s="7" t="s">
        <v>58</v>
      </c>
      <c r="G355" t="s">
        <v>60</v>
      </c>
      <c r="H355" t="s">
        <v>59</v>
      </c>
      <c r="I355" t="str">
        <f t="shared" si="34"/>
        <v>url354 &lt;- 'https://www.advisorkhoj.com/mutual-funds-research/top-performing-systematic-investment-plan?category=Equity:%20&amp;period=1&amp;amount=3000';</v>
      </c>
      <c r="J355" t="str">
        <f t="shared" si="35"/>
        <v>url354 &lt;-  read_html (url354);</v>
      </c>
      <c r="K355" t="str">
        <f t="shared" si="36"/>
        <v>url_tbl354 &lt;- url354 %&gt;%   html_nodes('table') %&gt;%   html_table(fill = TRUE) %&gt;%   .[[1]];</v>
      </c>
      <c r="L355" t="str">
        <f t="shared" si="37"/>
        <v>url_tbl354 &lt;- data.table(url_tbl354);</v>
      </c>
      <c r="M355" t="str">
        <f t="shared" si="38"/>
        <v>url_tbl354 &lt;- url_tbl354[, `:=` (url ='', year =1),];</v>
      </c>
      <c r="N355" t="str">
        <f t="shared" si="39"/>
        <v>url354 &lt;- 'https://www.advisorkhoj.com/mutual-funds-research/top-performing-systematic-investment-plan?category=Equity:%20&amp;period=1&amp;amount=3000';url354 &lt;-  read_html (url354);url_tbl354 &lt;- url354 %&gt;%   html_nodes('table') %&gt;%   html_table(fill = TRUE) %&gt;%   .[[1]];url_tbl354 &lt;- data.table(url_tbl354);url_tbl354 &lt;- url_tbl354[, `:=` (url ='', year =1),];</v>
      </c>
    </row>
    <row r="356" spans="1:14">
      <c r="A356" t="s">
        <v>625</v>
      </c>
      <c r="B356" t="s">
        <v>834</v>
      </c>
      <c r="E356">
        <v>2</v>
      </c>
      <c r="F356" s="7" t="s">
        <v>58</v>
      </c>
      <c r="G356" t="s">
        <v>60</v>
      </c>
      <c r="H356" t="s">
        <v>59</v>
      </c>
      <c r="I356" t="str">
        <f t="shared" si="34"/>
        <v>url355 &lt;- 'https://www.advisorkhoj.com/mutual-funds-research/top-performing-systematic-investment-plan?category=Equity:%20&amp;period=2&amp;amount=3000';</v>
      </c>
      <c r="J356" t="str">
        <f t="shared" si="35"/>
        <v>url355 &lt;-  read_html (url355);</v>
      </c>
      <c r="K356" t="str">
        <f t="shared" si="36"/>
        <v>url_tbl355 &lt;- url355 %&gt;%   html_nodes('table') %&gt;%   html_table(fill = TRUE) %&gt;%   .[[1]];</v>
      </c>
      <c r="L356" t="str">
        <f t="shared" si="37"/>
        <v>url_tbl355 &lt;- data.table(url_tbl355);</v>
      </c>
      <c r="M356" t="str">
        <f t="shared" si="38"/>
        <v>url_tbl355 &lt;- url_tbl355[, `:=` (url ='', year =2),];</v>
      </c>
      <c r="N356" t="str">
        <f t="shared" si="39"/>
        <v>url355 &lt;- 'https://www.advisorkhoj.com/mutual-funds-research/top-performing-systematic-investment-plan?category=Equity:%20&amp;period=2&amp;amount=3000';url355 &lt;-  read_html (url355);url_tbl355 &lt;- url355 %&gt;%   html_nodes('table') %&gt;%   html_table(fill = TRUE) %&gt;%   .[[1]];url_tbl355 &lt;- data.table(url_tbl355);url_tbl355 &lt;- url_tbl355[, `:=` (url ='', year =2),];</v>
      </c>
    </row>
    <row r="357" spans="1:14">
      <c r="A357" t="s">
        <v>626</v>
      </c>
      <c r="B357" t="s">
        <v>835</v>
      </c>
      <c r="E357">
        <v>3</v>
      </c>
      <c r="F357" s="7" t="s">
        <v>58</v>
      </c>
      <c r="G357" t="s">
        <v>60</v>
      </c>
      <c r="H357" t="s">
        <v>59</v>
      </c>
      <c r="I357" t="str">
        <f t="shared" si="34"/>
        <v>url356 &lt;- 'https://www.advisorkhoj.com/mutual-funds-research/top-performing-systematic-investment-plan?category=Equity:%20&amp;period=3&amp;amount=3000';</v>
      </c>
      <c r="J357" t="str">
        <f t="shared" si="35"/>
        <v>url356 &lt;-  read_html (url356);</v>
      </c>
      <c r="K357" t="str">
        <f t="shared" si="36"/>
        <v>url_tbl356 &lt;- url356 %&gt;%   html_nodes('table') %&gt;%   html_table(fill = TRUE) %&gt;%   .[[1]];</v>
      </c>
      <c r="L357" t="str">
        <f t="shared" si="37"/>
        <v>url_tbl356 &lt;- data.table(url_tbl356);</v>
      </c>
      <c r="M357" t="str">
        <f t="shared" si="38"/>
        <v>url_tbl356 &lt;- url_tbl356[, `:=` (url ='', year =3),];</v>
      </c>
      <c r="N357" t="str">
        <f t="shared" si="39"/>
        <v>url356 &lt;- 'https://www.advisorkhoj.com/mutual-funds-research/top-performing-systematic-investment-plan?category=Equity:%20&amp;period=3&amp;amount=3000';url356 &lt;-  read_html (url356);url_tbl356 &lt;- url356 %&gt;%   html_nodes('table') %&gt;%   html_table(fill = TRUE) %&gt;%   .[[1]];url_tbl356 &lt;- data.table(url_tbl356);url_tbl356 &lt;- url_tbl356[, `:=` (url ='', year =3),];</v>
      </c>
    </row>
    <row r="358" spans="1:14">
      <c r="A358" t="s">
        <v>627</v>
      </c>
      <c r="B358" t="s">
        <v>836</v>
      </c>
      <c r="E358">
        <v>4</v>
      </c>
      <c r="F358" s="7" t="s">
        <v>58</v>
      </c>
      <c r="G358" t="s">
        <v>60</v>
      </c>
      <c r="H358" t="s">
        <v>59</v>
      </c>
      <c r="I358" t="str">
        <f t="shared" si="34"/>
        <v>url357 &lt;- 'https://www.advisorkhoj.com/mutual-funds-research/top-performing-systematic-investment-plan?category=Equity:%20&amp;period=4&amp;amount=3000';</v>
      </c>
      <c r="J358" t="str">
        <f t="shared" si="35"/>
        <v>url357 &lt;-  read_html (url357);</v>
      </c>
      <c r="K358" t="str">
        <f t="shared" si="36"/>
        <v>url_tbl357 &lt;- url357 %&gt;%   html_nodes('table') %&gt;%   html_table(fill = TRUE) %&gt;%   .[[1]];</v>
      </c>
      <c r="L358" t="str">
        <f t="shared" si="37"/>
        <v>url_tbl357 &lt;- data.table(url_tbl357);</v>
      </c>
      <c r="M358" t="str">
        <f t="shared" si="38"/>
        <v>url_tbl357 &lt;- url_tbl357[, `:=` (url ='', year =4),];</v>
      </c>
      <c r="N358" t="str">
        <f t="shared" si="39"/>
        <v>url357 &lt;- 'https://www.advisorkhoj.com/mutual-funds-research/top-performing-systematic-investment-plan?category=Equity:%20&amp;period=4&amp;amount=3000';url357 &lt;-  read_html (url357);url_tbl357 &lt;- url357 %&gt;%   html_nodes('table') %&gt;%   html_table(fill = TRUE) %&gt;%   .[[1]];url_tbl357 &lt;- data.table(url_tbl357);url_tbl357 &lt;- url_tbl357[, `:=` (url ='', year =4),];</v>
      </c>
    </row>
    <row r="359" spans="1:14">
      <c r="A359" t="s">
        <v>628</v>
      </c>
      <c r="B359" t="s">
        <v>837</v>
      </c>
      <c r="E359">
        <v>5</v>
      </c>
      <c r="F359" s="7" t="s">
        <v>58</v>
      </c>
      <c r="G359" t="s">
        <v>60</v>
      </c>
      <c r="H359" t="s">
        <v>59</v>
      </c>
      <c r="I359" t="str">
        <f t="shared" si="34"/>
        <v>url358 &lt;- 'https://www.advisorkhoj.com/mutual-funds-research/top-performing-systematic-investment-plan?category=Equity:%20&amp;period=5&amp;amount=3000';</v>
      </c>
      <c r="J359" t="str">
        <f t="shared" si="35"/>
        <v>url358 &lt;-  read_html (url358);</v>
      </c>
      <c r="K359" t="str">
        <f t="shared" si="36"/>
        <v>url_tbl358 &lt;- url358 %&gt;%   html_nodes('table') %&gt;%   html_table(fill = TRUE) %&gt;%   .[[1]];</v>
      </c>
      <c r="L359" t="str">
        <f t="shared" si="37"/>
        <v>url_tbl358 &lt;- data.table(url_tbl358);</v>
      </c>
      <c r="M359" t="str">
        <f t="shared" si="38"/>
        <v>url_tbl358 &lt;- url_tbl358[, `:=` (url ='', year =5),];</v>
      </c>
      <c r="N359" t="str">
        <f t="shared" si="39"/>
        <v>url358 &lt;- 'https://www.advisorkhoj.com/mutual-funds-research/top-performing-systematic-investment-plan?category=Equity:%20&amp;period=5&amp;amount=3000';url358 &lt;-  read_html (url358);url_tbl358 &lt;- url358 %&gt;%   html_nodes('table') %&gt;%   html_table(fill = TRUE) %&gt;%   .[[1]];url_tbl358 &lt;- data.table(url_tbl358);url_tbl358 &lt;- url_tbl358[, `:=` (url ='', year =5),];</v>
      </c>
    </row>
    <row r="360" spans="1:14">
      <c r="A360" t="s">
        <v>629</v>
      </c>
      <c r="B360" t="s">
        <v>838</v>
      </c>
      <c r="E360">
        <v>6</v>
      </c>
      <c r="F360" s="7" t="s">
        <v>58</v>
      </c>
      <c r="G360" t="s">
        <v>60</v>
      </c>
      <c r="H360" t="s">
        <v>59</v>
      </c>
      <c r="I360" t="str">
        <f t="shared" si="34"/>
        <v>url359 &lt;- 'https://www.advisorkhoj.com/mutual-funds-research/top-performing-systematic-investment-plan?category=Equity:%20&amp;period=6&amp;amount=3000';</v>
      </c>
      <c r="J360" t="str">
        <f t="shared" si="35"/>
        <v>url359 &lt;-  read_html (url359);</v>
      </c>
      <c r="K360" t="str">
        <f t="shared" si="36"/>
        <v>url_tbl359 &lt;- url359 %&gt;%   html_nodes('table') %&gt;%   html_table(fill = TRUE) %&gt;%   .[[1]];</v>
      </c>
      <c r="L360" t="str">
        <f t="shared" si="37"/>
        <v>url_tbl359 &lt;- data.table(url_tbl359);</v>
      </c>
      <c r="M360" t="str">
        <f t="shared" si="38"/>
        <v>url_tbl359 &lt;- url_tbl359[, `:=` (url ='', year =6),];</v>
      </c>
      <c r="N360" t="str">
        <f t="shared" si="39"/>
        <v>url359 &lt;- 'https://www.advisorkhoj.com/mutual-funds-research/top-performing-systematic-investment-plan?category=Equity:%20&amp;period=6&amp;amount=3000';url359 &lt;-  read_html (url359);url_tbl359 &lt;- url359 %&gt;%   html_nodes('table') %&gt;%   html_table(fill = TRUE) %&gt;%   .[[1]];url_tbl359 &lt;- data.table(url_tbl359);url_tbl359 &lt;- url_tbl359[, `:=` (url ='', year =6),];</v>
      </c>
    </row>
    <row r="361" spans="1:14">
      <c r="A361" t="s">
        <v>630</v>
      </c>
      <c r="B361" t="s">
        <v>839</v>
      </c>
      <c r="E361">
        <v>7</v>
      </c>
      <c r="F361" s="7" t="s">
        <v>58</v>
      </c>
      <c r="G361" t="s">
        <v>60</v>
      </c>
      <c r="H361" t="s">
        <v>59</v>
      </c>
      <c r="I361" t="str">
        <f t="shared" si="34"/>
        <v>url360 &lt;- 'https://www.advisorkhoj.com/mutual-funds-research/top-performing-systematic-investment-plan?category=Equity:%20&amp;period=7&amp;amount=3000';</v>
      </c>
      <c r="J361" t="str">
        <f t="shared" si="35"/>
        <v>url360 &lt;-  read_html (url360);</v>
      </c>
      <c r="K361" t="str">
        <f t="shared" si="36"/>
        <v>url_tbl360 &lt;- url360 %&gt;%   html_nodes('table') %&gt;%   html_table(fill = TRUE) %&gt;%   .[[1]];</v>
      </c>
      <c r="L361" t="str">
        <f t="shared" si="37"/>
        <v>url_tbl360 &lt;- data.table(url_tbl360);</v>
      </c>
      <c r="M361" t="str">
        <f t="shared" si="38"/>
        <v>url_tbl360 &lt;- url_tbl360[, `:=` (url ='', year =7),];</v>
      </c>
      <c r="N361" t="str">
        <f t="shared" si="39"/>
        <v>url360 &lt;- 'https://www.advisorkhoj.com/mutual-funds-research/top-performing-systematic-investment-plan?category=Equity:%20&amp;period=7&amp;amount=3000';url360 &lt;-  read_html (url360);url_tbl360 &lt;- url360 %&gt;%   html_nodes('table') %&gt;%   html_table(fill = TRUE) %&gt;%   .[[1]];url_tbl360 &lt;- data.table(url_tbl360);url_tbl360 &lt;- url_tbl360[, `:=` (url ='', year =7),];</v>
      </c>
    </row>
    <row r="362" spans="1:14">
      <c r="A362" t="s">
        <v>631</v>
      </c>
      <c r="B362" t="s">
        <v>840</v>
      </c>
      <c r="E362">
        <v>8</v>
      </c>
      <c r="F362" s="7" t="s">
        <v>58</v>
      </c>
      <c r="G362" t="s">
        <v>60</v>
      </c>
      <c r="H362" t="s">
        <v>59</v>
      </c>
      <c r="I362" t="str">
        <f t="shared" si="34"/>
        <v>url361 &lt;- 'https://www.advisorkhoj.com/mutual-funds-research/top-performing-systematic-investment-plan?category=Equity:%20&amp;period=8&amp;amount=3000';</v>
      </c>
      <c r="J362" t="str">
        <f t="shared" si="35"/>
        <v>url361 &lt;-  read_html (url361);</v>
      </c>
      <c r="K362" t="str">
        <f t="shared" si="36"/>
        <v>url_tbl361 &lt;- url361 %&gt;%   html_nodes('table') %&gt;%   html_table(fill = TRUE) %&gt;%   .[[1]];</v>
      </c>
      <c r="L362" t="str">
        <f t="shared" si="37"/>
        <v>url_tbl361 &lt;- data.table(url_tbl361);</v>
      </c>
      <c r="M362" t="str">
        <f t="shared" si="38"/>
        <v>url_tbl361 &lt;- url_tbl361[, `:=` (url ='', year =8),];</v>
      </c>
      <c r="N362" t="str">
        <f t="shared" si="39"/>
        <v>url361 &lt;- 'https://www.advisorkhoj.com/mutual-funds-research/top-performing-systematic-investment-plan?category=Equity:%20&amp;period=8&amp;amount=3000';url361 &lt;-  read_html (url361);url_tbl361 &lt;- url361 %&gt;%   html_nodes('table') %&gt;%   html_table(fill = TRUE) %&gt;%   .[[1]];url_tbl361 &lt;- data.table(url_tbl361);url_tbl361 &lt;- url_tbl361[, `:=` (url ='', year =8),];</v>
      </c>
    </row>
    <row r="363" spans="1:14">
      <c r="A363" t="s">
        <v>632</v>
      </c>
      <c r="B363" t="s">
        <v>841</v>
      </c>
      <c r="E363">
        <v>9</v>
      </c>
      <c r="F363" s="7" t="s">
        <v>58</v>
      </c>
      <c r="G363" t="s">
        <v>60</v>
      </c>
      <c r="H363" t="s">
        <v>59</v>
      </c>
      <c r="I363" t="str">
        <f t="shared" si="34"/>
        <v>url362 &lt;- 'https://www.advisorkhoj.com/mutual-funds-research/top-performing-systematic-investment-plan?category=Equity:%20&amp;period=9&amp;amount=3000';</v>
      </c>
      <c r="J363" t="str">
        <f t="shared" si="35"/>
        <v>url362 &lt;-  read_html (url362);</v>
      </c>
      <c r="K363" t="str">
        <f t="shared" si="36"/>
        <v>url_tbl362 &lt;- url362 %&gt;%   html_nodes('table') %&gt;%   html_table(fill = TRUE) %&gt;%   .[[1]];</v>
      </c>
      <c r="L363" t="str">
        <f t="shared" si="37"/>
        <v>url_tbl362 &lt;- data.table(url_tbl362);</v>
      </c>
      <c r="M363" t="str">
        <f t="shared" si="38"/>
        <v>url_tbl362 &lt;- url_tbl362[, `:=` (url ='', year =9),];</v>
      </c>
      <c r="N363" t="str">
        <f t="shared" si="39"/>
        <v>url362 &lt;- 'https://www.advisorkhoj.com/mutual-funds-research/top-performing-systematic-investment-plan?category=Equity:%20&amp;period=9&amp;amount=3000';url362 &lt;-  read_html (url362);url_tbl362 &lt;- url362 %&gt;%   html_nodes('table') %&gt;%   html_table(fill = TRUE) %&gt;%   .[[1]];url_tbl362 &lt;- data.table(url_tbl362);url_tbl362 &lt;- url_tbl362[, `:=` (url ='', year =9),];</v>
      </c>
    </row>
    <row r="364" spans="1:14">
      <c r="A364" t="s">
        <v>633</v>
      </c>
      <c r="B364" t="s">
        <v>842</v>
      </c>
      <c r="E364">
        <v>10</v>
      </c>
      <c r="F364" s="7" t="s">
        <v>58</v>
      </c>
      <c r="G364" t="s">
        <v>60</v>
      </c>
      <c r="H364" t="s">
        <v>59</v>
      </c>
      <c r="I364" t="str">
        <f t="shared" si="34"/>
        <v>url363 &lt;- 'https://www.advisorkhoj.com/mutual-funds-research/top-performing-systematic-investment-plan?category=Equity:%20&amp;period=10&amp;amount=3000';</v>
      </c>
      <c r="J364" t="str">
        <f t="shared" si="35"/>
        <v>url363 &lt;-  read_html (url363);</v>
      </c>
      <c r="K364" t="str">
        <f t="shared" si="36"/>
        <v>url_tbl363 &lt;- url363 %&gt;%   html_nodes('table') %&gt;%   html_table(fill = TRUE) %&gt;%   .[[1]];</v>
      </c>
      <c r="L364" t="str">
        <f t="shared" si="37"/>
        <v>url_tbl363 &lt;- data.table(url_tbl363);</v>
      </c>
      <c r="M364" t="str">
        <f t="shared" si="38"/>
        <v>url_tbl363 &lt;- url_tbl363[, `:=` (url ='', year =10),];</v>
      </c>
      <c r="N364" t="str">
        <f t="shared" si="39"/>
        <v>url363 &lt;- 'https://www.advisorkhoj.com/mutual-funds-research/top-performing-systematic-investment-plan?category=Equity:%20&amp;period=10&amp;amount=3000';url363 &lt;-  read_html (url363);url_tbl363 &lt;- url363 %&gt;%   html_nodes('table') %&gt;%   html_table(fill = TRUE) %&gt;%   .[[1]];url_tbl363 &lt;- data.table(url_tbl363);url_tbl363 &lt;- url_tbl363[, `:=` (url ='', year =10),];</v>
      </c>
    </row>
    <row r="365" spans="1:14">
      <c r="A365" t="s">
        <v>634</v>
      </c>
      <c r="B365" t="s">
        <v>843</v>
      </c>
      <c r="E365">
        <v>11</v>
      </c>
      <c r="F365" s="7" t="s">
        <v>58</v>
      </c>
      <c r="G365" t="s">
        <v>60</v>
      </c>
      <c r="H365" t="s">
        <v>59</v>
      </c>
      <c r="I365" t="str">
        <f t="shared" si="34"/>
        <v>url364 &lt;- 'https://www.advisorkhoj.com/mutual-funds-research/top-performing-systematic-investment-plan?category=Equity:%20&amp;period=11&amp;amount=3000';</v>
      </c>
      <c r="J365" t="str">
        <f t="shared" si="35"/>
        <v>url364 &lt;-  read_html (url364);</v>
      </c>
      <c r="K365" t="str">
        <f t="shared" si="36"/>
        <v>url_tbl364 &lt;- url364 %&gt;%   html_nodes('table') %&gt;%   html_table(fill = TRUE) %&gt;%   .[[1]];</v>
      </c>
      <c r="L365" t="str">
        <f t="shared" si="37"/>
        <v>url_tbl364 &lt;- data.table(url_tbl364);</v>
      </c>
      <c r="M365" t="str">
        <f t="shared" si="38"/>
        <v>url_tbl364 &lt;- url_tbl364[, `:=` (url ='', year =11),];</v>
      </c>
      <c r="N365" t="str">
        <f t="shared" si="39"/>
        <v>url364 &lt;- 'https://www.advisorkhoj.com/mutual-funds-research/top-performing-systematic-investment-plan?category=Equity:%20&amp;period=11&amp;amount=3000';url364 &lt;-  read_html (url364);url_tbl364 &lt;- url364 %&gt;%   html_nodes('table') %&gt;%   html_table(fill = TRUE) %&gt;%   .[[1]];url_tbl364 &lt;- data.table(url_tbl364);url_tbl364 &lt;- url_tbl364[, `:=` (url ='', year =11),];</v>
      </c>
    </row>
    <row r="366" spans="1:14">
      <c r="A366" t="s">
        <v>635</v>
      </c>
      <c r="B366" t="s">
        <v>844</v>
      </c>
      <c r="E366">
        <v>12</v>
      </c>
      <c r="F366" s="7" t="s">
        <v>58</v>
      </c>
      <c r="G366" t="s">
        <v>60</v>
      </c>
      <c r="H366" t="s">
        <v>59</v>
      </c>
      <c r="I366" t="str">
        <f t="shared" si="34"/>
        <v>url365 &lt;- 'https://www.advisorkhoj.com/mutual-funds-research/top-performing-systematic-investment-plan?category=Equity:%20&amp;period=12&amp;amount=3000';</v>
      </c>
      <c r="J366" t="str">
        <f t="shared" si="35"/>
        <v>url365 &lt;-  read_html (url365);</v>
      </c>
      <c r="K366" t="str">
        <f t="shared" si="36"/>
        <v>url_tbl365 &lt;- url365 %&gt;%   html_nodes('table') %&gt;%   html_table(fill = TRUE) %&gt;%   .[[1]];</v>
      </c>
      <c r="L366" t="str">
        <f t="shared" si="37"/>
        <v>url_tbl365 &lt;- data.table(url_tbl365);</v>
      </c>
      <c r="M366" t="str">
        <f t="shared" si="38"/>
        <v>url_tbl365 &lt;- url_tbl365[, `:=` (url ='', year =12),];</v>
      </c>
      <c r="N366" t="str">
        <f t="shared" si="39"/>
        <v>url365 &lt;- 'https://www.advisorkhoj.com/mutual-funds-research/top-performing-systematic-investment-plan?category=Equity:%20&amp;period=12&amp;amount=3000';url365 &lt;-  read_html (url365);url_tbl365 &lt;- url365 %&gt;%   html_nodes('table') %&gt;%   html_table(fill = TRUE) %&gt;%   .[[1]];url_tbl365 &lt;- data.table(url_tbl365);url_tbl365 &lt;- url_tbl365[, `:=` (url ='', year =12),];</v>
      </c>
    </row>
    <row r="367" spans="1:14">
      <c r="A367" t="s">
        <v>636</v>
      </c>
      <c r="B367" t="s">
        <v>845</v>
      </c>
      <c r="E367">
        <v>13</v>
      </c>
      <c r="F367" s="7" t="s">
        <v>58</v>
      </c>
      <c r="G367" t="s">
        <v>60</v>
      </c>
      <c r="H367" t="s">
        <v>59</v>
      </c>
      <c r="I367" t="str">
        <f t="shared" si="34"/>
        <v>url366 &lt;- 'https://www.advisorkhoj.com/mutual-funds-research/top-performing-systematic-investment-plan?category=Equity:%20&amp;period=13&amp;amount=3000';</v>
      </c>
      <c r="J367" t="str">
        <f t="shared" si="35"/>
        <v>url366 &lt;-  read_html (url366);</v>
      </c>
      <c r="K367" t="str">
        <f t="shared" si="36"/>
        <v>url_tbl366 &lt;- url366 %&gt;%   html_nodes('table') %&gt;%   html_table(fill = TRUE) %&gt;%   .[[1]];</v>
      </c>
      <c r="L367" t="str">
        <f t="shared" si="37"/>
        <v>url_tbl366 &lt;- data.table(url_tbl366);</v>
      </c>
      <c r="M367" t="str">
        <f t="shared" si="38"/>
        <v>url_tbl366 &lt;- url_tbl366[, `:=` (url ='', year =13),];</v>
      </c>
      <c r="N367" t="str">
        <f t="shared" si="39"/>
        <v>url366 &lt;- 'https://www.advisorkhoj.com/mutual-funds-research/top-performing-systematic-investment-plan?category=Equity:%20&amp;period=13&amp;amount=3000';url366 &lt;-  read_html (url366);url_tbl366 &lt;- url366 %&gt;%   html_nodes('table') %&gt;%   html_table(fill = TRUE) %&gt;%   .[[1]];url_tbl366 &lt;- data.table(url_tbl366);url_tbl366 &lt;- url_tbl366[, `:=` (url ='', year =13),];</v>
      </c>
    </row>
    <row r="368" spans="1:14">
      <c r="A368" t="s">
        <v>637</v>
      </c>
      <c r="B368" t="s">
        <v>846</v>
      </c>
      <c r="E368">
        <v>14</v>
      </c>
      <c r="F368" s="7" t="s">
        <v>58</v>
      </c>
      <c r="G368" t="s">
        <v>60</v>
      </c>
      <c r="H368" t="s">
        <v>59</v>
      </c>
      <c r="I368" t="str">
        <f t="shared" si="34"/>
        <v>url367 &lt;- 'https://www.advisorkhoj.com/mutual-funds-research/top-performing-systematic-investment-plan?category=Equity:%20&amp;period=14&amp;amount=3000';</v>
      </c>
      <c r="J368" t="str">
        <f t="shared" si="35"/>
        <v>url367 &lt;-  read_html (url367);</v>
      </c>
      <c r="K368" t="str">
        <f t="shared" si="36"/>
        <v>url_tbl367 &lt;- url367 %&gt;%   html_nodes('table') %&gt;%   html_table(fill = TRUE) %&gt;%   .[[1]];</v>
      </c>
      <c r="L368" t="str">
        <f t="shared" si="37"/>
        <v>url_tbl367 &lt;- data.table(url_tbl367);</v>
      </c>
      <c r="M368" t="str">
        <f t="shared" si="38"/>
        <v>url_tbl367 &lt;- url_tbl367[, `:=` (url ='', year =14),];</v>
      </c>
      <c r="N368" t="str">
        <f t="shared" si="39"/>
        <v>url367 &lt;- 'https://www.advisorkhoj.com/mutual-funds-research/top-performing-systematic-investment-plan?category=Equity:%20&amp;period=14&amp;amount=3000';url367 &lt;-  read_html (url367);url_tbl367 &lt;- url367 %&gt;%   html_nodes('table') %&gt;%   html_table(fill = TRUE) %&gt;%   .[[1]];url_tbl367 &lt;- data.table(url_tbl367);url_tbl367 &lt;- url_tbl367[, `:=` (url ='', year =14),];</v>
      </c>
    </row>
    <row r="369" spans="1:14">
      <c r="A369" t="s">
        <v>638</v>
      </c>
      <c r="B369" t="s">
        <v>847</v>
      </c>
      <c r="E369">
        <v>15</v>
      </c>
      <c r="F369" s="7" t="s">
        <v>58</v>
      </c>
      <c r="G369" t="s">
        <v>60</v>
      </c>
      <c r="H369" t="s">
        <v>59</v>
      </c>
      <c r="I369" t="str">
        <f t="shared" si="34"/>
        <v>url368 &lt;- 'https://www.advisorkhoj.com/mutual-funds-research/top-performing-systematic-investment-plan?category=Equity:%20&amp;period=15&amp;amount=3000';</v>
      </c>
      <c r="J369" t="str">
        <f t="shared" si="35"/>
        <v>url368 &lt;-  read_html (url368);</v>
      </c>
      <c r="K369" t="str">
        <f t="shared" si="36"/>
        <v>url_tbl368 &lt;- url368 %&gt;%   html_nodes('table') %&gt;%   html_table(fill = TRUE) %&gt;%   .[[1]];</v>
      </c>
      <c r="L369" t="str">
        <f t="shared" si="37"/>
        <v>url_tbl368 &lt;- data.table(url_tbl368);</v>
      </c>
      <c r="M369" t="str">
        <f t="shared" si="38"/>
        <v>url_tbl368 &lt;- url_tbl368[, `:=` (url ='', year =15),];</v>
      </c>
      <c r="N369" t="str">
        <f t="shared" si="39"/>
        <v>url368 &lt;- 'https://www.advisorkhoj.com/mutual-funds-research/top-performing-systematic-investment-plan?category=Equity:%20&amp;period=15&amp;amount=3000';url368 &lt;-  read_html (url368);url_tbl368 &lt;- url368 %&gt;%   html_nodes('table') %&gt;%   html_table(fill = TRUE) %&gt;%   .[[1]];url_tbl368 &lt;- data.table(url_tbl368);url_tbl368 &lt;- url_tbl368[, `:=` (url ='', year =15),];</v>
      </c>
    </row>
    <row r="370" spans="1:14">
      <c r="A370" t="s">
        <v>639</v>
      </c>
      <c r="B370" t="s">
        <v>848</v>
      </c>
      <c r="E370">
        <v>16</v>
      </c>
      <c r="F370" s="7" t="s">
        <v>58</v>
      </c>
      <c r="G370" t="s">
        <v>60</v>
      </c>
      <c r="H370" t="s">
        <v>59</v>
      </c>
      <c r="I370" t="str">
        <f t="shared" si="34"/>
        <v>url369 &lt;- 'https://www.advisorkhoj.com/mutual-funds-research/top-performing-systematic-investment-plan?category=Equity:%20&amp;period=16&amp;amount=3000';</v>
      </c>
      <c r="J370" t="str">
        <f t="shared" si="35"/>
        <v>url369 &lt;-  read_html (url369);</v>
      </c>
      <c r="K370" t="str">
        <f t="shared" si="36"/>
        <v>url_tbl369 &lt;- url369 %&gt;%   html_nodes('table') %&gt;%   html_table(fill = TRUE) %&gt;%   .[[1]];</v>
      </c>
      <c r="L370" t="str">
        <f t="shared" si="37"/>
        <v>url_tbl369 &lt;- data.table(url_tbl369);</v>
      </c>
      <c r="M370" t="str">
        <f t="shared" si="38"/>
        <v>url_tbl369 &lt;- url_tbl369[, `:=` (url ='', year =16),];</v>
      </c>
      <c r="N370" t="str">
        <f t="shared" si="39"/>
        <v>url369 &lt;- 'https://www.advisorkhoj.com/mutual-funds-research/top-performing-systematic-investment-plan?category=Equity:%20&amp;period=16&amp;amount=3000';url369 &lt;-  read_html (url369);url_tbl369 &lt;- url369 %&gt;%   html_nodes('table') %&gt;%   html_table(fill = TRUE) %&gt;%   .[[1]];url_tbl369 &lt;- data.table(url_tbl369);url_tbl369 &lt;- url_tbl369[, `:=` (url ='', year =16),];</v>
      </c>
    </row>
    <row r="371" spans="1:14">
      <c r="A371" t="s">
        <v>640</v>
      </c>
      <c r="B371" t="s">
        <v>849</v>
      </c>
      <c r="E371">
        <v>1</v>
      </c>
      <c r="F371" s="7" t="s">
        <v>58</v>
      </c>
      <c r="G371" t="s">
        <v>60</v>
      </c>
      <c r="H371" t="s">
        <v>59</v>
      </c>
      <c r="I371" t="str">
        <f t="shared" si="34"/>
        <v>url370 &lt;- 'https://www.advisorkhoj.com/mutual-funds-research/top-performing-systematic-investment-plan?category=Equity:%20&amp;period=1&amp;amount=3000';</v>
      </c>
      <c r="J371" t="str">
        <f t="shared" si="35"/>
        <v>url370 &lt;-  read_html (url370);</v>
      </c>
      <c r="K371" t="str">
        <f t="shared" si="36"/>
        <v>url_tbl370 &lt;- url370 %&gt;%   html_nodes('table') %&gt;%   html_table(fill = TRUE) %&gt;%   .[[1]];</v>
      </c>
      <c r="L371" t="str">
        <f t="shared" si="37"/>
        <v>url_tbl370 &lt;- data.table(url_tbl370);</v>
      </c>
      <c r="M371" t="str">
        <f t="shared" si="38"/>
        <v>url_tbl370 &lt;- url_tbl370[, `:=` (url ='', year =1),];</v>
      </c>
      <c r="N371" t="str">
        <f t="shared" si="39"/>
        <v>url370 &lt;- 'https://www.advisorkhoj.com/mutual-funds-research/top-performing-systematic-investment-plan?category=Equity:%20&amp;period=1&amp;amount=3000';url370 &lt;-  read_html (url370);url_tbl370 &lt;- url370 %&gt;%   html_nodes('table') %&gt;%   html_table(fill = TRUE) %&gt;%   .[[1]];url_tbl370 &lt;- data.table(url_tbl370);url_tbl370 &lt;- url_tbl370[, `:=` (url ='', year =1),];</v>
      </c>
    </row>
    <row r="372" spans="1:14">
      <c r="A372" t="s">
        <v>641</v>
      </c>
      <c r="B372" t="s">
        <v>850</v>
      </c>
      <c r="E372">
        <v>2</v>
      </c>
      <c r="F372" s="7" t="s">
        <v>58</v>
      </c>
      <c r="G372" t="s">
        <v>60</v>
      </c>
      <c r="H372" t="s">
        <v>59</v>
      </c>
      <c r="I372" t="str">
        <f t="shared" si="34"/>
        <v>url371 &lt;- 'https://www.advisorkhoj.com/mutual-funds-research/top-performing-systematic-investment-plan?category=Equity:%20&amp;period=2&amp;amount=3000';</v>
      </c>
      <c r="J372" t="str">
        <f t="shared" si="35"/>
        <v>url371 &lt;-  read_html (url371);</v>
      </c>
      <c r="K372" t="str">
        <f t="shared" si="36"/>
        <v>url_tbl371 &lt;- url371 %&gt;%   html_nodes('table') %&gt;%   html_table(fill = TRUE) %&gt;%   .[[1]];</v>
      </c>
      <c r="L372" t="str">
        <f t="shared" si="37"/>
        <v>url_tbl371 &lt;- data.table(url_tbl371);</v>
      </c>
      <c r="M372" t="str">
        <f t="shared" si="38"/>
        <v>url_tbl371 &lt;- url_tbl371[, `:=` (url ='', year =2),];</v>
      </c>
      <c r="N372" t="str">
        <f t="shared" si="39"/>
        <v>url371 &lt;- 'https://www.advisorkhoj.com/mutual-funds-research/top-performing-systematic-investment-plan?category=Equity:%20&amp;period=2&amp;amount=3000';url371 &lt;-  read_html (url371);url_tbl371 &lt;- url371 %&gt;%   html_nodes('table') %&gt;%   html_table(fill = TRUE) %&gt;%   .[[1]];url_tbl371 &lt;- data.table(url_tbl371);url_tbl371 &lt;- url_tbl371[, `:=` (url ='', year =2),];</v>
      </c>
    </row>
    <row r="373" spans="1:14">
      <c r="A373" t="s">
        <v>642</v>
      </c>
      <c r="B373" t="s">
        <v>851</v>
      </c>
      <c r="E373">
        <v>3</v>
      </c>
      <c r="F373" s="7" t="s">
        <v>58</v>
      </c>
      <c r="G373" t="s">
        <v>60</v>
      </c>
      <c r="H373" t="s">
        <v>59</v>
      </c>
      <c r="I373" t="str">
        <f t="shared" si="34"/>
        <v>url372 &lt;- 'https://www.advisorkhoj.com/mutual-funds-research/top-performing-systematic-investment-plan?category=Equity:%20&amp;period=3&amp;amount=3000';</v>
      </c>
      <c r="J373" t="str">
        <f t="shared" si="35"/>
        <v>url372 &lt;-  read_html (url372);</v>
      </c>
      <c r="K373" t="str">
        <f t="shared" si="36"/>
        <v>url_tbl372 &lt;- url372 %&gt;%   html_nodes('table') %&gt;%   html_table(fill = TRUE) %&gt;%   .[[1]];</v>
      </c>
      <c r="L373" t="str">
        <f t="shared" si="37"/>
        <v>url_tbl372 &lt;- data.table(url_tbl372);</v>
      </c>
      <c r="M373" t="str">
        <f t="shared" si="38"/>
        <v>url_tbl372 &lt;- url_tbl372[, `:=` (url ='', year =3),];</v>
      </c>
      <c r="N373" t="str">
        <f t="shared" si="39"/>
        <v>url372 &lt;- 'https://www.advisorkhoj.com/mutual-funds-research/top-performing-systematic-investment-plan?category=Equity:%20&amp;period=3&amp;amount=3000';url372 &lt;-  read_html (url372);url_tbl372 &lt;- url372 %&gt;%   html_nodes('table') %&gt;%   html_table(fill = TRUE) %&gt;%   .[[1]];url_tbl372 &lt;- data.table(url_tbl372);url_tbl372 &lt;- url_tbl372[, `:=` (url ='', year =3),];</v>
      </c>
    </row>
    <row r="374" spans="1:14">
      <c r="A374" t="s">
        <v>643</v>
      </c>
      <c r="B374" t="s">
        <v>852</v>
      </c>
      <c r="E374">
        <v>4</v>
      </c>
      <c r="F374" s="7" t="s">
        <v>58</v>
      </c>
      <c r="G374" t="s">
        <v>60</v>
      </c>
      <c r="H374" t="s">
        <v>59</v>
      </c>
      <c r="I374" t="str">
        <f t="shared" si="34"/>
        <v>url373 &lt;- 'https://www.advisorkhoj.com/mutual-funds-research/top-performing-systematic-investment-plan?category=Equity:%20&amp;period=4&amp;amount=3000';</v>
      </c>
      <c r="J374" t="str">
        <f t="shared" si="35"/>
        <v>url373 &lt;-  read_html (url373);</v>
      </c>
      <c r="K374" t="str">
        <f t="shared" si="36"/>
        <v>url_tbl373 &lt;- url373 %&gt;%   html_nodes('table') %&gt;%   html_table(fill = TRUE) %&gt;%   .[[1]];</v>
      </c>
      <c r="L374" t="str">
        <f t="shared" si="37"/>
        <v>url_tbl373 &lt;- data.table(url_tbl373);</v>
      </c>
      <c r="M374" t="str">
        <f t="shared" si="38"/>
        <v>url_tbl373 &lt;- url_tbl373[, `:=` (url ='', year =4),];</v>
      </c>
      <c r="N374" t="str">
        <f t="shared" si="39"/>
        <v>url373 &lt;- 'https://www.advisorkhoj.com/mutual-funds-research/top-performing-systematic-investment-plan?category=Equity:%20&amp;period=4&amp;amount=3000';url373 &lt;-  read_html (url373);url_tbl373 &lt;- url373 %&gt;%   html_nodes('table') %&gt;%   html_table(fill = TRUE) %&gt;%   .[[1]];url_tbl373 &lt;- data.table(url_tbl373);url_tbl373 &lt;- url_tbl373[, `:=` (url ='', year =4),];</v>
      </c>
    </row>
    <row r="375" spans="1:14">
      <c r="A375" t="s">
        <v>644</v>
      </c>
      <c r="B375" t="s">
        <v>853</v>
      </c>
      <c r="E375">
        <v>5</v>
      </c>
      <c r="F375" s="7" t="s">
        <v>58</v>
      </c>
      <c r="G375" t="s">
        <v>60</v>
      </c>
      <c r="H375" t="s">
        <v>59</v>
      </c>
      <c r="I375" t="str">
        <f t="shared" si="34"/>
        <v>url374 &lt;- 'https://www.advisorkhoj.com/mutual-funds-research/top-performing-systematic-investment-plan?category=Equity:%20&amp;period=5&amp;amount=3000';</v>
      </c>
      <c r="J375" t="str">
        <f t="shared" si="35"/>
        <v>url374 &lt;-  read_html (url374);</v>
      </c>
      <c r="K375" t="str">
        <f t="shared" si="36"/>
        <v>url_tbl374 &lt;- url374 %&gt;%   html_nodes('table') %&gt;%   html_table(fill = TRUE) %&gt;%   .[[1]];</v>
      </c>
      <c r="L375" t="str">
        <f t="shared" si="37"/>
        <v>url_tbl374 &lt;- data.table(url_tbl374);</v>
      </c>
      <c r="M375" t="str">
        <f t="shared" si="38"/>
        <v>url_tbl374 &lt;- url_tbl374[, `:=` (url ='', year =5),];</v>
      </c>
      <c r="N375" t="str">
        <f t="shared" si="39"/>
        <v>url374 &lt;- 'https://www.advisorkhoj.com/mutual-funds-research/top-performing-systematic-investment-plan?category=Equity:%20&amp;period=5&amp;amount=3000';url374 &lt;-  read_html (url374);url_tbl374 &lt;- url374 %&gt;%   html_nodes('table') %&gt;%   html_table(fill = TRUE) %&gt;%   .[[1]];url_tbl374 &lt;- data.table(url_tbl374);url_tbl374 &lt;- url_tbl374[, `:=` (url ='', year =5),];</v>
      </c>
    </row>
    <row r="376" spans="1:14">
      <c r="A376" t="s">
        <v>645</v>
      </c>
      <c r="B376" t="s">
        <v>854</v>
      </c>
      <c r="E376">
        <v>6</v>
      </c>
      <c r="F376" s="7" t="s">
        <v>58</v>
      </c>
      <c r="G376" t="s">
        <v>60</v>
      </c>
      <c r="H376" t="s">
        <v>59</v>
      </c>
      <c r="I376" t="str">
        <f t="shared" si="34"/>
        <v>url375 &lt;- 'https://www.advisorkhoj.com/mutual-funds-research/top-performing-systematic-investment-plan?category=Equity:%20&amp;period=6&amp;amount=3000';</v>
      </c>
      <c r="J376" t="str">
        <f t="shared" si="35"/>
        <v>url375 &lt;-  read_html (url375);</v>
      </c>
      <c r="K376" t="str">
        <f t="shared" si="36"/>
        <v>url_tbl375 &lt;- url375 %&gt;%   html_nodes('table') %&gt;%   html_table(fill = TRUE) %&gt;%   .[[1]];</v>
      </c>
      <c r="L376" t="str">
        <f t="shared" si="37"/>
        <v>url_tbl375 &lt;- data.table(url_tbl375);</v>
      </c>
      <c r="M376" t="str">
        <f t="shared" si="38"/>
        <v>url_tbl375 &lt;- url_tbl375[, `:=` (url ='', year =6),];</v>
      </c>
      <c r="N376" t="str">
        <f t="shared" si="39"/>
        <v>url375 &lt;- 'https://www.advisorkhoj.com/mutual-funds-research/top-performing-systematic-investment-plan?category=Equity:%20&amp;period=6&amp;amount=3000';url375 &lt;-  read_html (url375);url_tbl375 &lt;- url375 %&gt;%   html_nodes('table') %&gt;%   html_table(fill = TRUE) %&gt;%   .[[1]];url_tbl375 &lt;- data.table(url_tbl375);url_tbl375 &lt;- url_tbl375[, `:=` (url ='', year =6),];</v>
      </c>
    </row>
    <row r="377" spans="1:14">
      <c r="A377" t="s">
        <v>646</v>
      </c>
      <c r="B377" t="s">
        <v>855</v>
      </c>
      <c r="E377">
        <v>7</v>
      </c>
      <c r="F377" s="7" t="s">
        <v>58</v>
      </c>
      <c r="G377" t="s">
        <v>60</v>
      </c>
      <c r="H377" t="s">
        <v>59</v>
      </c>
      <c r="I377" t="str">
        <f t="shared" si="34"/>
        <v>url376 &lt;- 'https://www.advisorkhoj.com/mutual-funds-research/top-performing-systematic-investment-plan?category=Equity:%20&amp;period=7&amp;amount=3000';</v>
      </c>
      <c r="J377" t="str">
        <f t="shared" si="35"/>
        <v>url376 &lt;-  read_html (url376);</v>
      </c>
      <c r="K377" t="str">
        <f t="shared" si="36"/>
        <v>url_tbl376 &lt;- url376 %&gt;%   html_nodes('table') %&gt;%   html_table(fill = TRUE) %&gt;%   .[[1]];</v>
      </c>
      <c r="L377" t="str">
        <f t="shared" si="37"/>
        <v>url_tbl376 &lt;- data.table(url_tbl376);</v>
      </c>
      <c r="M377" t="str">
        <f t="shared" si="38"/>
        <v>url_tbl376 &lt;- url_tbl376[, `:=` (url ='', year =7),];</v>
      </c>
      <c r="N377" t="str">
        <f t="shared" si="39"/>
        <v>url376 &lt;- 'https://www.advisorkhoj.com/mutual-funds-research/top-performing-systematic-investment-plan?category=Equity:%20&amp;period=7&amp;amount=3000';url376 &lt;-  read_html (url376);url_tbl376 &lt;- url376 %&gt;%   html_nodes('table') %&gt;%   html_table(fill = TRUE) %&gt;%   .[[1]];url_tbl376 &lt;- data.table(url_tbl376);url_tbl376 &lt;- url_tbl376[, `:=` (url ='', year =7),];</v>
      </c>
    </row>
    <row r="378" spans="1:14">
      <c r="A378" t="s">
        <v>647</v>
      </c>
      <c r="B378" t="s">
        <v>856</v>
      </c>
      <c r="E378">
        <v>8</v>
      </c>
      <c r="F378" s="7" t="s">
        <v>58</v>
      </c>
      <c r="G378" t="s">
        <v>60</v>
      </c>
      <c r="H378" t="s">
        <v>59</v>
      </c>
      <c r="I378" t="str">
        <f t="shared" si="34"/>
        <v>url377 &lt;- 'https://www.advisorkhoj.com/mutual-funds-research/top-performing-systematic-investment-plan?category=Equity:%20&amp;period=8&amp;amount=3000';</v>
      </c>
      <c r="J378" t="str">
        <f t="shared" si="35"/>
        <v>url377 &lt;-  read_html (url377);</v>
      </c>
      <c r="K378" t="str">
        <f t="shared" si="36"/>
        <v>url_tbl377 &lt;- url377 %&gt;%   html_nodes('table') %&gt;%   html_table(fill = TRUE) %&gt;%   .[[1]];</v>
      </c>
      <c r="L378" t="str">
        <f t="shared" si="37"/>
        <v>url_tbl377 &lt;- data.table(url_tbl377);</v>
      </c>
      <c r="M378" t="str">
        <f t="shared" si="38"/>
        <v>url_tbl377 &lt;- url_tbl377[, `:=` (url ='', year =8),];</v>
      </c>
      <c r="N378" t="str">
        <f t="shared" si="39"/>
        <v>url377 &lt;- 'https://www.advisorkhoj.com/mutual-funds-research/top-performing-systematic-investment-plan?category=Equity:%20&amp;period=8&amp;amount=3000';url377 &lt;-  read_html (url377);url_tbl377 &lt;- url377 %&gt;%   html_nodes('table') %&gt;%   html_table(fill = TRUE) %&gt;%   .[[1]];url_tbl377 &lt;- data.table(url_tbl377);url_tbl377 &lt;- url_tbl377[, `:=` (url ='', year =8),];</v>
      </c>
    </row>
    <row r="379" spans="1:14">
      <c r="A379" t="s">
        <v>648</v>
      </c>
      <c r="B379" t="s">
        <v>857</v>
      </c>
      <c r="E379">
        <v>9</v>
      </c>
      <c r="F379" s="7" t="s">
        <v>58</v>
      </c>
      <c r="G379" t="s">
        <v>60</v>
      </c>
      <c r="H379" t="s">
        <v>59</v>
      </c>
      <c r="I379" t="str">
        <f t="shared" si="34"/>
        <v>url378 &lt;- 'https://www.advisorkhoj.com/mutual-funds-research/top-performing-systematic-investment-plan?category=Equity:%20&amp;period=9&amp;amount=3000';</v>
      </c>
      <c r="J379" t="str">
        <f t="shared" si="35"/>
        <v>url378 &lt;-  read_html (url378);</v>
      </c>
      <c r="K379" t="str">
        <f t="shared" si="36"/>
        <v>url_tbl378 &lt;- url378 %&gt;%   html_nodes('table') %&gt;%   html_table(fill = TRUE) %&gt;%   .[[1]];</v>
      </c>
      <c r="L379" t="str">
        <f t="shared" si="37"/>
        <v>url_tbl378 &lt;- data.table(url_tbl378);</v>
      </c>
      <c r="M379" t="str">
        <f t="shared" si="38"/>
        <v>url_tbl378 &lt;- url_tbl378[, `:=` (url ='', year =9),];</v>
      </c>
      <c r="N379" t="str">
        <f t="shared" si="39"/>
        <v>url378 &lt;- 'https://www.advisorkhoj.com/mutual-funds-research/top-performing-systematic-investment-plan?category=Equity:%20&amp;period=9&amp;amount=3000';url378 &lt;-  read_html (url378);url_tbl378 &lt;- url378 %&gt;%   html_nodes('table') %&gt;%   html_table(fill = TRUE) %&gt;%   .[[1]];url_tbl378 &lt;- data.table(url_tbl378);url_tbl378 &lt;- url_tbl378[, `:=` (url ='', year =9),];</v>
      </c>
    </row>
    <row r="380" spans="1:14">
      <c r="A380" t="s">
        <v>649</v>
      </c>
      <c r="B380" t="s">
        <v>858</v>
      </c>
      <c r="E380">
        <v>10</v>
      </c>
      <c r="F380" s="7" t="s">
        <v>58</v>
      </c>
      <c r="G380" t="s">
        <v>60</v>
      </c>
      <c r="H380" t="s">
        <v>59</v>
      </c>
      <c r="I380" t="str">
        <f t="shared" si="34"/>
        <v>url379 &lt;- 'https://www.advisorkhoj.com/mutual-funds-research/top-performing-systematic-investment-plan?category=Equity:%20&amp;period=10&amp;amount=3000';</v>
      </c>
      <c r="J380" t="str">
        <f t="shared" si="35"/>
        <v>url379 &lt;-  read_html (url379);</v>
      </c>
      <c r="K380" t="str">
        <f t="shared" si="36"/>
        <v>url_tbl379 &lt;- url379 %&gt;%   html_nodes('table') %&gt;%   html_table(fill = TRUE) %&gt;%   .[[1]];</v>
      </c>
      <c r="L380" t="str">
        <f t="shared" si="37"/>
        <v>url_tbl379 &lt;- data.table(url_tbl379);</v>
      </c>
      <c r="M380" t="str">
        <f t="shared" si="38"/>
        <v>url_tbl379 &lt;- url_tbl379[, `:=` (url ='', year =10),];</v>
      </c>
      <c r="N380" t="str">
        <f t="shared" si="39"/>
        <v>url379 &lt;- 'https://www.advisorkhoj.com/mutual-funds-research/top-performing-systematic-investment-plan?category=Equity:%20&amp;period=10&amp;amount=3000';url379 &lt;-  read_html (url379);url_tbl379 &lt;- url379 %&gt;%   html_nodes('table') %&gt;%   html_table(fill = TRUE) %&gt;%   .[[1]];url_tbl379 &lt;- data.table(url_tbl379);url_tbl379 &lt;- url_tbl379[, `:=` (url ='', year =10),];</v>
      </c>
    </row>
    <row r="381" spans="1:14">
      <c r="A381" t="s">
        <v>650</v>
      </c>
      <c r="B381" t="s">
        <v>859</v>
      </c>
      <c r="E381">
        <v>11</v>
      </c>
      <c r="F381" s="7" t="s">
        <v>58</v>
      </c>
      <c r="G381" t="s">
        <v>60</v>
      </c>
      <c r="H381" t="s">
        <v>59</v>
      </c>
      <c r="I381" t="str">
        <f t="shared" si="34"/>
        <v>url380 &lt;- 'https://www.advisorkhoj.com/mutual-funds-research/top-performing-systematic-investment-plan?category=Equity:%20&amp;period=11&amp;amount=3000';</v>
      </c>
      <c r="J381" t="str">
        <f t="shared" si="35"/>
        <v>url380 &lt;-  read_html (url380);</v>
      </c>
      <c r="K381" t="str">
        <f t="shared" si="36"/>
        <v>url_tbl380 &lt;- url380 %&gt;%   html_nodes('table') %&gt;%   html_table(fill = TRUE) %&gt;%   .[[1]];</v>
      </c>
      <c r="L381" t="str">
        <f t="shared" si="37"/>
        <v>url_tbl380 &lt;- data.table(url_tbl380);</v>
      </c>
      <c r="M381" t="str">
        <f t="shared" si="38"/>
        <v>url_tbl380 &lt;- url_tbl380[, `:=` (url ='', year =11),];</v>
      </c>
      <c r="N381" t="str">
        <f t="shared" si="39"/>
        <v>url380 &lt;- 'https://www.advisorkhoj.com/mutual-funds-research/top-performing-systematic-investment-plan?category=Equity:%20&amp;period=11&amp;amount=3000';url380 &lt;-  read_html (url380);url_tbl380 &lt;- url380 %&gt;%   html_nodes('table') %&gt;%   html_table(fill = TRUE) %&gt;%   .[[1]];url_tbl380 &lt;- data.table(url_tbl380);url_tbl380 &lt;- url_tbl380[, `:=` (url ='', year =11),];</v>
      </c>
    </row>
    <row r="382" spans="1:14">
      <c r="A382" t="s">
        <v>651</v>
      </c>
      <c r="B382" t="s">
        <v>860</v>
      </c>
      <c r="E382">
        <v>12</v>
      </c>
      <c r="F382" s="7" t="s">
        <v>58</v>
      </c>
      <c r="G382" t="s">
        <v>60</v>
      </c>
      <c r="H382" t="s">
        <v>59</v>
      </c>
      <c r="I382" t="str">
        <f t="shared" si="34"/>
        <v>url381 &lt;- 'https://www.advisorkhoj.com/mutual-funds-research/top-performing-systematic-investment-plan?category=Equity:%20&amp;period=12&amp;amount=3000';</v>
      </c>
      <c r="J382" t="str">
        <f t="shared" si="35"/>
        <v>url381 &lt;-  read_html (url381);</v>
      </c>
      <c r="K382" t="str">
        <f t="shared" si="36"/>
        <v>url_tbl381 &lt;- url381 %&gt;%   html_nodes('table') %&gt;%   html_table(fill = TRUE) %&gt;%   .[[1]];</v>
      </c>
      <c r="L382" t="str">
        <f t="shared" si="37"/>
        <v>url_tbl381 &lt;- data.table(url_tbl381);</v>
      </c>
      <c r="M382" t="str">
        <f t="shared" si="38"/>
        <v>url_tbl381 &lt;- url_tbl381[, `:=` (url ='', year =12),];</v>
      </c>
      <c r="N382" t="str">
        <f t="shared" si="39"/>
        <v>url381 &lt;- 'https://www.advisorkhoj.com/mutual-funds-research/top-performing-systematic-investment-plan?category=Equity:%20&amp;period=12&amp;amount=3000';url381 &lt;-  read_html (url381);url_tbl381 &lt;- url381 %&gt;%   html_nodes('table') %&gt;%   html_table(fill = TRUE) %&gt;%   .[[1]];url_tbl381 &lt;- data.table(url_tbl381);url_tbl381 &lt;- url_tbl381[, `:=` (url ='', year =12),];</v>
      </c>
    </row>
    <row r="383" spans="1:14">
      <c r="A383" t="s">
        <v>652</v>
      </c>
      <c r="B383" t="s">
        <v>861</v>
      </c>
      <c r="E383">
        <v>13</v>
      </c>
      <c r="F383" s="7" t="s">
        <v>58</v>
      </c>
      <c r="G383" t="s">
        <v>60</v>
      </c>
      <c r="H383" t="s">
        <v>59</v>
      </c>
      <c r="I383" t="str">
        <f t="shared" si="34"/>
        <v>url382 &lt;- 'https://www.advisorkhoj.com/mutual-funds-research/top-performing-systematic-investment-plan?category=Equity:%20&amp;period=13&amp;amount=3000';</v>
      </c>
      <c r="J383" t="str">
        <f t="shared" si="35"/>
        <v>url382 &lt;-  read_html (url382);</v>
      </c>
      <c r="K383" t="str">
        <f t="shared" si="36"/>
        <v>url_tbl382 &lt;- url382 %&gt;%   html_nodes('table') %&gt;%   html_table(fill = TRUE) %&gt;%   .[[1]];</v>
      </c>
      <c r="L383" t="str">
        <f t="shared" si="37"/>
        <v>url_tbl382 &lt;- data.table(url_tbl382);</v>
      </c>
      <c r="M383" t="str">
        <f t="shared" si="38"/>
        <v>url_tbl382 &lt;- url_tbl382[, `:=` (url ='', year =13),];</v>
      </c>
      <c r="N383" t="str">
        <f t="shared" si="39"/>
        <v>url382 &lt;- 'https://www.advisorkhoj.com/mutual-funds-research/top-performing-systematic-investment-plan?category=Equity:%20&amp;period=13&amp;amount=3000';url382 &lt;-  read_html (url382);url_tbl382 &lt;- url382 %&gt;%   html_nodes('table') %&gt;%   html_table(fill = TRUE) %&gt;%   .[[1]];url_tbl382 &lt;- data.table(url_tbl382);url_tbl382 &lt;- url_tbl382[, `:=` (url ='', year =13),];</v>
      </c>
    </row>
    <row r="384" spans="1:14">
      <c r="A384" t="s">
        <v>653</v>
      </c>
      <c r="B384" t="s">
        <v>862</v>
      </c>
      <c r="E384">
        <v>14</v>
      </c>
      <c r="F384" s="7" t="s">
        <v>58</v>
      </c>
      <c r="G384" t="s">
        <v>60</v>
      </c>
      <c r="H384" t="s">
        <v>59</v>
      </c>
      <c r="I384" t="str">
        <f t="shared" si="34"/>
        <v>url383 &lt;- 'https://www.advisorkhoj.com/mutual-funds-research/top-performing-systematic-investment-plan?category=Equity:%20&amp;period=14&amp;amount=3000';</v>
      </c>
      <c r="J384" t="str">
        <f t="shared" si="35"/>
        <v>url383 &lt;-  read_html (url383);</v>
      </c>
      <c r="K384" t="str">
        <f t="shared" si="36"/>
        <v>url_tbl383 &lt;- url383 %&gt;%   html_nodes('table') %&gt;%   html_table(fill = TRUE) %&gt;%   .[[1]];</v>
      </c>
      <c r="L384" t="str">
        <f t="shared" si="37"/>
        <v>url_tbl383 &lt;- data.table(url_tbl383);</v>
      </c>
      <c r="M384" t="str">
        <f t="shared" si="38"/>
        <v>url_tbl383 &lt;- url_tbl383[, `:=` (url ='', year =14),];</v>
      </c>
      <c r="N384" t="str">
        <f t="shared" si="39"/>
        <v>url383 &lt;- 'https://www.advisorkhoj.com/mutual-funds-research/top-performing-systematic-investment-plan?category=Equity:%20&amp;period=14&amp;amount=3000';url383 &lt;-  read_html (url383);url_tbl383 &lt;- url383 %&gt;%   html_nodes('table') %&gt;%   html_table(fill = TRUE) %&gt;%   .[[1]];url_tbl383 &lt;- data.table(url_tbl383);url_tbl383 &lt;- url_tbl383[, `:=` (url ='', year =14),];</v>
      </c>
    </row>
    <row r="385" spans="1:14">
      <c r="A385" t="s">
        <v>654</v>
      </c>
      <c r="B385" t="s">
        <v>863</v>
      </c>
      <c r="E385">
        <v>15</v>
      </c>
      <c r="F385" s="7" t="s">
        <v>58</v>
      </c>
      <c r="G385" t="s">
        <v>60</v>
      </c>
      <c r="H385" t="s">
        <v>59</v>
      </c>
      <c r="I385" t="str">
        <f t="shared" si="34"/>
        <v>url384 &lt;- 'https://www.advisorkhoj.com/mutual-funds-research/top-performing-systematic-investment-plan?category=Equity:%20&amp;period=15&amp;amount=3000';</v>
      </c>
      <c r="J385" t="str">
        <f t="shared" si="35"/>
        <v>url384 &lt;-  read_html (url384);</v>
      </c>
      <c r="K385" t="str">
        <f t="shared" si="36"/>
        <v>url_tbl384 &lt;- url384 %&gt;%   html_nodes('table') %&gt;%   html_table(fill = TRUE) %&gt;%   .[[1]];</v>
      </c>
      <c r="L385" t="str">
        <f t="shared" si="37"/>
        <v>url_tbl384 &lt;- data.table(url_tbl384);</v>
      </c>
      <c r="M385" t="str">
        <f t="shared" si="38"/>
        <v>url_tbl384 &lt;- url_tbl384[, `:=` (url ='', year =15),];</v>
      </c>
      <c r="N385" t="str">
        <f t="shared" si="39"/>
        <v>url384 &lt;- 'https://www.advisorkhoj.com/mutual-funds-research/top-performing-systematic-investment-plan?category=Equity:%20&amp;period=15&amp;amount=3000';url384 &lt;-  read_html (url384);url_tbl384 &lt;- url384 %&gt;%   html_nodes('table') %&gt;%   html_table(fill = TRUE) %&gt;%   .[[1]];url_tbl384 &lt;- data.table(url_tbl384);url_tbl384 &lt;- url_tbl384[, `:=` (url ='', year =15),];</v>
      </c>
    </row>
    <row r="386" spans="1:14">
      <c r="A386" t="s">
        <v>655</v>
      </c>
      <c r="B386" t="s">
        <v>864</v>
      </c>
      <c r="E386">
        <v>16</v>
      </c>
      <c r="F386" s="7" t="s">
        <v>58</v>
      </c>
      <c r="G386" t="s">
        <v>60</v>
      </c>
      <c r="H386" t="s">
        <v>59</v>
      </c>
      <c r="I386" t="str">
        <f t="shared" si="34"/>
        <v>url385 &lt;- 'https://www.advisorkhoj.com/mutual-funds-research/top-performing-systematic-investment-plan?category=Equity:%20&amp;period=16&amp;amount=3000';</v>
      </c>
      <c r="J386" t="str">
        <f t="shared" si="35"/>
        <v>url385 &lt;-  read_html (url385);</v>
      </c>
      <c r="K386" t="str">
        <f t="shared" si="36"/>
        <v>url_tbl385 &lt;- url385 %&gt;%   html_nodes('table') %&gt;%   html_table(fill = TRUE) %&gt;%   .[[1]];</v>
      </c>
      <c r="L386" t="str">
        <f t="shared" si="37"/>
        <v>url_tbl385 &lt;- data.table(url_tbl385);</v>
      </c>
      <c r="M386" t="str">
        <f t="shared" si="38"/>
        <v>url_tbl385 &lt;- url_tbl385[, `:=` (url ='', year =16),];</v>
      </c>
      <c r="N386" t="str">
        <f t="shared" si="39"/>
        <v>url385 &lt;- 'https://www.advisorkhoj.com/mutual-funds-research/top-performing-systematic-investment-plan?category=Equity:%20&amp;period=16&amp;amount=3000';url385 &lt;-  read_html (url385);url_tbl385 &lt;- url385 %&gt;%   html_nodes('table') %&gt;%   html_table(fill = TRUE) %&gt;%   .[[1]];url_tbl385 &lt;- data.table(url_tbl385);url_tbl385 &lt;- url_tbl385[, `:=` (url ='', year =16),];</v>
      </c>
    </row>
    <row r="387" spans="1:14">
      <c r="A387" t="s">
        <v>656</v>
      </c>
      <c r="B387" t="s">
        <v>865</v>
      </c>
      <c r="E387">
        <v>1</v>
      </c>
      <c r="F387" s="7" t="s">
        <v>58</v>
      </c>
      <c r="G387" t="s">
        <v>60</v>
      </c>
      <c r="H387" t="s">
        <v>59</v>
      </c>
      <c r="I387" t="str">
        <f t="shared" ref="I387:I418" si="40">CONCATENATE(A387, " &lt;- '", F387, D387, G387, E387, H387, "';")</f>
        <v>url386 &lt;- 'https://www.advisorkhoj.com/mutual-funds-research/top-performing-systematic-investment-plan?category=Equity:%20&amp;period=1&amp;amount=3000';</v>
      </c>
      <c r="J387" t="str">
        <f t="shared" ref="J387:J418" si="41">CONCATENATE(A387, " &lt;-  read_html (", A387, ");")</f>
        <v>url386 &lt;-  read_html (url386);</v>
      </c>
      <c r="K387" t="str">
        <f t="shared" ref="K387:K418" si="42">CONCATENATE(B387, " &lt;- ", A387, " %&gt;%   html_nodes('table') %&gt;%   html_table(fill = TRUE) %&gt;%   .[[1]];")</f>
        <v>url_tbl386 &lt;- url386 %&gt;%   html_nodes('table') %&gt;%   html_table(fill = TRUE) %&gt;%   .[[1]];</v>
      </c>
      <c r="L387" t="str">
        <f t="shared" ref="L387:L418" si="43">CONCATENATE(B387, " &lt;- data.table(", B387, ");" )</f>
        <v>url_tbl386 &lt;- data.table(url_tbl386);</v>
      </c>
      <c r="M387" t="str">
        <f t="shared" ref="M387:M418" si="44">CONCATENATE(B387, " &lt;- ", B387, "[, `:=` (url ='",C387, "', year =", E387, "),];" )</f>
        <v>url_tbl386 &lt;- url_tbl386[, `:=` (url ='', year =1),];</v>
      </c>
      <c r="N387" t="str">
        <f t="shared" ref="N387:N418" si="45">CONCATENATE(I387, J387, K387, L387, M387)</f>
        <v>url386 &lt;- 'https://www.advisorkhoj.com/mutual-funds-research/top-performing-systematic-investment-plan?category=Equity:%20&amp;period=1&amp;amount=3000';url386 &lt;-  read_html (url386);url_tbl386 &lt;- url386 %&gt;%   html_nodes('table') %&gt;%   html_table(fill = TRUE) %&gt;%   .[[1]];url_tbl386 &lt;- data.table(url_tbl386);url_tbl386 &lt;- url_tbl386[, `:=` (url ='', year =1),];</v>
      </c>
    </row>
    <row r="388" spans="1:14">
      <c r="A388" t="s">
        <v>657</v>
      </c>
      <c r="B388" t="s">
        <v>866</v>
      </c>
      <c r="E388">
        <v>2</v>
      </c>
      <c r="F388" s="7" t="s">
        <v>58</v>
      </c>
      <c r="G388" t="s">
        <v>60</v>
      </c>
      <c r="H388" t="s">
        <v>59</v>
      </c>
      <c r="I388" t="str">
        <f t="shared" si="40"/>
        <v>url387 &lt;- 'https://www.advisorkhoj.com/mutual-funds-research/top-performing-systematic-investment-plan?category=Equity:%20&amp;period=2&amp;amount=3000';</v>
      </c>
      <c r="J388" t="str">
        <f t="shared" si="41"/>
        <v>url387 &lt;-  read_html (url387);</v>
      </c>
      <c r="K388" t="str">
        <f t="shared" si="42"/>
        <v>url_tbl387 &lt;- url387 %&gt;%   html_nodes('table') %&gt;%   html_table(fill = TRUE) %&gt;%   .[[1]];</v>
      </c>
      <c r="L388" t="str">
        <f t="shared" si="43"/>
        <v>url_tbl387 &lt;- data.table(url_tbl387);</v>
      </c>
      <c r="M388" t="str">
        <f t="shared" si="44"/>
        <v>url_tbl387 &lt;- url_tbl387[, `:=` (url ='', year =2),];</v>
      </c>
      <c r="N388" t="str">
        <f t="shared" si="45"/>
        <v>url387 &lt;- 'https://www.advisorkhoj.com/mutual-funds-research/top-performing-systematic-investment-plan?category=Equity:%20&amp;period=2&amp;amount=3000';url387 &lt;-  read_html (url387);url_tbl387 &lt;- url387 %&gt;%   html_nodes('table') %&gt;%   html_table(fill = TRUE) %&gt;%   .[[1]];url_tbl387 &lt;- data.table(url_tbl387);url_tbl387 &lt;- url_tbl387[, `:=` (url ='', year =2),];</v>
      </c>
    </row>
    <row r="389" spans="1:14">
      <c r="A389" t="s">
        <v>658</v>
      </c>
      <c r="B389" t="s">
        <v>867</v>
      </c>
      <c r="E389">
        <v>3</v>
      </c>
      <c r="F389" s="7" t="s">
        <v>58</v>
      </c>
      <c r="G389" t="s">
        <v>60</v>
      </c>
      <c r="H389" t="s">
        <v>59</v>
      </c>
      <c r="I389" t="str">
        <f t="shared" si="40"/>
        <v>url388 &lt;- 'https://www.advisorkhoj.com/mutual-funds-research/top-performing-systematic-investment-plan?category=Equity:%20&amp;period=3&amp;amount=3000';</v>
      </c>
      <c r="J389" t="str">
        <f t="shared" si="41"/>
        <v>url388 &lt;-  read_html (url388);</v>
      </c>
      <c r="K389" t="str">
        <f t="shared" si="42"/>
        <v>url_tbl388 &lt;- url388 %&gt;%   html_nodes('table') %&gt;%   html_table(fill = TRUE) %&gt;%   .[[1]];</v>
      </c>
      <c r="L389" t="str">
        <f t="shared" si="43"/>
        <v>url_tbl388 &lt;- data.table(url_tbl388);</v>
      </c>
      <c r="M389" t="str">
        <f t="shared" si="44"/>
        <v>url_tbl388 &lt;- url_tbl388[, `:=` (url ='', year =3),];</v>
      </c>
      <c r="N389" t="str">
        <f t="shared" si="45"/>
        <v>url388 &lt;- 'https://www.advisorkhoj.com/mutual-funds-research/top-performing-systematic-investment-plan?category=Equity:%20&amp;period=3&amp;amount=3000';url388 &lt;-  read_html (url388);url_tbl388 &lt;- url388 %&gt;%   html_nodes('table') %&gt;%   html_table(fill = TRUE) %&gt;%   .[[1]];url_tbl388 &lt;- data.table(url_tbl388);url_tbl388 &lt;- url_tbl388[, `:=` (url ='', year =3),];</v>
      </c>
    </row>
    <row r="390" spans="1:14">
      <c r="A390" t="s">
        <v>659</v>
      </c>
      <c r="B390" t="s">
        <v>868</v>
      </c>
      <c r="E390">
        <v>4</v>
      </c>
      <c r="F390" s="7" t="s">
        <v>58</v>
      </c>
      <c r="G390" t="s">
        <v>60</v>
      </c>
      <c r="H390" t="s">
        <v>59</v>
      </c>
      <c r="I390" t="str">
        <f t="shared" si="40"/>
        <v>url389 &lt;- 'https://www.advisorkhoj.com/mutual-funds-research/top-performing-systematic-investment-plan?category=Equity:%20&amp;period=4&amp;amount=3000';</v>
      </c>
      <c r="J390" t="str">
        <f t="shared" si="41"/>
        <v>url389 &lt;-  read_html (url389);</v>
      </c>
      <c r="K390" t="str">
        <f t="shared" si="42"/>
        <v>url_tbl389 &lt;- url389 %&gt;%   html_nodes('table') %&gt;%   html_table(fill = TRUE) %&gt;%   .[[1]];</v>
      </c>
      <c r="L390" t="str">
        <f t="shared" si="43"/>
        <v>url_tbl389 &lt;- data.table(url_tbl389);</v>
      </c>
      <c r="M390" t="str">
        <f t="shared" si="44"/>
        <v>url_tbl389 &lt;- url_tbl389[, `:=` (url ='', year =4),];</v>
      </c>
      <c r="N390" t="str">
        <f t="shared" si="45"/>
        <v>url389 &lt;- 'https://www.advisorkhoj.com/mutual-funds-research/top-performing-systematic-investment-plan?category=Equity:%20&amp;period=4&amp;amount=3000';url389 &lt;-  read_html (url389);url_tbl389 &lt;- url389 %&gt;%   html_nodes('table') %&gt;%   html_table(fill = TRUE) %&gt;%   .[[1]];url_tbl389 &lt;- data.table(url_tbl389);url_tbl389 &lt;- url_tbl389[, `:=` (url ='', year =4),];</v>
      </c>
    </row>
    <row r="391" spans="1:14">
      <c r="A391" t="s">
        <v>660</v>
      </c>
      <c r="B391" t="s">
        <v>869</v>
      </c>
      <c r="E391">
        <v>5</v>
      </c>
      <c r="F391" s="7" t="s">
        <v>58</v>
      </c>
      <c r="G391" t="s">
        <v>60</v>
      </c>
      <c r="H391" t="s">
        <v>59</v>
      </c>
      <c r="I391" t="str">
        <f t="shared" si="40"/>
        <v>url390 &lt;- 'https://www.advisorkhoj.com/mutual-funds-research/top-performing-systematic-investment-plan?category=Equity:%20&amp;period=5&amp;amount=3000';</v>
      </c>
      <c r="J391" t="str">
        <f t="shared" si="41"/>
        <v>url390 &lt;-  read_html (url390);</v>
      </c>
      <c r="K391" t="str">
        <f t="shared" si="42"/>
        <v>url_tbl390 &lt;- url390 %&gt;%   html_nodes('table') %&gt;%   html_table(fill = TRUE) %&gt;%   .[[1]];</v>
      </c>
      <c r="L391" t="str">
        <f t="shared" si="43"/>
        <v>url_tbl390 &lt;- data.table(url_tbl390);</v>
      </c>
      <c r="M391" t="str">
        <f t="shared" si="44"/>
        <v>url_tbl390 &lt;- url_tbl390[, `:=` (url ='', year =5),];</v>
      </c>
      <c r="N391" t="str">
        <f t="shared" si="45"/>
        <v>url390 &lt;- 'https://www.advisorkhoj.com/mutual-funds-research/top-performing-systematic-investment-plan?category=Equity:%20&amp;period=5&amp;amount=3000';url390 &lt;-  read_html (url390);url_tbl390 &lt;- url390 %&gt;%   html_nodes('table') %&gt;%   html_table(fill = TRUE) %&gt;%   .[[1]];url_tbl390 &lt;- data.table(url_tbl390);url_tbl390 &lt;- url_tbl390[, `:=` (url ='', year =5),];</v>
      </c>
    </row>
    <row r="392" spans="1:14">
      <c r="A392" t="s">
        <v>661</v>
      </c>
      <c r="B392" t="s">
        <v>870</v>
      </c>
      <c r="E392">
        <v>6</v>
      </c>
      <c r="F392" s="7" t="s">
        <v>58</v>
      </c>
      <c r="G392" t="s">
        <v>60</v>
      </c>
      <c r="H392" t="s">
        <v>59</v>
      </c>
      <c r="I392" t="str">
        <f t="shared" si="40"/>
        <v>url391 &lt;- 'https://www.advisorkhoj.com/mutual-funds-research/top-performing-systematic-investment-plan?category=Equity:%20&amp;period=6&amp;amount=3000';</v>
      </c>
      <c r="J392" t="str">
        <f t="shared" si="41"/>
        <v>url391 &lt;-  read_html (url391);</v>
      </c>
      <c r="K392" t="str">
        <f t="shared" si="42"/>
        <v>url_tbl391 &lt;- url391 %&gt;%   html_nodes('table') %&gt;%   html_table(fill = TRUE) %&gt;%   .[[1]];</v>
      </c>
      <c r="L392" t="str">
        <f t="shared" si="43"/>
        <v>url_tbl391 &lt;- data.table(url_tbl391);</v>
      </c>
      <c r="M392" t="str">
        <f t="shared" si="44"/>
        <v>url_tbl391 &lt;- url_tbl391[, `:=` (url ='', year =6),];</v>
      </c>
      <c r="N392" t="str">
        <f t="shared" si="45"/>
        <v>url391 &lt;- 'https://www.advisorkhoj.com/mutual-funds-research/top-performing-systematic-investment-plan?category=Equity:%20&amp;period=6&amp;amount=3000';url391 &lt;-  read_html (url391);url_tbl391 &lt;- url391 %&gt;%   html_nodes('table') %&gt;%   html_table(fill = TRUE) %&gt;%   .[[1]];url_tbl391 &lt;- data.table(url_tbl391);url_tbl391 &lt;- url_tbl391[, `:=` (url ='', year =6),];</v>
      </c>
    </row>
    <row r="393" spans="1:14">
      <c r="A393" t="s">
        <v>662</v>
      </c>
      <c r="B393" t="s">
        <v>871</v>
      </c>
      <c r="E393">
        <v>7</v>
      </c>
      <c r="F393" s="7" t="s">
        <v>58</v>
      </c>
      <c r="G393" t="s">
        <v>60</v>
      </c>
      <c r="H393" t="s">
        <v>59</v>
      </c>
      <c r="I393" t="str">
        <f t="shared" si="40"/>
        <v>url392 &lt;- 'https://www.advisorkhoj.com/mutual-funds-research/top-performing-systematic-investment-plan?category=Equity:%20&amp;period=7&amp;amount=3000';</v>
      </c>
      <c r="J393" t="str">
        <f t="shared" si="41"/>
        <v>url392 &lt;-  read_html (url392);</v>
      </c>
      <c r="K393" t="str">
        <f t="shared" si="42"/>
        <v>url_tbl392 &lt;- url392 %&gt;%   html_nodes('table') %&gt;%   html_table(fill = TRUE) %&gt;%   .[[1]];</v>
      </c>
      <c r="L393" t="str">
        <f t="shared" si="43"/>
        <v>url_tbl392 &lt;- data.table(url_tbl392);</v>
      </c>
      <c r="M393" t="str">
        <f t="shared" si="44"/>
        <v>url_tbl392 &lt;- url_tbl392[, `:=` (url ='', year =7),];</v>
      </c>
      <c r="N393" t="str">
        <f t="shared" si="45"/>
        <v>url392 &lt;- 'https://www.advisorkhoj.com/mutual-funds-research/top-performing-systematic-investment-plan?category=Equity:%20&amp;period=7&amp;amount=3000';url392 &lt;-  read_html (url392);url_tbl392 &lt;- url392 %&gt;%   html_nodes('table') %&gt;%   html_table(fill = TRUE) %&gt;%   .[[1]];url_tbl392 &lt;- data.table(url_tbl392);url_tbl392 &lt;- url_tbl392[, `:=` (url ='', year =7),];</v>
      </c>
    </row>
    <row r="394" spans="1:14">
      <c r="A394" t="s">
        <v>663</v>
      </c>
      <c r="B394" t="s">
        <v>872</v>
      </c>
      <c r="E394">
        <v>8</v>
      </c>
      <c r="F394" s="7" t="s">
        <v>58</v>
      </c>
      <c r="G394" t="s">
        <v>60</v>
      </c>
      <c r="H394" t="s">
        <v>59</v>
      </c>
      <c r="I394" t="str">
        <f t="shared" si="40"/>
        <v>url393 &lt;- 'https://www.advisorkhoj.com/mutual-funds-research/top-performing-systematic-investment-plan?category=Equity:%20&amp;period=8&amp;amount=3000';</v>
      </c>
      <c r="J394" t="str">
        <f t="shared" si="41"/>
        <v>url393 &lt;-  read_html (url393);</v>
      </c>
      <c r="K394" t="str">
        <f t="shared" si="42"/>
        <v>url_tbl393 &lt;- url393 %&gt;%   html_nodes('table') %&gt;%   html_table(fill = TRUE) %&gt;%   .[[1]];</v>
      </c>
      <c r="L394" t="str">
        <f t="shared" si="43"/>
        <v>url_tbl393 &lt;- data.table(url_tbl393);</v>
      </c>
      <c r="M394" t="str">
        <f t="shared" si="44"/>
        <v>url_tbl393 &lt;- url_tbl393[, `:=` (url ='', year =8),];</v>
      </c>
      <c r="N394" t="str">
        <f t="shared" si="45"/>
        <v>url393 &lt;- 'https://www.advisorkhoj.com/mutual-funds-research/top-performing-systematic-investment-plan?category=Equity:%20&amp;period=8&amp;amount=3000';url393 &lt;-  read_html (url393);url_tbl393 &lt;- url393 %&gt;%   html_nodes('table') %&gt;%   html_table(fill = TRUE) %&gt;%   .[[1]];url_tbl393 &lt;- data.table(url_tbl393);url_tbl393 &lt;- url_tbl393[, `:=` (url ='', year =8),];</v>
      </c>
    </row>
    <row r="395" spans="1:14">
      <c r="A395" t="s">
        <v>664</v>
      </c>
      <c r="B395" t="s">
        <v>873</v>
      </c>
      <c r="E395">
        <v>9</v>
      </c>
      <c r="F395" s="7" t="s">
        <v>58</v>
      </c>
      <c r="G395" t="s">
        <v>60</v>
      </c>
      <c r="H395" t="s">
        <v>59</v>
      </c>
      <c r="I395" t="str">
        <f t="shared" si="40"/>
        <v>url394 &lt;- 'https://www.advisorkhoj.com/mutual-funds-research/top-performing-systematic-investment-plan?category=Equity:%20&amp;period=9&amp;amount=3000';</v>
      </c>
      <c r="J395" t="str">
        <f t="shared" si="41"/>
        <v>url394 &lt;-  read_html (url394);</v>
      </c>
      <c r="K395" t="str">
        <f t="shared" si="42"/>
        <v>url_tbl394 &lt;- url394 %&gt;%   html_nodes('table') %&gt;%   html_table(fill = TRUE) %&gt;%   .[[1]];</v>
      </c>
      <c r="L395" t="str">
        <f t="shared" si="43"/>
        <v>url_tbl394 &lt;- data.table(url_tbl394);</v>
      </c>
      <c r="M395" t="str">
        <f t="shared" si="44"/>
        <v>url_tbl394 &lt;- url_tbl394[, `:=` (url ='', year =9),];</v>
      </c>
      <c r="N395" t="str">
        <f t="shared" si="45"/>
        <v>url394 &lt;- 'https://www.advisorkhoj.com/mutual-funds-research/top-performing-systematic-investment-plan?category=Equity:%20&amp;period=9&amp;amount=3000';url394 &lt;-  read_html (url394);url_tbl394 &lt;- url394 %&gt;%   html_nodes('table') %&gt;%   html_table(fill = TRUE) %&gt;%   .[[1]];url_tbl394 &lt;- data.table(url_tbl394);url_tbl394 &lt;- url_tbl394[, `:=` (url ='', year =9),];</v>
      </c>
    </row>
    <row r="396" spans="1:14">
      <c r="A396" t="s">
        <v>665</v>
      </c>
      <c r="B396" t="s">
        <v>874</v>
      </c>
      <c r="E396">
        <v>10</v>
      </c>
      <c r="F396" s="7" t="s">
        <v>58</v>
      </c>
      <c r="G396" t="s">
        <v>60</v>
      </c>
      <c r="H396" t="s">
        <v>59</v>
      </c>
      <c r="I396" t="str">
        <f t="shared" si="40"/>
        <v>url395 &lt;- 'https://www.advisorkhoj.com/mutual-funds-research/top-performing-systematic-investment-plan?category=Equity:%20&amp;period=10&amp;amount=3000';</v>
      </c>
      <c r="J396" t="str">
        <f t="shared" si="41"/>
        <v>url395 &lt;-  read_html (url395);</v>
      </c>
      <c r="K396" t="str">
        <f t="shared" si="42"/>
        <v>url_tbl395 &lt;- url395 %&gt;%   html_nodes('table') %&gt;%   html_table(fill = TRUE) %&gt;%   .[[1]];</v>
      </c>
      <c r="L396" t="str">
        <f t="shared" si="43"/>
        <v>url_tbl395 &lt;- data.table(url_tbl395);</v>
      </c>
      <c r="M396" t="str">
        <f t="shared" si="44"/>
        <v>url_tbl395 &lt;- url_tbl395[, `:=` (url ='', year =10),];</v>
      </c>
      <c r="N396" t="str">
        <f t="shared" si="45"/>
        <v>url395 &lt;- 'https://www.advisorkhoj.com/mutual-funds-research/top-performing-systematic-investment-plan?category=Equity:%20&amp;period=10&amp;amount=3000';url395 &lt;-  read_html (url395);url_tbl395 &lt;- url395 %&gt;%   html_nodes('table') %&gt;%   html_table(fill = TRUE) %&gt;%   .[[1]];url_tbl395 &lt;- data.table(url_tbl395);url_tbl395 &lt;- url_tbl395[, `:=` (url ='', year =10),];</v>
      </c>
    </row>
    <row r="397" spans="1:14">
      <c r="A397" t="s">
        <v>666</v>
      </c>
      <c r="B397" t="s">
        <v>875</v>
      </c>
      <c r="E397">
        <v>11</v>
      </c>
      <c r="F397" s="7" t="s">
        <v>58</v>
      </c>
      <c r="G397" t="s">
        <v>60</v>
      </c>
      <c r="H397" t="s">
        <v>59</v>
      </c>
      <c r="I397" t="str">
        <f t="shared" si="40"/>
        <v>url396 &lt;- 'https://www.advisorkhoj.com/mutual-funds-research/top-performing-systematic-investment-plan?category=Equity:%20&amp;period=11&amp;amount=3000';</v>
      </c>
      <c r="J397" t="str">
        <f t="shared" si="41"/>
        <v>url396 &lt;-  read_html (url396);</v>
      </c>
      <c r="K397" t="str">
        <f t="shared" si="42"/>
        <v>url_tbl396 &lt;- url396 %&gt;%   html_nodes('table') %&gt;%   html_table(fill = TRUE) %&gt;%   .[[1]];</v>
      </c>
      <c r="L397" t="str">
        <f t="shared" si="43"/>
        <v>url_tbl396 &lt;- data.table(url_tbl396);</v>
      </c>
      <c r="M397" t="str">
        <f t="shared" si="44"/>
        <v>url_tbl396 &lt;- url_tbl396[, `:=` (url ='', year =11),];</v>
      </c>
      <c r="N397" t="str">
        <f t="shared" si="45"/>
        <v>url396 &lt;- 'https://www.advisorkhoj.com/mutual-funds-research/top-performing-systematic-investment-plan?category=Equity:%20&amp;period=11&amp;amount=3000';url396 &lt;-  read_html (url396);url_tbl396 &lt;- url396 %&gt;%   html_nodes('table') %&gt;%   html_table(fill = TRUE) %&gt;%   .[[1]];url_tbl396 &lt;- data.table(url_tbl396);url_tbl396 &lt;- url_tbl396[, `:=` (url ='', year =11),];</v>
      </c>
    </row>
    <row r="398" spans="1:14">
      <c r="A398" t="s">
        <v>667</v>
      </c>
      <c r="B398" t="s">
        <v>876</v>
      </c>
      <c r="E398">
        <v>12</v>
      </c>
      <c r="F398" s="7" t="s">
        <v>58</v>
      </c>
      <c r="G398" t="s">
        <v>60</v>
      </c>
      <c r="H398" t="s">
        <v>59</v>
      </c>
      <c r="I398" t="str">
        <f t="shared" si="40"/>
        <v>url397 &lt;- 'https://www.advisorkhoj.com/mutual-funds-research/top-performing-systematic-investment-plan?category=Equity:%20&amp;period=12&amp;amount=3000';</v>
      </c>
      <c r="J398" t="str">
        <f t="shared" si="41"/>
        <v>url397 &lt;-  read_html (url397);</v>
      </c>
      <c r="K398" t="str">
        <f t="shared" si="42"/>
        <v>url_tbl397 &lt;- url397 %&gt;%   html_nodes('table') %&gt;%   html_table(fill = TRUE) %&gt;%   .[[1]];</v>
      </c>
      <c r="L398" t="str">
        <f t="shared" si="43"/>
        <v>url_tbl397 &lt;- data.table(url_tbl397);</v>
      </c>
      <c r="M398" t="str">
        <f t="shared" si="44"/>
        <v>url_tbl397 &lt;- url_tbl397[, `:=` (url ='', year =12),];</v>
      </c>
      <c r="N398" t="str">
        <f t="shared" si="45"/>
        <v>url397 &lt;- 'https://www.advisorkhoj.com/mutual-funds-research/top-performing-systematic-investment-plan?category=Equity:%20&amp;period=12&amp;amount=3000';url397 &lt;-  read_html (url397);url_tbl397 &lt;- url397 %&gt;%   html_nodes('table') %&gt;%   html_table(fill = TRUE) %&gt;%   .[[1]];url_tbl397 &lt;- data.table(url_tbl397);url_tbl397 &lt;- url_tbl397[, `:=` (url ='', year =12),];</v>
      </c>
    </row>
    <row r="399" spans="1:14">
      <c r="A399" t="s">
        <v>668</v>
      </c>
      <c r="B399" t="s">
        <v>877</v>
      </c>
      <c r="E399">
        <v>13</v>
      </c>
      <c r="F399" s="7" t="s">
        <v>58</v>
      </c>
      <c r="G399" t="s">
        <v>60</v>
      </c>
      <c r="H399" t="s">
        <v>59</v>
      </c>
      <c r="I399" t="str">
        <f t="shared" si="40"/>
        <v>url398 &lt;- 'https://www.advisorkhoj.com/mutual-funds-research/top-performing-systematic-investment-plan?category=Equity:%20&amp;period=13&amp;amount=3000';</v>
      </c>
      <c r="J399" t="str">
        <f t="shared" si="41"/>
        <v>url398 &lt;-  read_html (url398);</v>
      </c>
      <c r="K399" t="str">
        <f t="shared" si="42"/>
        <v>url_tbl398 &lt;- url398 %&gt;%   html_nodes('table') %&gt;%   html_table(fill = TRUE) %&gt;%   .[[1]];</v>
      </c>
      <c r="L399" t="str">
        <f t="shared" si="43"/>
        <v>url_tbl398 &lt;- data.table(url_tbl398);</v>
      </c>
      <c r="M399" t="str">
        <f t="shared" si="44"/>
        <v>url_tbl398 &lt;- url_tbl398[, `:=` (url ='', year =13),];</v>
      </c>
      <c r="N399" t="str">
        <f t="shared" si="45"/>
        <v>url398 &lt;- 'https://www.advisorkhoj.com/mutual-funds-research/top-performing-systematic-investment-plan?category=Equity:%20&amp;period=13&amp;amount=3000';url398 &lt;-  read_html (url398);url_tbl398 &lt;- url398 %&gt;%   html_nodes('table') %&gt;%   html_table(fill = TRUE) %&gt;%   .[[1]];url_tbl398 &lt;- data.table(url_tbl398);url_tbl398 &lt;- url_tbl398[, `:=` (url ='', year =13),];</v>
      </c>
    </row>
    <row r="400" spans="1:14">
      <c r="A400" t="s">
        <v>669</v>
      </c>
      <c r="B400" t="s">
        <v>878</v>
      </c>
      <c r="E400">
        <v>14</v>
      </c>
      <c r="F400" s="7" t="s">
        <v>58</v>
      </c>
      <c r="G400" t="s">
        <v>60</v>
      </c>
      <c r="H400" t="s">
        <v>59</v>
      </c>
      <c r="I400" t="str">
        <f t="shared" si="40"/>
        <v>url399 &lt;- 'https://www.advisorkhoj.com/mutual-funds-research/top-performing-systematic-investment-plan?category=Equity:%20&amp;period=14&amp;amount=3000';</v>
      </c>
      <c r="J400" t="str">
        <f t="shared" si="41"/>
        <v>url399 &lt;-  read_html (url399);</v>
      </c>
      <c r="K400" t="str">
        <f t="shared" si="42"/>
        <v>url_tbl399 &lt;- url399 %&gt;%   html_nodes('table') %&gt;%   html_table(fill = TRUE) %&gt;%   .[[1]];</v>
      </c>
      <c r="L400" t="str">
        <f t="shared" si="43"/>
        <v>url_tbl399 &lt;- data.table(url_tbl399);</v>
      </c>
      <c r="M400" t="str">
        <f t="shared" si="44"/>
        <v>url_tbl399 &lt;- url_tbl399[, `:=` (url ='', year =14),];</v>
      </c>
      <c r="N400" t="str">
        <f t="shared" si="45"/>
        <v>url399 &lt;- 'https://www.advisorkhoj.com/mutual-funds-research/top-performing-systematic-investment-plan?category=Equity:%20&amp;period=14&amp;amount=3000';url399 &lt;-  read_html (url399);url_tbl399 &lt;- url399 %&gt;%   html_nodes('table') %&gt;%   html_table(fill = TRUE) %&gt;%   .[[1]];url_tbl399 &lt;- data.table(url_tbl399);url_tbl399 &lt;- url_tbl399[, `:=` (url ='', year =14),];</v>
      </c>
    </row>
    <row r="401" spans="1:14">
      <c r="A401" t="s">
        <v>670</v>
      </c>
      <c r="B401" t="s">
        <v>879</v>
      </c>
      <c r="E401">
        <v>15</v>
      </c>
      <c r="F401" s="7" t="s">
        <v>58</v>
      </c>
      <c r="G401" t="s">
        <v>60</v>
      </c>
      <c r="H401" t="s">
        <v>59</v>
      </c>
      <c r="I401" t="str">
        <f t="shared" si="40"/>
        <v>url400 &lt;- 'https://www.advisorkhoj.com/mutual-funds-research/top-performing-systematic-investment-plan?category=Equity:%20&amp;period=15&amp;amount=3000';</v>
      </c>
      <c r="J401" t="str">
        <f t="shared" si="41"/>
        <v>url400 &lt;-  read_html (url400);</v>
      </c>
      <c r="K401" t="str">
        <f t="shared" si="42"/>
        <v>url_tbl400 &lt;- url400 %&gt;%   html_nodes('table') %&gt;%   html_table(fill = TRUE) %&gt;%   .[[1]];</v>
      </c>
      <c r="L401" t="str">
        <f t="shared" si="43"/>
        <v>url_tbl400 &lt;- data.table(url_tbl400);</v>
      </c>
      <c r="M401" t="str">
        <f t="shared" si="44"/>
        <v>url_tbl400 &lt;- url_tbl400[, `:=` (url ='', year =15),];</v>
      </c>
      <c r="N401" t="str">
        <f t="shared" si="45"/>
        <v>url400 &lt;- 'https://www.advisorkhoj.com/mutual-funds-research/top-performing-systematic-investment-plan?category=Equity:%20&amp;period=15&amp;amount=3000';url400 &lt;-  read_html (url400);url_tbl400 &lt;- url400 %&gt;%   html_nodes('table') %&gt;%   html_table(fill = TRUE) %&gt;%   .[[1]];url_tbl400 &lt;- data.table(url_tbl400);url_tbl400 &lt;- url_tbl400[, `:=` (url ='', year =15),];</v>
      </c>
    </row>
    <row r="402" spans="1:14">
      <c r="A402" t="s">
        <v>671</v>
      </c>
      <c r="B402" t="s">
        <v>880</v>
      </c>
      <c r="E402">
        <v>16</v>
      </c>
      <c r="F402" s="7" t="s">
        <v>58</v>
      </c>
      <c r="G402" t="s">
        <v>60</v>
      </c>
      <c r="H402" t="s">
        <v>59</v>
      </c>
      <c r="I402" t="str">
        <f t="shared" si="40"/>
        <v>url401 &lt;- 'https://www.advisorkhoj.com/mutual-funds-research/top-performing-systematic-investment-plan?category=Equity:%20&amp;period=16&amp;amount=3000';</v>
      </c>
      <c r="J402" t="str">
        <f t="shared" si="41"/>
        <v>url401 &lt;-  read_html (url401);</v>
      </c>
      <c r="K402" t="str">
        <f t="shared" si="42"/>
        <v>url_tbl401 &lt;- url401 %&gt;%   html_nodes('table') %&gt;%   html_table(fill = TRUE) %&gt;%   .[[1]];</v>
      </c>
      <c r="L402" t="str">
        <f t="shared" si="43"/>
        <v>url_tbl401 &lt;- data.table(url_tbl401);</v>
      </c>
      <c r="M402" t="str">
        <f t="shared" si="44"/>
        <v>url_tbl401 &lt;- url_tbl401[, `:=` (url ='', year =16),];</v>
      </c>
      <c r="N402" t="str">
        <f t="shared" si="45"/>
        <v>url401 &lt;- 'https://www.advisorkhoj.com/mutual-funds-research/top-performing-systematic-investment-plan?category=Equity:%20&amp;period=16&amp;amount=3000';url401 &lt;-  read_html (url401);url_tbl401 &lt;- url401 %&gt;%   html_nodes('table') %&gt;%   html_table(fill = TRUE) %&gt;%   .[[1]];url_tbl401 &lt;- data.table(url_tbl401);url_tbl401 &lt;- url_tbl401[, `:=` (url ='', year =16),];</v>
      </c>
    </row>
    <row r="403" spans="1:14">
      <c r="A403" t="s">
        <v>672</v>
      </c>
      <c r="B403" t="s">
        <v>881</v>
      </c>
      <c r="E403">
        <v>1</v>
      </c>
      <c r="F403" s="7" t="s">
        <v>58</v>
      </c>
      <c r="G403" t="s">
        <v>60</v>
      </c>
      <c r="H403" t="s">
        <v>59</v>
      </c>
      <c r="I403" t="str">
        <f t="shared" si="40"/>
        <v>url402 &lt;- 'https://www.advisorkhoj.com/mutual-funds-research/top-performing-systematic-investment-plan?category=Equity:%20&amp;period=1&amp;amount=3000';</v>
      </c>
      <c r="J403" t="str">
        <f t="shared" si="41"/>
        <v>url402 &lt;-  read_html (url402);</v>
      </c>
      <c r="K403" t="str">
        <f t="shared" si="42"/>
        <v>url_tbl402 &lt;- url402 %&gt;%   html_nodes('table') %&gt;%   html_table(fill = TRUE) %&gt;%   .[[1]];</v>
      </c>
      <c r="L403" t="str">
        <f t="shared" si="43"/>
        <v>url_tbl402 &lt;- data.table(url_tbl402);</v>
      </c>
      <c r="M403" t="str">
        <f t="shared" si="44"/>
        <v>url_tbl402 &lt;- url_tbl402[, `:=` (url ='', year =1),];</v>
      </c>
      <c r="N403" t="str">
        <f t="shared" si="45"/>
        <v>url402 &lt;- 'https://www.advisorkhoj.com/mutual-funds-research/top-performing-systematic-investment-plan?category=Equity:%20&amp;period=1&amp;amount=3000';url402 &lt;-  read_html (url402);url_tbl402 &lt;- url402 %&gt;%   html_nodes('table') %&gt;%   html_table(fill = TRUE) %&gt;%   .[[1]];url_tbl402 &lt;- data.table(url_tbl402);url_tbl402 &lt;- url_tbl402[, `:=` (url ='', year =1),];</v>
      </c>
    </row>
    <row r="404" spans="1:14">
      <c r="A404" t="s">
        <v>673</v>
      </c>
      <c r="B404" t="s">
        <v>882</v>
      </c>
      <c r="E404">
        <v>2</v>
      </c>
      <c r="F404" s="7" t="s">
        <v>58</v>
      </c>
      <c r="G404" t="s">
        <v>60</v>
      </c>
      <c r="H404" t="s">
        <v>59</v>
      </c>
      <c r="I404" t="str">
        <f t="shared" si="40"/>
        <v>url403 &lt;- 'https://www.advisorkhoj.com/mutual-funds-research/top-performing-systematic-investment-plan?category=Equity:%20&amp;period=2&amp;amount=3000';</v>
      </c>
      <c r="J404" t="str">
        <f t="shared" si="41"/>
        <v>url403 &lt;-  read_html (url403);</v>
      </c>
      <c r="K404" t="str">
        <f t="shared" si="42"/>
        <v>url_tbl403 &lt;- url403 %&gt;%   html_nodes('table') %&gt;%   html_table(fill = TRUE) %&gt;%   .[[1]];</v>
      </c>
      <c r="L404" t="str">
        <f t="shared" si="43"/>
        <v>url_tbl403 &lt;- data.table(url_tbl403);</v>
      </c>
      <c r="M404" t="str">
        <f t="shared" si="44"/>
        <v>url_tbl403 &lt;- url_tbl403[, `:=` (url ='', year =2),];</v>
      </c>
      <c r="N404" t="str">
        <f t="shared" si="45"/>
        <v>url403 &lt;- 'https://www.advisorkhoj.com/mutual-funds-research/top-performing-systematic-investment-plan?category=Equity:%20&amp;period=2&amp;amount=3000';url403 &lt;-  read_html (url403);url_tbl403 &lt;- url403 %&gt;%   html_nodes('table') %&gt;%   html_table(fill = TRUE) %&gt;%   .[[1]];url_tbl403 &lt;- data.table(url_tbl403);url_tbl403 &lt;- url_tbl403[, `:=` (url ='', year =2),];</v>
      </c>
    </row>
    <row r="405" spans="1:14">
      <c r="A405" t="s">
        <v>674</v>
      </c>
      <c r="B405" t="s">
        <v>883</v>
      </c>
      <c r="E405">
        <v>3</v>
      </c>
      <c r="F405" s="7" t="s">
        <v>58</v>
      </c>
      <c r="G405" t="s">
        <v>60</v>
      </c>
      <c r="H405" t="s">
        <v>59</v>
      </c>
      <c r="I405" t="str">
        <f t="shared" si="40"/>
        <v>url404 &lt;- 'https://www.advisorkhoj.com/mutual-funds-research/top-performing-systematic-investment-plan?category=Equity:%20&amp;period=3&amp;amount=3000';</v>
      </c>
      <c r="J405" t="str">
        <f t="shared" si="41"/>
        <v>url404 &lt;-  read_html (url404);</v>
      </c>
      <c r="K405" t="str">
        <f t="shared" si="42"/>
        <v>url_tbl404 &lt;- url404 %&gt;%   html_nodes('table') %&gt;%   html_table(fill = TRUE) %&gt;%   .[[1]];</v>
      </c>
      <c r="L405" t="str">
        <f t="shared" si="43"/>
        <v>url_tbl404 &lt;- data.table(url_tbl404);</v>
      </c>
      <c r="M405" t="str">
        <f t="shared" si="44"/>
        <v>url_tbl404 &lt;- url_tbl404[, `:=` (url ='', year =3),];</v>
      </c>
      <c r="N405" t="str">
        <f t="shared" si="45"/>
        <v>url404 &lt;- 'https://www.advisorkhoj.com/mutual-funds-research/top-performing-systematic-investment-plan?category=Equity:%20&amp;period=3&amp;amount=3000';url404 &lt;-  read_html (url404);url_tbl404 &lt;- url404 %&gt;%   html_nodes('table') %&gt;%   html_table(fill = TRUE) %&gt;%   .[[1]];url_tbl404 &lt;- data.table(url_tbl404);url_tbl404 &lt;- url_tbl404[, `:=` (url ='', year =3),];</v>
      </c>
    </row>
    <row r="406" spans="1:14">
      <c r="A406" t="s">
        <v>675</v>
      </c>
      <c r="B406" t="s">
        <v>884</v>
      </c>
      <c r="E406">
        <v>4</v>
      </c>
      <c r="F406" s="7" t="s">
        <v>58</v>
      </c>
      <c r="G406" t="s">
        <v>60</v>
      </c>
      <c r="H406" t="s">
        <v>59</v>
      </c>
      <c r="I406" t="str">
        <f t="shared" si="40"/>
        <v>url405 &lt;- 'https://www.advisorkhoj.com/mutual-funds-research/top-performing-systematic-investment-plan?category=Equity:%20&amp;period=4&amp;amount=3000';</v>
      </c>
      <c r="J406" t="str">
        <f t="shared" si="41"/>
        <v>url405 &lt;-  read_html (url405);</v>
      </c>
      <c r="K406" t="str">
        <f t="shared" si="42"/>
        <v>url_tbl405 &lt;- url405 %&gt;%   html_nodes('table') %&gt;%   html_table(fill = TRUE) %&gt;%   .[[1]];</v>
      </c>
      <c r="L406" t="str">
        <f t="shared" si="43"/>
        <v>url_tbl405 &lt;- data.table(url_tbl405);</v>
      </c>
      <c r="M406" t="str">
        <f t="shared" si="44"/>
        <v>url_tbl405 &lt;- url_tbl405[, `:=` (url ='', year =4),];</v>
      </c>
      <c r="N406" t="str">
        <f t="shared" si="45"/>
        <v>url405 &lt;- 'https://www.advisorkhoj.com/mutual-funds-research/top-performing-systematic-investment-plan?category=Equity:%20&amp;period=4&amp;amount=3000';url405 &lt;-  read_html (url405);url_tbl405 &lt;- url405 %&gt;%   html_nodes('table') %&gt;%   html_table(fill = TRUE) %&gt;%   .[[1]];url_tbl405 &lt;- data.table(url_tbl405);url_tbl405 &lt;- url_tbl405[, `:=` (url ='', year =4),];</v>
      </c>
    </row>
    <row r="407" spans="1:14">
      <c r="A407" t="s">
        <v>676</v>
      </c>
      <c r="B407" t="s">
        <v>885</v>
      </c>
      <c r="E407">
        <v>5</v>
      </c>
      <c r="F407" s="7" t="s">
        <v>58</v>
      </c>
      <c r="G407" t="s">
        <v>60</v>
      </c>
      <c r="H407" t="s">
        <v>59</v>
      </c>
      <c r="I407" t="str">
        <f t="shared" si="40"/>
        <v>url406 &lt;- 'https://www.advisorkhoj.com/mutual-funds-research/top-performing-systematic-investment-plan?category=Equity:%20&amp;period=5&amp;amount=3000';</v>
      </c>
      <c r="J407" t="str">
        <f t="shared" si="41"/>
        <v>url406 &lt;-  read_html (url406);</v>
      </c>
      <c r="K407" t="str">
        <f t="shared" si="42"/>
        <v>url_tbl406 &lt;- url406 %&gt;%   html_nodes('table') %&gt;%   html_table(fill = TRUE) %&gt;%   .[[1]];</v>
      </c>
      <c r="L407" t="str">
        <f t="shared" si="43"/>
        <v>url_tbl406 &lt;- data.table(url_tbl406);</v>
      </c>
      <c r="M407" t="str">
        <f t="shared" si="44"/>
        <v>url_tbl406 &lt;- url_tbl406[, `:=` (url ='', year =5),];</v>
      </c>
      <c r="N407" t="str">
        <f t="shared" si="45"/>
        <v>url406 &lt;- 'https://www.advisorkhoj.com/mutual-funds-research/top-performing-systematic-investment-plan?category=Equity:%20&amp;period=5&amp;amount=3000';url406 &lt;-  read_html (url406);url_tbl406 &lt;- url406 %&gt;%   html_nodes('table') %&gt;%   html_table(fill = TRUE) %&gt;%   .[[1]];url_tbl406 &lt;- data.table(url_tbl406);url_tbl406 &lt;- url_tbl406[, `:=` (url ='', year =5),];</v>
      </c>
    </row>
    <row r="408" spans="1:14">
      <c r="A408" t="s">
        <v>677</v>
      </c>
      <c r="B408" t="s">
        <v>886</v>
      </c>
      <c r="E408">
        <v>6</v>
      </c>
      <c r="F408" s="7" t="s">
        <v>58</v>
      </c>
      <c r="G408" t="s">
        <v>60</v>
      </c>
      <c r="H408" t="s">
        <v>59</v>
      </c>
      <c r="I408" t="str">
        <f t="shared" si="40"/>
        <v>url407 &lt;- 'https://www.advisorkhoj.com/mutual-funds-research/top-performing-systematic-investment-plan?category=Equity:%20&amp;period=6&amp;amount=3000';</v>
      </c>
      <c r="J408" t="str">
        <f t="shared" si="41"/>
        <v>url407 &lt;-  read_html (url407);</v>
      </c>
      <c r="K408" t="str">
        <f t="shared" si="42"/>
        <v>url_tbl407 &lt;- url407 %&gt;%   html_nodes('table') %&gt;%   html_table(fill = TRUE) %&gt;%   .[[1]];</v>
      </c>
      <c r="L408" t="str">
        <f t="shared" si="43"/>
        <v>url_tbl407 &lt;- data.table(url_tbl407);</v>
      </c>
      <c r="M408" t="str">
        <f t="shared" si="44"/>
        <v>url_tbl407 &lt;- url_tbl407[, `:=` (url ='', year =6),];</v>
      </c>
      <c r="N408" t="str">
        <f t="shared" si="45"/>
        <v>url407 &lt;- 'https://www.advisorkhoj.com/mutual-funds-research/top-performing-systematic-investment-plan?category=Equity:%20&amp;period=6&amp;amount=3000';url407 &lt;-  read_html (url407);url_tbl407 &lt;- url407 %&gt;%   html_nodes('table') %&gt;%   html_table(fill = TRUE) %&gt;%   .[[1]];url_tbl407 &lt;- data.table(url_tbl407);url_tbl407 &lt;- url_tbl407[, `:=` (url ='', year =6),];</v>
      </c>
    </row>
    <row r="409" spans="1:14">
      <c r="A409" t="s">
        <v>678</v>
      </c>
      <c r="B409" t="s">
        <v>887</v>
      </c>
      <c r="E409">
        <v>7</v>
      </c>
      <c r="F409" s="7" t="s">
        <v>58</v>
      </c>
      <c r="G409" t="s">
        <v>60</v>
      </c>
      <c r="H409" t="s">
        <v>59</v>
      </c>
      <c r="I409" t="str">
        <f t="shared" si="40"/>
        <v>url408 &lt;- 'https://www.advisorkhoj.com/mutual-funds-research/top-performing-systematic-investment-plan?category=Equity:%20&amp;period=7&amp;amount=3000';</v>
      </c>
      <c r="J409" t="str">
        <f t="shared" si="41"/>
        <v>url408 &lt;-  read_html (url408);</v>
      </c>
      <c r="K409" t="str">
        <f t="shared" si="42"/>
        <v>url_tbl408 &lt;- url408 %&gt;%   html_nodes('table') %&gt;%   html_table(fill = TRUE) %&gt;%   .[[1]];</v>
      </c>
      <c r="L409" t="str">
        <f t="shared" si="43"/>
        <v>url_tbl408 &lt;- data.table(url_tbl408);</v>
      </c>
      <c r="M409" t="str">
        <f t="shared" si="44"/>
        <v>url_tbl408 &lt;- url_tbl408[, `:=` (url ='', year =7),];</v>
      </c>
      <c r="N409" t="str">
        <f t="shared" si="45"/>
        <v>url408 &lt;- 'https://www.advisorkhoj.com/mutual-funds-research/top-performing-systematic-investment-plan?category=Equity:%20&amp;period=7&amp;amount=3000';url408 &lt;-  read_html (url408);url_tbl408 &lt;- url408 %&gt;%   html_nodes('table') %&gt;%   html_table(fill = TRUE) %&gt;%   .[[1]];url_tbl408 &lt;- data.table(url_tbl408);url_tbl408 &lt;- url_tbl408[, `:=` (url ='', year =7),];</v>
      </c>
    </row>
    <row r="410" spans="1:14">
      <c r="A410" t="s">
        <v>679</v>
      </c>
      <c r="B410" t="s">
        <v>888</v>
      </c>
      <c r="E410">
        <v>8</v>
      </c>
      <c r="F410" s="7" t="s">
        <v>58</v>
      </c>
      <c r="G410" t="s">
        <v>60</v>
      </c>
      <c r="H410" t="s">
        <v>59</v>
      </c>
      <c r="I410" t="str">
        <f t="shared" si="40"/>
        <v>url409 &lt;- 'https://www.advisorkhoj.com/mutual-funds-research/top-performing-systematic-investment-plan?category=Equity:%20&amp;period=8&amp;amount=3000';</v>
      </c>
      <c r="J410" t="str">
        <f t="shared" si="41"/>
        <v>url409 &lt;-  read_html (url409);</v>
      </c>
      <c r="K410" t="str">
        <f t="shared" si="42"/>
        <v>url_tbl409 &lt;- url409 %&gt;%   html_nodes('table') %&gt;%   html_table(fill = TRUE) %&gt;%   .[[1]];</v>
      </c>
      <c r="L410" t="str">
        <f t="shared" si="43"/>
        <v>url_tbl409 &lt;- data.table(url_tbl409);</v>
      </c>
      <c r="M410" t="str">
        <f t="shared" si="44"/>
        <v>url_tbl409 &lt;- url_tbl409[, `:=` (url ='', year =8),];</v>
      </c>
      <c r="N410" t="str">
        <f t="shared" si="45"/>
        <v>url409 &lt;- 'https://www.advisorkhoj.com/mutual-funds-research/top-performing-systematic-investment-plan?category=Equity:%20&amp;period=8&amp;amount=3000';url409 &lt;-  read_html (url409);url_tbl409 &lt;- url409 %&gt;%   html_nodes('table') %&gt;%   html_table(fill = TRUE) %&gt;%   .[[1]];url_tbl409 &lt;- data.table(url_tbl409);url_tbl409 &lt;- url_tbl409[, `:=` (url ='', year =8),];</v>
      </c>
    </row>
    <row r="411" spans="1:14">
      <c r="A411" t="s">
        <v>680</v>
      </c>
      <c r="B411" t="s">
        <v>889</v>
      </c>
      <c r="E411">
        <v>9</v>
      </c>
      <c r="F411" s="7" t="s">
        <v>58</v>
      </c>
      <c r="G411" t="s">
        <v>60</v>
      </c>
      <c r="H411" t="s">
        <v>59</v>
      </c>
      <c r="I411" t="str">
        <f t="shared" si="40"/>
        <v>url410 &lt;- 'https://www.advisorkhoj.com/mutual-funds-research/top-performing-systematic-investment-plan?category=Equity:%20&amp;period=9&amp;amount=3000';</v>
      </c>
      <c r="J411" t="str">
        <f t="shared" si="41"/>
        <v>url410 &lt;-  read_html (url410);</v>
      </c>
      <c r="K411" t="str">
        <f t="shared" si="42"/>
        <v>url_tbl410 &lt;- url410 %&gt;%   html_nodes('table') %&gt;%   html_table(fill = TRUE) %&gt;%   .[[1]];</v>
      </c>
      <c r="L411" t="str">
        <f t="shared" si="43"/>
        <v>url_tbl410 &lt;- data.table(url_tbl410);</v>
      </c>
      <c r="M411" t="str">
        <f t="shared" si="44"/>
        <v>url_tbl410 &lt;- url_tbl410[, `:=` (url ='', year =9),];</v>
      </c>
      <c r="N411" t="str">
        <f t="shared" si="45"/>
        <v>url410 &lt;- 'https://www.advisorkhoj.com/mutual-funds-research/top-performing-systematic-investment-plan?category=Equity:%20&amp;period=9&amp;amount=3000';url410 &lt;-  read_html (url410);url_tbl410 &lt;- url410 %&gt;%   html_nodes('table') %&gt;%   html_table(fill = TRUE) %&gt;%   .[[1]];url_tbl410 &lt;- data.table(url_tbl410);url_tbl410 &lt;- url_tbl410[, `:=` (url ='', year =9),];</v>
      </c>
    </row>
    <row r="412" spans="1:14">
      <c r="A412" t="s">
        <v>681</v>
      </c>
      <c r="B412" t="s">
        <v>890</v>
      </c>
      <c r="E412">
        <v>10</v>
      </c>
      <c r="F412" s="7" t="s">
        <v>58</v>
      </c>
      <c r="G412" t="s">
        <v>60</v>
      </c>
      <c r="H412" t="s">
        <v>59</v>
      </c>
      <c r="I412" t="str">
        <f t="shared" si="40"/>
        <v>url411 &lt;- 'https://www.advisorkhoj.com/mutual-funds-research/top-performing-systematic-investment-plan?category=Equity:%20&amp;period=10&amp;amount=3000';</v>
      </c>
      <c r="J412" t="str">
        <f t="shared" si="41"/>
        <v>url411 &lt;-  read_html (url411);</v>
      </c>
      <c r="K412" t="str">
        <f t="shared" si="42"/>
        <v>url_tbl411 &lt;- url411 %&gt;%   html_nodes('table') %&gt;%   html_table(fill = TRUE) %&gt;%   .[[1]];</v>
      </c>
      <c r="L412" t="str">
        <f t="shared" si="43"/>
        <v>url_tbl411 &lt;- data.table(url_tbl411);</v>
      </c>
      <c r="M412" t="str">
        <f t="shared" si="44"/>
        <v>url_tbl411 &lt;- url_tbl411[, `:=` (url ='', year =10),];</v>
      </c>
      <c r="N412" t="str">
        <f t="shared" si="45"/>
        <v>url411 &lt;- 'https://www.advisorkhoj.com/mutual-funds-research/top-performing-systematic-investment-plan?category=Equity:%20&amp;period=10&amp;amount=3000';url411 &lt;-  read_html (url411);url_tbl411 &lt;- url411 %&gt;%   html_nodes('table') %&gt;%   html_table(fill = TRUE) %&gt;%   .[[1]];url_tbl411 &lt;- data.table(url_tbl411);url_tbl411 &lt;- url_tbl411[, `:=` (url ='', year =10),];</v>
      </c>
    </row>
    <row r="413" spans="1:14">
      <c r="A413" t="s">
        <v>682</v>
      </c>
      <c r="B413" t="s">
        <v>891</v>
      </c>
      <c r="E413">
        <v>11</v>
      </c>
      <c r="F413" s="7" t="s">
        <v>58</v>
      </c>
      <c r="G413" t="s">
        <v>60</v>
      </c>
      <c r="H413" t="s">
        <v>59</v>
      </c>
      <c r="I413" t="str">
        <f t="shared" si="40"/>
        <v>url412 &lt;- 'https://www.advisorkhoj.com/mutual-funds-research/top-performing-systematic-investment-plan?category=Equity:%20&amp;period=11&amp;amount=3000';</v>
      </c>
      <c r="J413" t="str">
        <f t="shared" si="41"/>
        <v>url412 &lt;-  read_html (url412);</v>
      </c>
      <c r="K413" t="str">
        <f t="shared" si="42"/>
        <v>url_tbl412 &lt;- url412 %&gt;%   html_nodes('table') %&gt;%   html_table(fill = TRUE) %&gt;%   .[[1]];</v>
      </c>
      <c r="L413" t="str">
        <f t="shared" si="43"/>
        <v>url_tbl412 &lt;- data.table(url_tbl412);</v>
      </c>
      <c r="M413" t="str">
        <f t="shared" si="44"/>
        <v>url_tbl412 &lt;- url_tbl412[, `:=` (url ='', year =11),];</v>
      </c>
      <c r="N413" t="str">
        <f t="shared" si="45"/>
        <v>url412 &lt;- 'https://www.advisorkhoj.com/mutual-funds-research/top-performing-systematic-investment-plan?category=Equity:%20&amp;period=11&amp;amount=3000';url412 &lt;-  read_html (url412);url_tbl412 &lt;- url412 %&gt;%   html_nodes('table') %&gt;%   html_table(fill = TRUE) %&gt;%   .[[1]];url_tbl412 &lt;- data.table(url_tbl412);url_tbl412 &lt;- url_tbl412[, `:=` (url ='', year =11),];</v>
      </c>
    </row>
    <row r="414" spans="1:14">
      <c r="A414" t="s">
        <v>683</v>
      </c>
      <c r="B414" t="s">
        <v>892</v>
      </c>
      <c r="E414">
        <v>12</v>
      </c>
      <c r="F414" s="7" t="s">
        <v>58</v>
      </c>
      <c r="G414" t="s">
        <v>60</v>
      </c>
      <c r="H414" t="s">
        <v>59</v>
      </c>
      <c r="I414" t="str">
        <f t="shared" si="40"/>
        <v>url413 &lt;- 'https://www.advisorkhoj.com/mutual-funds-research/top-performing-systematic-investment-plan?category=Equity:%20&amp;period=12&amp;amount=3000';</v>
      </c>
      <c r="J414" t="str">
        <f t="shared" si="41"/>
        <v>url413 &lt;-  read_html (url413);</v>
      </c>
      <c r="K414" t="str">
        <f t="shared" si="42"/>
        <v>url_tbl413 &lt;- url413 %&gt;%   html_nodes('table') %&gt;%   html_table(fill = TRUE) %&gt;%   .[[1]];</v>
      </c>
      <c r="L414" t="str">
        <f t="shared" si="43"/>
        <v>url_tbl413 &lt;- data.table(url_tbl413);</v>
      </c>
      <c r="M414" t="str">
        <f t="shared" si="44"/>
        <v>url_tbl413 &lt;- url_tbl413[, `:=` (url ='', year =12),];</v>
      </c>
      <c r="N414" t="str">
        <f t="shared" si="45"/>
        <v>url413 &lt;- 'https://www.advisorkhoj.com/mutual-funds-research/top-performing-systematic-investment-plan?category=Equity:%20&amp;period=12&amp;amount=3000';url413 &lt;-  read_html (url413);url_tbl413 &lt;- url413 %&gt;%   html_nodes('table') %&gt;%   html_table(fill = TRUE) %&gt;%   .[[1]];url_tbl413 &lt;- data.table(url_tbl413);url_tbl413 &lt;- url_tbl413[, `:=` (url ='', year =12),];</v>
      </c>
    </row>
    <row r="415" spans="1:14">
      <c r="A415" t="s">
        <v>684</v>
      </c>
      <c r="B415" t="s">
        <v>893</v>
      </c>
      <c r="E415">
        <v>13</v>
      </c>
      <c r="F415" s="7" t="s">
        <v>58</v>
      </c>
      <c r="G415" t="s">
        <v>60</v>
      </c>
      <c r="H415" t="s">
        <v>59</v>
      </c>
      <c r="I415" t="str">
        <f t="shared" si="40"/>
        <v>url414 &lt;- 'https://www.advisorkhoj.com/mutual-funds-research/top-performing-systematic-investment-plan?category=Equity:%20&amp;period=13&amp;amount=3000';</v>
      </c>
      <c r="J415" t="str">
        <f t="shared" si="41"/>
        <v>url414 &lt;-  read_html (url414);</v>
      </c>
      <c r="K415" t="str">
        <f t="shared" si="42"/>
        <v>url_tbl414 &lt;- url414 %&gt;%   html_nodes('table') %&gt;%   html_table(fill = TRUE) %&gt;%   .[[1]];</v>
      </c>
      <c r="L415" t="str">
        <f t="shared" si="43"/>
        <v>url_tbl414 &lt;- data.table(url_tbl414);</v>
      </c>
      <c r="M415" t="str">
        <f t="shared" si="44"/>
        <v>url_tbl414 &lt;- url_tbl414[, `:=` (url ='', year =13),];</v>
      </c>
      <c r="N415" t="str">
        <f t="shared" si="45"/>
        <v>url414 &lt;- 'https://www.advisorkhoj.com/mutual-funds-research/top-performing-systematic-investment-plan?category=Equity:%20&amp;period=13&amp;amount=3000';url414 &lt;-  read_html (url414);url_tbl414 &lt;- url414 %&gt;%   html_nodes('table') %&gt;%   html_table(fill = TRUE) %&gt;%   .[[1]];url_tbl414 &lt;- data.table(url_tbl414);url_tbl414 &lt;- url_tbl414[, `:=` (url ='', year =13),];</v>
      </c>
    </row>
    <row r="416" spans="1:14">
      <c r="A416" t="s">
        <v>685</v>
      </c>
      <c r="B416" t="s">
        <v>894</v>
      </c>
      <c r="E416">
        <v>14</v>
      </c>
      <c r="F416" s="7" t="s">
        <v>58</v>
      </c>
      <c r="G416" t="s">
        <v>60</v>
      </c>
      <c r="H416" t="s">
        <v>59</v>
      </c>
      <c r="I416" t="str">
        <f t="shared" si="40"/>
        <v>url415 &lt;- 'https://www.advisorkhoj.com/mutual-funds-research/top-performing-systematic-investment-plan?category=Equity:%20&amp;period=14&amp;amount=3000';</v>
      </c>
      <c r="J416" t="str">
        <f t="shared" si="41"/>
        <v>url415 &lt;-  read_html (url415);</v>
      </c>
      <c r="K416" t="str">
        <f t="shared" si="42"/>
        <v>url_tbl415 &lt;- url415 %&gt;%   html_nodes('table') %&gt;%   html_table(fill = TRUE) %&gt;%   .[[1]];</v>
      </c>
      <c r="L416" t="str">
        <f t="shared" si="43"/>
        <v>url_tbl415 &lt;- data.table(url_tbl415);</v>
      </c>
      <c r="M416" t="str">
        <f t="shared" si="44"/>
        <v>url_tbl415 &lt;- url_tbl415[, `:=` (url ='', year =14),];</v>
      </c>
      <c r="N416" t="str">
        <f t="shared" si="45"/>
        <v>url415 &lt;- 'https://www.advisorkhoj.com/mutual-funds-research/top-performing-systematic-investment-plan?category=Equity:%20&amp;period=14&amp;amount=3000';url415 &lt;-  read_html (url415);url_tbl415 &lt;- url415 %&gt;%   html_nodes('table') %&gt;%   html_table(fill = TRUE) %&gt;%   .[[1]];url_tbl415 &lt;- data.table(url_tbl415);url_tbl415 &lt;- url_tbl415[, `:=` (url ='', year =14),];</v>
      </c>
    </row>
    <row r="417" spans="1:14">
      <c r="A417" t="s">
        <v>686</v>
      </c>
      <c r="B417" t="s">
        <v>895</v>
      </c>
      <c r="E417">
        <v>15</v>
      </c>
      <c r="F417" s="7" t="s">
        <v>58</v>
      </c>
      <c r="G417" t="s">
        <v>60</v>
      </c>
      <c r="H417" t="s">
        <v>59</v>
      </c>
      <c r="I417" t="str">
        <f t="shared" si="40"/>
        <v>url416 &lt;- 'https://www.advisorkhoj.com/mutual-funds-research/top-performing-systematic-investment-plan?category=Equity:%20&amp;period=15&amp;amount=3000';</v>
      </c>
      <c r="J417" t="str">
        <f t="shared" si="41"/>
        <v>url416 &lt;-  read_html (url416);</v>
      </c>
      <c r="K417" t="str">
        <f t="shared" si="42"/>
        <v>url_tbl416 &lt;- url416 %&gt;%   html_nodes('table') %&gt;%   html_table(fill = TRUE) %&gt;%   .[[1]];</v>
      </c>
      <c r="L417" t="str">
        <f t="shared" si="43"/>
        <v>url_tbl416 &lt;- data.table(url_tbl416);</v>
      </c>
      <c r="M417" t="str">
        <f t="shared" si="44"/>
        <v>url_tbl416 &lt;- url_tbl416[, `:=` (url ='', year =15),];</v>
      </c>
      <c r="N417" t="str">
        <f t="shared" si="45"/>
        <v>url416 &lt;- 'https://www.advisorkhoj.com/mutual-funds-research/top-performing-systematic-investment-plan?category=Equity:%20&amp;period=15&amp;amount=3000';url416 &lt;-  read_html (url416);url_tbl416 &lt;- url416 %&gt;%   html_nodes('table') %&gt;%   html_table(fill = TRUE) %&gt;%   .[[1]];url_tbl416 &lt;- data.table(url_tbl416);url_tbl416 &lt;- url_tbl416[, `:=` (url ='', year =15),];</v>
      </c>
    </row>
    <row r="418" spans="1:14">
      <c r="A418" t="s">
        <v>687</v>
      </c>
      <c r="B418" t="s">
        <v>896</v>
      </c>
      <c r="E418">
        <v>16</v>
      </c>
      <c r="F418" s="7" t="s">
        <v>58</v>
      </c>
      <c r="G418" t="s">
        <v>60</v>
      </c>
      <c r="H418" t="s">
        <v>59</v>
      </c>
      <c r="I418" t="str">
        <f t="shared" si="40"/>
        <v>url417 &lt;- 'https://www.advisorkhoj.com/mutual-funds-research/top-performing-systematic-investment-plan?category=Equity:%20&amp;period=16&amp;amount=3000';</v>
      </c>
      <c r="J418" t="str">
        <f t="shared" si="41"/>
        <v>url417 &lt;-  read_html (url417);</v>
      </c>
      <c r="K418" t="str">
        <f t="shared" si="42"/>
        <v>url_tbl417 &lt;- url417 %&gt;%   html_nodes('table') %&gt;%   html_table(fill = TRUE) %&gt;%   .[[1]];</v>
      </c>
      <c r="L418" t="str">
        <f t="shared" si="43"/>
        <v>url_tbl417 &lt;- data.table(url_tbl417);</v>
      </c>
      <c r="M418" t="str">
        <f t="shared" si="44"/>
        <v>url_tbl417 &lt;- url_tbl417[, `:=` (url ='', year =16),];</v>
      </c>
      <c r="N418" t="str">
        <f t="shared" si="45"/>
        <v>url417 &lt;- 'https://www.advisorkhoj.com/mutual-funds-research/top-performing-systematic-investment-plan?category=Equity:%20&amp;period=16&amp;amount=3000';url417 &lt;-  read_html (url417);url_tbl417 &lt;- url417 %&gt;%   html_nodes('table') %&gt;%   html_table(fill = TRUE) %&gt;%   .[[1]];url_tbl417 &lt;- data.table(url_tbl417);url_tbl417 &lt;- url_tbl417[, `:=` (url ='', year =16),];</v>
      </c>
    </row>
  </sheetData>
  <hyperlinks>
    <hyperlink ref="F2" r:id="rId1"/>
    <hyperlink ref="F242" r:id="rId2"/>
    <hyperlink ref="F227:F241" r:id="rId3" display="https://www.advisorkhoj.com/mutual-funds-research/top-performing-systematic-investment-plan?category=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1"/>
  <sheetViews>
    <sheetView tabSelected="1" workbookViewId="0">
      <selection activeCell="O24" sqref="O24"/>
    </sheetView>
  </sheetViews>
  <sheetFormatPr defaultRowHeight="15"/>
  <cols>
    <col min="5" max="5" width="28" bestFit="1" customWidth="1"/>
    <col min="6" max="6" width="5.7109375" bestFit="1" customWidth="1"/>
    <col min="7" max="7" width="12.85546875" customWidth="1"/>
  </cols>
  <sheetData>
    <row r="1" spans="1:14">
      <c r="A1" t="s">
        <v>996</v>
      </c>
      <c r="B1" t="s">
        <v>983</v>
      </c>
      <c r="C1" t="s">
        <v>984</v>
      </c>
      <c r="D1" t="s">
        <v>985</v>
      </c>
      <c r="E1" t="s">
        <v>986</v>
      </c>
      <c r="F1" t="s">
        <v>987</v>
      </c>
      <c r="G1" t="s">
        <v>988</v>
      </c>
      <c r="H1" t="s">
        <v>989</v>
      </c>
      <c r="I1" t="s">
        <v>990</v>
      </c>
      <c r="J1" t="s">
        <v>991</v>
      </c>
      <c r="K1" t="s">
        <v>992</v>
      </c>
      <c r="L1" t="s">
        <v>993</v>
      </c>
      <c r="M1" t="s">
        <v>995</v>
      </c>
      <c r="N1" t="s">
        <v>994</v>
      </c>
    </row>
    <row r="2" spans="1:14">
      <c r="A2" t="s">
        <v>45</v>
      </c>
      <c r="B2" t="s">
        <v>62</v>
      </c>
      <c r="C2" t="s">
        <v>270</v>
      </c>
      <c r="D2" t="s">
        <v>931</v>
      </c>
      <c r="E2" t="s">
        <v>942</v>
      </c>
      <c r="F2">
        <v>1</v>
      </c>
      <c r="G2" s="7" t="s">
        <v>960</v>
      </c>
      <c r="H2" t="str">
        <f>CONCATENATE(B2, " = '", G2, "';")</f>
        <v>url1 = 'https://www.moneycontrol.com/mutual-funds/nippon-india-small-cap-fund-direct-plan/portfolio-overview/MRC935';</v>
      </c>
      <c r="I2" t="str">
        <f>CONCATENATE(B2, " =  read_html (", B2, ");")</f>
        <v>url1 =  read_html (url1);</v>
      </c>
      <c r="J2" t="str">
        <f>CONCATENATE(C2, " = ", B2, " %&gt;%   html_nodes('table') %&gt;%   html_table(fill = TRUE) %&gt;%   .[[5]];")</f>
        <v>url_tbl1 = url1 %&gt;%   html_nodes('table') %&gt;%   html_table(fill = TRUE) %&gt;%   .[[5]];</v>
      </c>
      <c r="K2" t="str">
        <f>CONCATENATE(C2, " = data.table(", C2, ");" )</f>
        <v>url_tbl1 = data.table(url_tbl1);</v>
      </c>
      <c r="L2" t="str">
        <f>CONCATENATE(C2, " = ", C2, "[, `:=` (url ='",D2, "', rown =", F2, "),];" )</f>
        <v>url_tbl1 = url_tbl1[, `:=` (url ='Nippon', rown =1),];</v>
      </c>
      <c r="M2" t="str">
        <f>CONCATENATE("print(", F2, ");")</f>
        <v>print(1);</v>
      </c>
      <c r="N2" t="str">
        <f>CONCATENATE(H2,I2,J2, K2, L2, M2)</f>
        <v>url1 = 'https://www.moneycontrol.com/mutual-funds/nippon-india-small-cap-fund-direct-plan/portfolio-overview/MRC935';url1 =  read_html (url1);url_tbl1 = url1 %&gt;%   html_nodes('table') %&gt;%   html_table(fill = TRUE) %&gt;%   .[[5]];url_tbl1 = data.table(url_tbl1);url_tbl1 = url_tbl1[, `:=` (url ='Nippon', rown =1),];print(1);</v>
      </c>
    </row>
    <row r="3" spans="1:14">
      <c r="A3" t="s">
        <v>45</v>
      </c>
      <c r="B3" t="s">
        <v>63</v>
      </c>
      <c r="C3" t="s">
        <v>271</v>
      </c>
      <c r="D3" t="s">
        <v>932</v>
      </c>
      <c r="E3" t="s">
        <v>941</v>
      </c>
      <c r="F3">
        <v>2</v>
      </c>
      <c r="G3" s="7" t="s">
        <v>961</v>
      </c>
      <c r="H3" t="str">
        <f>CONCATENATE(B3, " = '", G3, "';")</f>
        <v>url2 = 'https://www.moneycontrol.com/mutual-funds/hdfc-small-cap-fund-direct-plan/portfolio-overview/MMS025';</v>
      </c>
      <c r="I3" t="str">
        <f>CONCATENATE(B3, " =  read_html (", B3, ");")</f>
        <v>url2 =  read_html (url2);</v>
      </c>
      <c r="J3" t="str">
        <f>CONCATENATE(C3, " = ", B3, " %&gt;%   html_nodes('table') %&gt;%   html_table(fill = TRUE) %&gt;%   .[[5]];")</f>
        <v>url_tbl2 = url2 %&gt;%   html_nodes('table') %&gt;%   html_table(fill = TRUE) %&gt;%   .[[5]];</v>
      </c>
      <c r="K3" t="str">
        <f>CONCATENATE(C3, " = data.table(", C3, ");" )</f>
        <v>url_tbl2 = data.table(url_tbl2);</v>
      </c>
      <c r="L3" t="str">
        <f>CONCATENATE(C3, " = ", C3, "[, `:=` (url ='",D3, "', rown =", F3, "),];" )</f>
        <v>url_tbl2 = url_tbl2[, `:=` (url ='HDFC', rown =2),];</v>
      </c>
      <c r="M3" t="str">
        <f t="shared" ref="M3:M51" si="0">CONCATENATE("print(", F3, ");")</f>
        <v>print(2);</v>
      </c>
      <c r="N3" t="str">
        <f t="shared" ref="N3:N51" si="1">CONCATENATE(H3,I3,J3, K3, L3, M3)</f>
        <v>url2 = 'https://www.moneycontrol.com/mutual-funds/hdfc-small-cap-fund-direct-plan/portfolio-overview/MMS025';url2 =  read_html (url2);url_tbl2 = url2 %&gt;%   html_nodes('table') %&gt;%   html_table(fill = TRUE) %&gt;%   .[[5]];url_tbl2 = data.table(url_tbl2);url_tbl2 = url_tbl2[, `:=` (url ='HDFC', rown =2),];print(2);</v>
      </c>
    </row>
    <row r="4" spans="1:14">
      <c r="A4" t="s">
        <v>45</v>
      </c>
      <c r="B4" t="s">
        <v>64</v>
      </c>
      <c r="C4" t="s">
        <v>272</v>
      </c>
      <c r="D4" t="s">
        <v>933</v>
      </c>
      <c r="E4" t="s">
        <v>941</v>
      </c>
      <c r="F4">
        <v>3</v>
      </c>
      <c r="G4" s="7" t="s">
        <v>962</v>
      </c>
      <c r="H4" t="str">
        <f>CONCATENATE(B4, " = '", G4, "';")</f>
        <v>url3 = 'https://www.moneycontrol.com/mutual-funds/sbi-small-cap-fund-direct-plan/portfolio-overview/MSA031';</v>
      </c>
      <c r="I4" t="str">
        <f>CONCATENATE(B4, " =  read_html (", B4, ");")</f>
        <v>url3 =  read_html (url3);</v>
      </c>
      <c r="J4" t="str">
        <f>CONCATENATE(C4, " = ", B4, " %&gt;%   html_nodes('table') %&gt;%   html_table(fill = TRUE) %&gt;%   .[[5]];")</f>
        <v>url_tbl3 = url3 %&gt;%   html_nodes('table') %&gt;%   html_table(fill = TRUE) %&gt;%   .[[5]];</v>
      </c>
      <c r="K4" t="str">
        <f>CONCATENATE(C4, " = data.table(", C4, ");" )</f>
        <v>url_tbl3 = data.table(url_tbl3);</v>
      </c>
      <c r="L4" t="str">
        <f>CONCATENATE(C4, " = ", C4, "[, `:=` (url ='",D4, "', rown =", F4, "),];" )</f>
        <v>url_tbl3 = url_tbl3[, `:=` (url ='SBI', rown =3),];</v>
      </c>
      <c r="M4" t="str">
        <f t="shared" si="0"/>
        <v>print(3);</v>
      </c>
      <c r="N4" t="str">
        <f t="shared" si="1"/>
        <v>url3 = 'https://www.moneycontrol.com/mutual-funds/sbi-small-cap-fund-direct-plan/portfolio-overview/MSA031';url3 =  read_html (url3);url_tbl3 = url3 %&gt;%   html_nodes('table') %&gt;%   html_table(fill = TRUE) %&gt;%   .[[5]];url_tbl3 = data.table(url_tbl3);url_tbl3 = url_tbl3[, `:=` (url ='SBI', rown =3),];print(3);</v>
      </c>
    </row>
    <row r="5" spans="1:14">
      <c r="A5" t="s">
        <v>45</v>
      </c>
      <c r="B5" t="s">
        <v>65</v>
      </c>
      <c r="C5" t="s">
        <v>273</v>
      </c>
      <c r="D5" t="s">
        <v>934</v>
      </c>
      <c r="E5" t="s">
        <v>941</v>
      </c>
      <c r="F5">
        <v>4</v>
      </c>
      <c r="G5" s="7" t="s">
        <v>963</v>
      </c>
      <c r="H5" t="str">
        <f>CONCATENATE(B5, " = '", G5, "';")</f>
        <v>url4 = 'https://www.moneycontrol.com/mutual-funds/dsp-small-cap-fund-direct-plan/portfolio-overview/MDS584';</v>
      </c>
      <c r="I5" t="str">
        <f>CONCATENATE(B5, " =  read_html (", B5, ");")</f>
        <v>url4 =  read_html (url4);</v>
      </c>
      <c r="J5" t="str">
        <f>CONCATENATE(C5, " = ", B5, " %&gt;%   html_nodes('table') %&gt;%   html_table(fill = TRUE) %&gt;%   .[[5]];")</f>
        <v>url_tbl4 = url4 %&gt;%   html_nodes('table') %&gt;%   html_table(fill = TRUE) %&gt;%   .[[5]];</v>
      </c>
      <c r="K5" t="str">
        <f>CONCATENATE(C5, " = data.table(", C5, ");" )</f>
        <v>url_tbl4 = data.table(url_tbl4);</v>
      </c>
      <c r="L5" t="str">
        <f>CONCATENATE(C5, " = ", C5, "[, `:=` (url ='",D5, "', rown =", F5, "),];" )</f>
        <v>url_tbl4 = url_tbl4[, `:=` (url ='DSP', rown =4),];</v>
      </c>
      <c r="M5" t="str">
        <f t="shared" si="0"/>
        <v>print(4);</v>
      </c>
      <c r="N5" t="str">
        <f t="shared" si="1"/>
        <v>url4 = 'https://www.moneycontrol.com/mutual-funds/dsp-small-cap-fund-direct-plan/portfolio-overview/MDS584';url4 =  read_html (url4);url_tbl4 = url4 %&gt;%   html_nodes('table') %&gt;%   html_table(fill = TRUE) %&gt;%   .[[5]];url_tbl4 = data.table(url_tbl4);url_tbl4 = url_tbl4[, `:=` (url ='DSP', rown =4),];print(4);</v>
      </c>
    </row>
    <row r="6" spans="1:14">
      <c r="A6" t="s">
        <v>45</v>
      </c>
      <c r="B6" t="s">
        <v>66</v>
      </c>
      <c r="C6" t="s">
        <v>274</v>
      </c>
      <c r="D6" t="s">
        <v>935</v>
      </c>
      <c r="E6" t="s">
        <v>939</v>
      </c>
      <c r="F6">
        <v>5</v>
      </c>
      <c r="G6" s="7" t="s">
        <v>964</v>
      </c>
      <c r="H6" t="str">
        <f>CONCATENATE(B6, " = '", G6, "';")</f>
        <v>url5 = 'https://www.moneycontrol.com/mutual-funds/l-t-emerging-businesses-fund-direct-plan/portfolio-overview/MCC492';</v>
      </c>
      <c r="I6" t="str">
        <f>CONCATENATE(B6, " =  read_html (", B6, ");")</f>
        <v>url5 =  read_html (url5);</v>
      </c>
      <c r="J6" t="str">
        <f>CONCATENATE(C6, " = ", B6, " %&gt;%   html_nodes('table') %&gt;%   html_table(fill = TRUE) %&gt;%   .[[5]];")</f>
        <v>url_tbl5 = url5 %&gt;%   html_nodes('table') %&gt;%   html_table(fill = TRUE) %&gt;%   .[[5]];</v>
      </c>
      <c r="K6" t="str">
        <f>CONCATENATE(C6, " = data.table(", C6, ");" )</f>
        <v>url_tbl5 = data.table(url_tbl5);</v>
      </c>
      <c r="L6" t="str">
        <f>CONCATENATE(C6, " = ", C6, "[, `:=` (url ='",D6, "', rown =", F6, "),];" )</f>
        <v>url_tbl5 = url_tbl5[, `:=` (url ='LT', rown =5),];</v>
      </c>
      <c r="M6" t="str">
        <f t="shared" si="0"/>
        <v>print(5);</v>
      </c>
      <c r="N6" t="str">
        <f t="shared" si="1"/>
        <v>url5 = 'https://www.moneycontrol.com/mutual-funds/l-t-emerging-businesses-fund-direct-plan/portfolio-overview/MCC492';url5 =  read_html (url5);url_tbl5 = url5 %&gt;%   html_nodes('table') %&gt;%   html_table(fill = TRUE) %&gt;%   .[[5]];url_tbl5 = data.table(url_tbl5);url_tbl5 = url_tbl5[, `:=` (url ='LT', rown =5),];print(5);</v>
      </c>
    </row>
    <row r="7" spans="1:14">
      <c r="A7" t="s">
        <v>45</v>
      </c>
      <c r="B7" t="s">
        <v>67</v>
      </c>
      <c r="C7" t="s">
        <v>275</v>
      </c>
      <c r="D7" t="s">
        <v>936</v>
      </c>
      <c r="E7" t="s">
        <v>940</v>
      </c>
      <c r="F7">
        <v>6</v>
      </c>
      <c r="G7" s="7" t="s">
        <v>965</v>
      </c>
      <c r="H7" t="str">
        <f>CONCATENATE(B7, " = '", G7, "';")</f>
        <v>url6 = 'https://www.moneycontrol.com/mutual-funds/franklin-india-smaller-companies-fund-direct-plan/portfolio-overview/MTE313';</v>
      </c>
      <c r="I7" t="str">
        <f>CONCATENATE(B7, " =  read_html (", B7, ");")</f>
        <v>url6 =  read_html (url6);</v>
      </c>
      <c r="J7" t="str">
        <f>CONCATENATE(C7, " = ", B7, " %&gt;%   html_nodes('table') %&gt;%   html_table(fill = TRUE) %&gt;%   .[[5]];")</f>
        <v>url_tbl6 = url6 %&gt;%   html_nodes('table') %&gt;%   html_table(fill = TRUE) %&gt;%   .[[5]];</v>
      </c>
      <c r="K7" t="str">
        <f>CONCATENATE(C7, " = data.table(", C7, ");" )</f>
        <v>url_tbl6 = data.table(url_tbl6);</v>
      </c>
      <c r="L7" t="str">
        <f>CONCATENATE(C7, " = ", C7, "[, `:=` (url ='",D7, "', rown =", F7, "),];" )</f>
        <v>url_tbl6 = url_tbl6[, `:=` (url ='Fraklin', rown =6),];</v>
      </c>
      <c r="M7" t="str">
        <f t="shared" si="0"/>
        <v>print(6);</v>
      </c>
      <c r="N7" t="str">
        <f t="shared" si="1"/>
        <v>url6 = 'https://www.moneycontrol.com/mutual-funds/franklin-india-smaller-companies-fund-direct-plan/portfolio-overview/MTE313';url6 =  read_html (url6);url_tbl6 = url6 %&gt;%   html_nodes('table') %&gt;%   html_table(fill = TRUE) %&gt;%   .[[5]];url_tbl6 = data.table(url_tbl6);url_tbl6 = url_tbl6[, `:=` (url ='Fraklin', rown =6),];print(6);</v>
      </c>
    </row>
    <row r="8" spans="1:14">
      <c r="A8" t="s">
        <v>45</v>
      </c>
      <c r="B8" t="s">
        <v>68</v>
      </c>
      <c r="C8" t="s">
        <v>276</v>
      </c>
      <c r="D8" t="s">
        <v>937</v>
      </c>
      <c r="E8" t="s">
        <v>941</v>
      </c>
      <c r="F8">
        <v>7</v>
      </c>
      <c r="G8" s="7" t="s">
        <v>966</v>
      </c>
      <c r="H8" t="str">
        <f>CONCATENATE(B8, " = '", G8, "';")</f>
        <v>url7 = 'https://www.moneycontrol.com/mutual-funds/axis-small-cap-fund-direct-plan/portfolio-overview/MAA316';</v>
      </c>
      <c r="I8" t="str">
        <f>CONCATENATE(B8, " =  read_html (", B8, ");")</f>
        <v>url7 =  read_html (url7);</v>
      </c>
      <c r="J8" t="str">
        <f>CONCATENATE(C8, " = ", B8, " %&gt;%   html_nodes('table') %&gt;%   html_table(fill = TRUE) %&gt;%   .[[5]];")</f>
        <v>url_tbl7 = url7 %&gt;%   html_nodes('table') %&gt;%   html_table(fill = TRUE) %&gt;%   .[[5]];</v>
      </c>
      <c r="K8" t="str">
        <f>CONCATENATE(C8, " = data.table(", C8, ");" )</f>
        <v>url_tbl7 = data.table(url_tbl7);</v>
      </c>
      <c r="L8" t="str">
        <f>CONCATENATE(C8, " = ", C8, "[, `:=` (url ='",D8, "', rown =", F8, "),];" )</f>
        <v>url_tbl7 = url_tbl7[, `:=` (url ='Axis', rown =7),];</v>
      </c>
      <c r="M8" t="str">
        <f t="shared" si="0"/>
        <v>print(7);</v>
      </c>
      <c r="N8" t="str">
        <f t="shared" si="1"/>
        <v>url7 = 'https://www.moneycontrol.com/mutual-funds/axis-small-cap-fund-direct-plan/portfolio-overview/MAA316';url7 =  read_html (url7);url_tbl7 = url7 %&gt;%   html_nodes('table') %&gt;%   html_table(fill = TRUE) %&gt;%   .[[5]];url_tbl7 = data.table(url_tbl7);url_tbl7 = url_tbl7[, `:=` (url ='Axis', rown =7),];print(7);</v>
      </c>
    </row>
    <row r="9" spans="1:14">
      <c r="A9" t="s">
        <v>45</v>
      </c>
      <c r="B9" t="s">
        <v>69</v>
      </c>
      <c r="C9" t="s">
        <v>277</v>
      </c>
      <c r="D9" t="s">
        <v>938</v>
      </c>
      <c r="E9" t="s">
        <v>941</v>
      </c>
      <c r="F9">
        <v>8</v>
      </c>
      <c r="G9" s="7" t="s">
        <v>967</v>
      </c>
      <c r="H9" t="str">
        <f>CONCATENATE(B9, " = '", G9, "';")</f>
        <v>url8 = 'https://www.moneycontrol.com/mutual-funds/kotak-small-cap-fund-direct-plan/portfolio-overview/MKM516';</v>
      </c>
      <c r="I9" t="str">
        <f>CONCATENATE(B9, " =  read_html (", B9, ");")</f>
        <v>url8 =  read_html (url8);</v>
      </c>
      <c r="J9" t="str">
        <f>CONCATENATE(C9, " = ", B9, " %&gt;%   html_nodes('table') %&gt;%   html_table(fill = TRUE) %&gt;%   .[[5]];")</f>
        <v>url_tbl8 = url8 %&gt;%   html_nodes('table') %&gt;%   html_table(fill = TRUE) %&gt;%   .[[5]];</v>
      </c>
      <c r="K9" t="str">
        <f>CONCATENATE(C9, " = data.table(", C9, ");" )</f>
        <v>url_tbl8 = data.table(url_tbl8);</v>
      </c>
      <c r="L9" t="str">
        <f>CONCATENATE(C9, " = ", C9, "[, `:=` (url ='",D9, "', rown =", F9, "),];" )</f>
        <v>url_tbl8 = url_tbl8[, `:=` (url ='Kotak', rown =8),];</v>
      </c>
      <c r="M9" t="str">
        <f t="shared" si="0"/>
        <v>print(8);</v>
      </c>
      <c r="N9" t="str">
        <f t="shared" si="1"/>
        <v>url8 = 'https://www.moneycontrol.com/mutual-funds/kotak-small-cap-fund-direct-plan/portfolio-overview/MKM516';url8 =  read_html (url8);url_tbl8 = url8 %&gt;%   html_nodes('table') %&gt;%   html_table(fill = TRUE) %&gt;%   .[[5]];url_tbl8 = data.table(url_tbl8);url_tbl8 = url_tbl8[, `:=` (url ='Kotak', rown =8),];print(8);</v>
      </c>
    </row>
    <row r="10" spans="1:14">
      <c r="A10" t="s">
        <v>45</v>
      </c>
      <c r="B10" t="s">
        <v>70</v>
      </c>
      <c r="C10" t="s">
        <v>278</v>
      </c>
      <c r="D10" t="s">
        <v>943</v>
      </c>
      <c r="E10" t="s">
        <v>944</v>
      </c>
      <c r="F10">
        <v>9</v>
      </c>
      <c r="G10" s="7" t="s">
        <v>968</v>
      </c>
      <c r="H10" t="str">
        <f>CONCATENATE(B10, " = '", G10, "';")</f>
        <v>url9 = 'https://www.moneycontrol.com/mutual-funds/aditya-birla-sun-life-small-cap-fund-direct-plan/portfolio-overview/MBS833';</v>
      </c>
      <c r="I10" t="str">
        <f>CONCATENATE(B10, " =  read_html (", B10, ");")</f>
        <v>url9 =  read_html (url9);</v>
      </c>
      <c r="J10" t="str">
        <f>CONCATENATE(C10, " = ", B10, " %&gt;%   html_nodes('table') %&gt;%   html_table(fill = TRUE) %&gt;%   .[[5]];")</f>
        <v>url_tbl9 = url9 %&gt;%   html_nodes('table') %&gt;%   html_table(fill = TRUE) %&gt;%   .[[5]];</v>
      </c>
      <c r="K10" t="str">
        <f>CONCATENATE(C10, " = data.table(", C10, ");" )</f>
        <v>url_tbl9 = data.table(url_tbl9);</v>
      </c>
      <c r="L10" t="str">
        <f>CONCATENATE(C10, " = ", C10, "[, `:=` (url ='",D10, "', rown =", F10, "),];" )</f>
        <v>url_tbl9 = url_tbl9[, `:=` (url ='Aditya Birla', rown =9),];</v>
      </c>
      <c r="M10" t="str">
        <f t="shared" si="0"/>
        <v>print(9);</v>
      </c>
      <c r="N10" t="str">
        <f t="shared" si="1"/>
        <v>url9 = 'https://www.moneycontrol.com/mutual-funds/aditya-birla-sun-life-small-cap-fund-direct-plan/portfolio-overview/MBS833';url9 =  read_html (url9);url_tbl9 = url9 %&gt;%   html_nodes('table') %&gt;%   html_table(fill = TRUE) %&gt;%   .[[5]];url_tbl9 = data.table(url_tbl9);url_tbl9 = url_tbl9[, `:=` (url ='Aditya Birla', rown =9),];print(9);</v>
      </c>
    </row>
    <row r="11" spans="1:14">
      <c r="A11" t="s">
        <v>45</v>
      </c>
      <c r="B11" t="s">
        <v>71</v>
      </c>
      <c r="C11" t="s">
        <v>279</v>
      </c>
      <c r="D11" t="s">
        <v>945</v>
      </c>
      <c r="E11" t="s">
        <v>946</v>
      </c>
      <c r="F11">
        <v>10</v>
      </c>
      <c r="G11" s="7" t="s">
        <v>969</v>
      </c>
      <c r="H11" t="str">
        <f>CONCATENATE(B11, " = '", G11, "';")</f>
        <v>url10 = 'https://www.moneycontrol.com/mutual-funds/icici-prudential-smallcap-fund-direct-plan/portfolio-overview/MPI1146';</v>
      </c>
      <c r="I11" t="str">
        <f>CONCATENATE(B11, " =  read_html (", B11, ");")</f>
        <v>url10 =  read_html (url10);</v>
      </c>
      <c r="J11" t="str">
        <f>CONCATENATE(C11, " = ", B11, " %&gt;%   html_nodes('table') %&gt;%   html_table(fill = TRUE) %&gt;%   .[[5]];")</f>
        <v>url_tbl10 = url10 %&gt;%   html_nodes('table') %&gt;%   html_table(fill = TRUE) %&gt;%   .[[5]];</v>
      </c>
      <c r="K11" t="str">
        <f>CONCATENATE(C11, " = data.table(", C11, ");" )</f>
        <v>url_tbl10 = data.table(url_tbl10);</v>
      </c>
      <c r="L11" t="str">
        <f>CONCATENATE(C11, " = ", C11, "[, `:=` (url ='",D11, "', rown =", F11, "),];" )</f>
        <v>url_tbl10 = url_tbl10[, `:=` (url ='ICICI', rown =10),];</v>
      </c>
      <c r="M11" t="str">
        <f t="shared" si="0"/>
        <v>print(10);</v>
      </c>
      <c r="N11" t="str">
        <f t="shared" si="1"/>
        <v>url10 = 'https://www.moneycontrol.com/mutual-funds/icici-prudential-smallcap-fund-direct-plan/portfolio-overview/MPI1146';url10 =  read_html (url10);url_tbl10 = url10 %&gt;%   html_nodes('table') %&gt;%   html_table(fill = TRUE) %&gt;%   .[[5]];url_tbl10 = data.table(url_tbl10);url_tbl10 = url_tbl10[, `:=` (url ='ICICI', rown =10),];print(10);</v>
      </c>
    </row>
    <row r="12" spans="1:14">
      <c r="A12" t="s">
        <v>45</v>
      </c>
      <c r="B12" t="s">
        <v>72</v>
      </c>
      <c r="C12" t="s">
        <v>280</v>
      </c>
      <c r="D12" t="s">
        <v>947</v>
      </c>
      <c r="E12" t="s">
        <v>941</v>
      </c>
      <c r="F12">
        <v>11</v>
      </c>
      <c r="G12" s="7" t="s">
        <v>970</v>
      </c>
      <c r="H12" t="str">
        <f>CONCATENATE(B12, " = '", G12, "';")</f>
        <v>url11 = 'https://www.moneycontrol.com/mutual-funds/sundaram-small-cap-fund-direct-plan/portfolio-overview/MSN572';</v>
      </c>
      <c r="I12" t="str">
        <f>CONCATENATE(B12, " =  read_html (", B12, ");")</f>
        <v>url11 =  read_html (url11);</v>
      </c>
      <c r="J12" t="str">
        <f>CONCATENATE(C12, " = ", B12, " %&gt;%   html_nodes('table') %&gt;%   html_table(fill = TRUE) %&gt;%   .[[5]];")</f>
        <v>url_tbl11 = url11 %&gt;%   html_nodes('table') %&gt;%   html_table(fill = TRUE) %&gt;%   .[[5]];</v>
      </c>
      <c r="K12" t="str">
        <f>CONCATENATE(C12, " = data.table(", C12, ");" )</f>
        <v>url_tbl11 = data.table(url_tbl11);</v>
      </c>
      <c r="L12" t="str">
        <f>CONCATENATE(C12, " = ", C12, "[, `:=` (url ='",D12, "', rown =", F12, "),];" )</f>
        <v>url_tbl11 = url_tbl11[, `:=` (url ='Sundaram', rown =11),];</v>
      </c>
      <c r="M12" t="str">
        <f t="shared" si="0"/>
        <v>print(11);</v>
      </c>
      <c r="N12" t="str">
        <f t="shared" si="1"/>
        <v>url11 = 'https://www.moneycontrol.com/mutual-funds/sundaram-small-cap-fund-direct-plan/portfolio-overview/MSN572';url11 =  read_html (url11);url_tbl11 = url11 %&gt;%   html_nodes('table') %&gt;%   html_table(fill = TRUE) %&gt;%   .[[5]];url_tbl11 = data.table(url_tbl11);url_tbl11 = url_tbl11[, `:=` (url ='Sundaram', rown =11),];print(11);</v>
      </c>
    </row>
    <row r="13" spans="1:14">
      <c r="A13" t="s">
        <v>45</v>
      </c>
      <c r="B13" t="s">
        <v>73</v>
      </c>
      <c r="C13" t="s">
        <v>281</v>
      </c>
      <c r="D13" t="s">
        <v>948</v>
      </c>
      <c r="E13" t="s">
        <v>941</v>
      </c>
      <c r="F13">
        <v>12</v>
      </c>
      <c r="G13" s="7" t="s">
        <v>971</v>
      </c>
      <c r="H13" t="str">
        <f>CONCATENATE(B13, " = '", G13, "';")</f>
        <v>url12 = 'https://www.moneycontrol.com/mutual-funds/uti-small-cap-fund-direct-plan-/portfolio-overview/MUT3611';</v>
      </c>
      <c r="I13" t="str">
        <f>CONCATENATE(B13, " =  read_html (", B13, ");")</f>
        <v>url12 =  read_html (url12);</v>
      </c>
      <c r="J13" t="str">
        <f>CONCATENATE(C13, " = ", B13, " %&gt;%   html_nodes('table') %&gt;%   html_table(fill = TRUE) %&gt;%   .[[5]];")</f>
        <v>url_tbl12 = url12 %&gt;%   html_nodes('table') %&gt;%   html_table(fill = TRUE) %&gt;%   .[[5]];</v>
      </c>
      <c r="K13" t="str">
        <f>CONCATENATE(C13, " = data.table(", C13, ");" )</f>
        <v>url_tbl12 = data.table(url_tbl12);</v>
      </c>
      <c r="L13" t="str">
        <f>CONCATENATE(C13, " = ", C13, "[, `:=` (url ='",D13, "', rown =", F13, "),];" )</f>
        <v>url_tbl12 = url_tbl12[, `:=` (url ='UTI', rown =12),];</v>
      </c>
      <c r="M13" t="str">
        <f t="shared" si="0"/>
        <v>print(12);</v>
      </c>
      <c r="N13" t="str">
        <f t="shared" si="1"/>
        <v>url12 = 'https://www.moneycontrol.com/mutual-funds/uti-small-cap-fund-direct-plan-/portfolio-overview/MUT3611';url12 =  read_html (url12);url_tbl12 = url12 %&gt;%   html_nodes('table') %&gt;%   html_table(fill = TRUE) %&gt;%   .[[5]];url_tbl12 = data.table(url_tbl12);url_tbl12 = url_tbl12[, `:=` (url ='UTI', rown =12),];print(12);</v>
      </c>
    </row>
    <row r="14" spans="1:14">
      <c r="A14" t="s">
        <v>45</v>
      </c>
      <c r="B14" t="s">
        <v>74</v>
      </c>
      <c r="C14" t="s">
        <v>282</v>
      </c>
      <c r="D14" t="s">
        <v>949</v>
      </c>
      <c r="E14" t="s">
        <v>941</v>
      </c>
      <c r="F14">
        <v>13</v>
      </c>
      <c r="G14" s="7" t="s">
        <v>972</v>
      </c>
      <c r="H14" t="str">
        <f>CONCATENATE(B14, " = '", G14, "';")</f>
        <v>url13 = 'https://www.moneycontrol.com/mutual-funds/tata-small-cap-fund-direct-plan/portfolio-overview/MTA1305';</v>
      </c>
      <c r="I14" t="str">
        <f>CONCATENATE(B14, " =  read_html (", B14, ");")</f>
        <v>url13 =  read_html (url13);</v>
      </c>
      <c r="J14" t="str">
        <f>CONCATENATE(C14, " = ", B14, " %&gt;%   html_nodes('table') %&gt;%   html_table(fill = TRUE) %&gt;%   .[[5]];")</f>
        <v>url_tbl13 = url13 %&gt;%   html_nodes('table') %&gt;%   html_table(fill = TRUE) %&gt;%   .[[5]];</v>
      </c>
      <c r="K14" t="str">
        <f>CONCATENATE(C14, " = data.table(", C14, ");" )</f>
        <v>url_tbl13 = data.table(url_tbl13);</v>
      </c>
      <c r="L14" t="str">
        <f>CONCATENATE(C14, " = ", C14, "[, `:=` (url ='",D14, "', rown =", F14, "),];" )</f>
        <v>url_tbl13 = url_tbl13[, `:=` (url ='Tata', rown =13),];</v>
      </c>
      <c r="M14" t="str">
        <f t="shared" si="0"/>
        <v>print(13);</v>
      </c>
      <c r="N14" t="str">
        <f t="shared" si="1"/>
        <v>url13 = 'https://www.moneycontrol.com/mutual-funds/tata-small-cap-fund-direct-plan/portfolio-overview/MTA1305';url13 =  read_html (url13);url_tbl13 = url13 %&gt;%   html_nodes('table') %&gt;%   html_table(fill = TRUE) %&gt;%   .[[5]];url_tbl13 = data.table(url_tbl13);url_tbl13 = url_tbl13[, `:=` (url ='Tata', rown =13),];print(13);</v>
      </c>
    </row>
    <row r="15" spans="1:14">
      <c r="A15" t="s">
        <v>45</v>
      </c>
      <c r="B15" t="s">
        <v>75</v>
      </c>
      <c r="C15" t="s">
        <v>283</v>
      </c>
      <c r="D15" t="s">
        <v>950</v>
      </c>
      <c r="E15" t="s">
        <v>941</v>
      </c>
      <c r="F15">
        <v>14</v>
      </c>
      <c r="G15" s="7" t="s">
        <v>973</v>
      </c>
      <c r="H15" t="str">
        <f>CONCATENATE(B15, " = '", G15, "';")</f>
        <v>url14 = 'https://www.moneycontrol.com/mutual-funds/canara-robeco-small-cap-fund-direct-plan/portfolio-overview/MCA312';</v>
      </c>
      <c r="I15" t="str">
        <f>CONCATENATE(B15, " =  read_html (", B15, ");")</f>
        <v>url14 =  read_html (url14);</v>
      </c>
      <c r="J15" t="str">
        <f>CONCATENATE(C15, " = ", B15, " %&gt;%   html_nodes('table') %&gt;%   html_table(fill = TRUE) %&gt;%   .[[5]];")</f>
        <v>url_tbl14 = url14 %&gt;%   html_nodes('table') %&gt;%   html_table(fill = TRUE) %&gt;%   .[[5]];</v>
      </c>
      <c r="K15" t="str">
        <f>CONCATENATE(C15, " = data.table(", C15, ");" )</f>
        <v>url_tbl14 = data.table(url_tbl14);</v>
      </c>
      <c r="L15" t="str">
        <f>CONCATENATE(C15, " = ", C15, "[, `:=` (url ='",D15, "', rown =", F15, "),];" )</f>
        <v>url_tbl14 = url_tbl14[, `:=` (url ='Canara Robeco', rown =14),];</v>
      </c>
      <c r="M15" t="str">
        <f t="shared" si="0"/>
        <v>print(14);</v>
      </c>
      <c r="N15" t="str">
        <f t="shared" si="1"/>
        <v>url14 = 'https://www.moneycontrol.com/mutual-funds/canara-robeco-small-cap-fund-direct-plan/portfolio-overview/MCA312';url14 =  read_html (url14);url_tbl14 = url14 %&gt;%   html_nodes('table') %&gt;%   html_table(fill = TRUE) %&gt;%   .[[5]];url_tbl14 = data.table(url_tbl14);url_tbl14 = url_tbl14[, `:=` (url ='Canara Robeco', rown =14),];print(14);</v>
      </c>
    </row>
    <row r="16" spans="1:14">
      <c r="A16" t="s">
        <v>45</v>
      </c>
      <c r="B16" t="s">
        <v>76</v>
      </c>
      <c r="C16" t="s">
        <v>284</v>
      </c>
      <c r="D16" t="s">
        <v>951</v>
      </c>
      <c r="E16" t="s">
        <v>939</v>
      </c>
      <c r="F16">
        <v>15</v>
      </c>
      <c r="G16" s="7" t="s">
        <v>974</v>
      </c>
      <c r="H16" t="str">
        <f>CONCATENATE(B16, " = '", G16, "';")</f>
        <v>url15 = 'https://www.moneycontrol.com/mutual-funds/idfc-emerging-businesses-fund-direct-plan/portfolio-overview/MAG2104';</v>
      </c>
      <c r="I16" t="str">
        <f>CONCATENATE(B16, " =  read_html (", B16, ");")</f>
        <v>url15 =  read_html (url15);</v>
      </c>
      <c r="J16" t="str">
        <f>CONCATENATE(C16, " = ", B16, " %&gt;%   html_nodes('table') %&gt;%   html_table(fill = TRUE) %&gt;%   .[[5]];")</f>
        <v>url_tbl15 = url15 %&gt;%   html_nodes('table') %&gt;%   html_table(fill = TRUE) %&gt;%   .[[5]];</v>
      </c>
      <c r="K16" t="str">
        <f>CONCATENATE(C16, " = data.table(", C16, ");" )</f>
        <v>url_tbl15 = data.table(url_tbl15);</v>
      </c>
      <c r="L16" t="str">
        <f>CONCATENATE(C16, " = ", C16, "[, `:=` (url ='",D16, "', rown =", F16, "),];" )</f>
        <v>url_tbl15 = url_tbl15[, `:=` (url ='IDFC', rown =15),];</v>
      </c>
      <c r="M16" t="str">
        <f t="shared" si="0"/>
        <v>print(15);</v>
      </c>
      <c r="N16" t="str">
        <f t="shared" si="1"/>
        <v>url15 = 'https://www.moneycontrol.com/mutual-funds/idfc-emerging-businesses-fund-direct-plan/portfolio-overview/MAG2104';url15 =  read_html (url15);url_tbl15 = url15 %&gt;%   html_nodes('table') %&gt;%   html_table(fill = TRUE) %&gt;%   .[[5]];url_tbl15 = data.table(url_tbl15);url_tbl15 = url_tbl15[, `:=` (url ='IDFC', rown =15),];print(15);</v>
      </c>
    </row>
    <row r="17" spans="1:14">
      <c r="A17" t="s">
        <v>45</v>
      </c>
      <c r="B17" t="s">
        <v>77</v>
      </c>
      <c r="C17" t="s">
        <v>285</v>
      </c>
      <c r="D17" t="s">
        <v>952</v>
      </c>
      <c r="E17" t="s">
        <v>942</v>
      </c>
      <c r="F17">
        <v>16</v>
      </c>
      <c r="G17" s="7" t="s">
        <v>975</v>
      </c>
      <c r="H17" t="str">
        <f>CONCATENATE(B17, " = '", G17, "';")</f>
        <v>url16 = 'https://www.moneycontrol.com/mutual-funds/invesco-india-smallcap-fund-direct-plan/portfolio-overview/MLI1094';</v>
      </c>
      <c r="I17" t="str">
        <f>CONCATENATE(B17, " =  read_html (", B17, ");")</f>
        <v>url16 =  read_html (url16);</v>
      </c>
      <c r="J17" t="str">
        <f>CONCATENATE(C17, " = ", B17, " %&gt;%   html_nodes('table') %&gt;%   html_table(fill = TRUE) %&gt;%   .[[5]];")</f>
        <v>url_tbl16 = url16 %&gt;%   html_nodes('table') %&gt;%   html_table(fill = TRUE) %&gt;%   .[[5]];</v>
      </c>
      <c r="K17" t="str">
        <f>CONCATENATE(C17, " = data.table(", C17, ");" )</f>
        <v>url_tbl16 = data.table(url_tbl16);</v>
      </c>
      <c r="L17" t="str">
        <f>CONCATENATE(C17, " = ", C17, "[, `:=` (url ='",D17, "', rown =", F17, "),];" )</f>
        <v>url_tbl16 = url_tbl16[, `:=` (url ='Invesco', rown =16),];</v>
      </c>
      <c r="M17" t="str">
        <f t="shared" si="0"/>
        <v>print(16);</v>
      </c>
      <c r="N17" t="str">
        <f t="shared" si="1"/>
        <v>url16 = 'https://www.moneycontrol.com/mutual-funds/invesco-india-smallcap-fund-direct-plan/portfolio-overview/MLI1094';url16 =  read_html (url16);url_tbl16 = url16 %&gt;%   html_nodes('table') %&gt;%   html_table(fill = TRUE) %&gt;%   .[[5]];url_tbl16 = data.table(url_tbl16);url_tbl16 = url_tbl16[, `:=` (url ='Invesco', rown =16),];print(16);</v>
      </c>
    </row>
    <row r="18" spans="1:14">
      <c r="A18" t="s">
        <v>45</v>
      </c>
      <c r="B18" t="s">
        <v>78</v>
      </c>
      <c r="C18" t="s">
        <v>286</v>
      </c>
      <c r="D18" t="s">
        <v>953</v>
      </c>
      <c r="E18" t="s">
        <v>941</v>
      </c>
      <c r="F18">
        <v>17</v>
      </c>
      <c r="G18" s="7" t="s">
        <v>976</v>
      </c>
      <c r="H18" t="str">
        <f>CONCATENATE(B18, " = '", G18, "';")</f>
        <v>url17 = 'https://www.moneycontrol.com/mutual-funds/edelweiss-small-cap-fund-direct-plan/portfolio-overview/MJP351';</v>
      </c>
      <c r="I18" t="str">
        <f>CONCATENATE(B18, " =  read_html (", B18, ");")</f>
        <v>url17 =  read_html (url17);</v>
      </c>
      <c r="J18" t="str">
        <f>CONCATENATE(C18, " = ", B18, " %&gt;%   html_nodes('table') %&gt;%   html_table(fill = TRUE) %&gt;%   .[[5]];")</f>
        <v>url_tbl17 = url17 %&gt;%   html_nodes('table') %&gt;%   html_table(fill = TRUE) %&gt;%   .[[5]];</v>
      </c>
      <c r="K18" t="str">
        <f>CONCATENATE(C18, " = data.table(", C18, ");" )</f>
        <v>url_tbl17 = data.table(url_tbl17);</v>
      </c>
      <c r="L18" t="str">
        <f>CONCATENATE(C18, " = ", C18, "[, `:=` (url ='",D18, "', rown =", F18, "),];" )</f>
        <v>url_tbl17 = url_tbl17[, `:=` (url ='Edelweiss', rown =17),];</v>
      </c>
      <c r="M18" t="str">
        <f t="shared" si="0"/>
        <v>print(17);</v>
      </c>
      <c r="N18" t="str">
        <f t="shared" si="1"/>
        <v>url17 = 'https://www.moneycontrol.com/mutual-funds/edelweiss-small-cap-fund-direct-plan/portfolio-overview/MJP351';url17 =  read_html (url17);url_tbl17 = url17 %&gt;%   html_nodes('table') %&gt;%   html_table(fill = TRUE) %&gt;%   .[[5]];url_tbl17 = data.table(url_tbl17);url_tbl17 = url_tbl17[, `:=` (url ='Edelweiss', rown =17),];print(17);</v>
      </c>
    </row>
    <row r="19" spans="1:14">
      <c r="A19" t="s">
        <v>45</v>
      </c>
      <c r="B19" t="s">
        <v>79</v>
      </c>
      <c r="C19" t="s">
        <v>287</v>
      </c>
      <c r="D19" t="s">
        <v>954</v>
      </c>
      <c r="E19" t="s">
        <v>941</v>
      </c>
      <c r="F19">
        <v>18</v>
      </c>
      <c r="G19" s="7" t="s">
        <v>977</v>
      </c>
      <c r="H19" t="str">
        <f>CONCATENATE(B19, " = '", G19, "';")</f>
        <v>url18 = 'https://www.moneycontrol.com/mutual-funds/quant-small-cap-fund-direct-plan/portfolio-overview/MES056';</v>
      </c>
      <c r="I19" t="str">
        <f>CONCATENATE(B19, " =  read_html (", B19, ");")</f>
        <v>url18 =  read_html (url18);</v>
      </c>
      <c r="J19" t="str">
        <f>CONCATENATE(C19, " = ", B19, " %&gt;%   html_nodes('table') %&gt;%   html_table(fill = TRUE) %&gt;%   .[[5]];")</f>
        <v>url_tbl18 = url18 %&gt;%   html_nodes('table') %&gt;%   html_table(fill = TRUE) %&gt;%   .[[5]];</v>
      </c>
      <c r="K19" t="str">
        <f>CONCATENATE(C19, " = data.table(", C19, ");" )</f>
        <v>url_tbl18 = data.table(url_tbl18);</v>
      </c>
      <c r="L19" t="str">
        <f>CONCATENATE(C19, " = ", C19, "[, `:=` (url ='",D19, "', rown =", F19, "),];" )</f>
        <v>url_tbl18 = url_tbl18[, `:=` (url ='Quant', rown =18),];</v>
      </c>
      <c r="M19" t="str">
        <f t="shared" si="0"/>
        <v>print(18);</v>
      </c>
      <c r="N19" t="str">
        <f t="shared" si="1"/>
        <v>url18 = 'https://www.moneycontrol.com/mutual-funds/quant-small-cap-fund-direct-plan/portfolio-overview/MES056';url18 =  read_html (url18);url_tbl18 = url18 %&gt;%   html_nodes('table') %&gt;%   html_table(fill = TRUE) %&gt;%   .[[5]];url_tbl18 = data.table(url_tbl18);url_tbl18 = url_tbl18[, `:=` (url ='Quant', rown =18),];print(18);</v>
      </c>
    </row>
    <row r="20" spans="1:14">
      <c r="A20" t="s">
        <v>45</v>
      </c>
      <c r="B20" t="s">
        <v>80</v>
      </c>
      <c r="C20" t="s">
        <v>288</v>
      </c>
      <c r="D20" t="s">
        <v>955</v>
      </c>
      <c r="E20" t="s">
        <v>941</v>
      </c>
      <c r="F20">
        <v>19</v>
      </c>
      <c r="G20" s="7" t="s">
        <v>978</v>
      </c>
      <c r="H20" t="str">
        <f>CONCATENATE(B20, " = '", G20, "';")</f>
        <v>url19 = 'https://www.moneycontrol.com/mutual-funds/union-small-cap-fund-direct-plan/portfolio-overview/MUK091';</v>
      </c>
      <c r="I20" t="str">
        <f>CONCATENATE(B20, " =  read_html (", B20, ");")</f>
        <v>url19 =  read_html (url19);</v>
      </c>
      <c r="J20" t="str">
        <f>CONCATENATE(C20, " = ", B20, " %&gt;%   html_nodes('table') %&gt;%   html_table(fill = TRUE) %&gt;%   .[[5]];")</f>
        <v>url_tbl19 = url19 %&gt;%   html_nodes('table') %&gt;%   html_table(fill = TRUE) %&gt;%   .[[5]];</v>
      </c>
      <c r="K20" t="str">
        <f>CONCATENATE(C20, " = data.table(", C20, ");" )</f>
        <v>url_tbl19 = data.table(url_tbl19);</v>
      </c>
      <c r="L20" t="str">
        <f>CONCATENATE(C20, " = ", C20, "[, `:=` (url ='",D20, "', rown =", F20, "),];" )</f>
        <v>url_tbl19 = url_tbl19[, `:=` (url ='Union', rown =19),];</v>
      </c>
      <c r="M20" t="str">
        <f t="shared" si="0"/>
        <v>print(19);</v>
      </c>
      <c r="N20" t="str">
        <f t="shared" si="1"/>
        <v>url19 = 'https://www.moneycontrol.com/mutual-funds/union-small-cap-fund-direct-plan/portfolio-overview/MUK091';url19 =  read_html (url19);url_tbl19 = url19 %&gt;%   html_nodes('table') %&gt;%   html_table(fill = TRUE) %&gt;%   .[[5]];url_tbl19 = data.table(url_tbl19);url_tbl19 = url_tbl19[, `:=` (url ='Union', rown =19),];print(19);</v>
      </c>
    </row>
    <row r="21" spans="1:14">
      <c r="A21" t="s">
        <v>45</v>
      </c>
      <c r="B21" t="s">
        <v>81</v>
      </c>
      <c r="C21" t="s">
        <v>289</v>
      </c>
      <c r="D21" t="s">
        <v>956</v>
      </c>
      <c r="E21" t="s">
        <v>941</v>
      </c>
      <c r="F21">
        <v>20</v>
      </c>
      <c r="G21" s="7" t="s">
        <v>979</v>
      </c>
      <c r="H21" t="str">
        <f>CONCATENATE(B21, " = '", G21, "';")</f>
        <v>url20 = 'https://www.moneycontrol.com/mutual-funds/principal-small-cap-fund-direct-plan/portfolio-overview/MID394';</v>
      </c>
      <c r="I21" t="str">
        <f>CONCATENATE(B21, " =  read_html (", B21, ");")</f>
        <v>url20 =  read_html (url20);</v>
      </c>
      <c r="J21" t="str">
        <f>CONCATENATE(C21, " = ", B21, " %&gt;%   html_nodes('table') %&gt;%   html_table(fill = TRUE) %&gt;%   .[[5]];")</f>
        <v>url_tbl20 = url20 %&gt;%   html_nodes('table') %&gt;%   html_table(fill = TRUE) %&gt;%   .[[5]];</v>
      </c>
      <c r="K21" t="str">
        <f>CONCATENATE(C21, " = data.table(", C21, ");" )</f>
        <v>url_tbl20 = data.table(url_tbl20);</v>
      </c>
      <c r="L21" t="str">
        <f>CONCATENATE(C21, " = ", C21, "[, `:=` (url ='",D21, "', rown =", F21, "),];" )</f>
        <v>url_tbl20 = url_tbl20[, `:=` (url ='Principal', rown =20),];</v>
      </c>
      <c r="M21" t="str">
        <f t="shared" si="0"/>
        <v>print(20);</v>
      </c>
      <c r="N21" t="str">
        <f t="shared" si="1"/>
        <v>url20 = 'https://www.moneycontrol.com/mutual-funds/principal-small-cap-fund-direct-plan/portfolio-overview/MID394';url20 =  read_html (url20);url_tbl20 = url20 %&gt;%   html_nodes('table') %&gt;%   html_table(fill = TRUE) %&gt;%   .[[5]];url_tbl20 = data.table(url_tbl20);url_tbl20 = url_tbl20[, `:=` (url ='Principal', rown =20),];print(20);</v>
      </c>
    </row>
    <row r="22" spans="1:14">
      <c r="A22" t="s">
        <v>45</v>
      </c>
      <c r="B22" t="s">
        <v>82</v>
      </c>
      <c r="C22" t="s">
        <v>290</v>
      </c>
      <c r="D22" t="s">
        <v>957</v>
      </c>
      <c r="E22" t="s">
        <v>941</v>
      </c>
      <c r="F22">
        <v>21</v>
      </c>
      <c r="G22" s="7" t="s">
        <v>980</v>
      </c>
      <c r="H22" t="str">
        <f>CONCATENATE(B22, " = '", G22, "';")</f>
        <v>url21 = 'https://www.moneycontrol.com/mutual-funds/iti-small-cap-fund-direct-plan/portfolio-overview/MIT043';</v>
      </c>
      <c r="I22" t="str">
        <f>CONCATENATE(B22, " =  read_html (", B22, ");")</f>
        <v>url21 =  read_html (url21);</v>
      </c>
      <c r="J22" t="str">
        <f>CONCATENATE(C22, " = ", B22, " %&gt;%   html_nodes('table') %&gt;%   html_table(fill = TRUE) %&gt;%   .[[5]];")</f>
        <v>url_tbl21 = url21 %&gt;%   html_nodes('table') %&gt;%   html_table(fill = TRUE) %&gt;%   .[[5]];</v>
      </c>
      <c r="K22" t="str">
        <f>CONCATENATE(C22, " = data.table(", C22, ");" )</f>
        <v>url_tbl21 = data.table(url_tbl21);</v>
      </c>
      <c r="L22" t="str">
        <f>CONCATENATE(C22, " = ", C22, "[, `:=` (url ='",D22, "', rown =", F22, "),];" )</f>
        <v>url_tbl21 = url_tbl21[, `:=` (url ='ITI', rown =21),];</v>
      </c>
      <c r="M22" t="str">
        <f t="shared" si="0"/>
        <v>print(21);</v>
      </c>
      <c r="N22" t="str">
        <f t="shared" si="1"/>
        <v>url21 = 'https://www.moneycontrol.com/mutual-funds/iti-small-cap-fund-direct-plan/portfolio-overview/MIT043';url21 =  read_html (url21);url_tbl21 = url21 %&gt;%   html_nodes('table') %&gt;%   html_table(fill = TRUE) %&gt;%   .[[5]];url_tbl21 = data.table(url_tbl21);url_tbl21 = url_tbl21[, `:=` (url ='ITI', rown =21),];print(21);</v>
      </c>
    </row>
    <row r="23" spans="1:14">
      <c r="A23" t="s">
        <v>45</v>
      </c>
      <c r="B23" t="s">
        <v>83</v>
      </c>
      <c r="C23" t="s">
        <v>291</v>
      </c>
      <c r="D23" t="s">
        <v>958</v>
      </c>
      <c r="E23" t="s">
        <v>941</v>
      </c>
      <c r="F23">
        <v>22</v>
      </c>
      <c r="G23" s="7" t="s">
        <v>981</v>
      </c>
      <c r="H23" t="str">
        <f>CONCATENATE(B23, " = '", G23, "';")</f>
        <v>url22 = 'https://www.moneycontrol.com/mutual-funds/boi-axa-small-cap-fund-direct-plan/portfolio-overview/MBA203';</v>
      </c>
      <c r="I23" t="str">
        <f>CONCATENATE(B23, " =  read_html (", B23, ");")</f>
        <v>url22 =  read_html (url22);</v>
      </c>
      <c r="J23" t="str">
        <f>CONCATENATE(C23, " = ", B23, " %&gt;%   html_nodes('table') %&gt;%   html_table(fill = TRUE) %&gt;%   .[[5]];")</f>
        <v>url_tbl22 = url22 %&gt;%   html_nodes('table') %&gt;%   html_table(fill = TRUE) %&gt;%   .[[5]];</v>
      </c>
      <c r="K23" t="str">
        <f>CONCATENATE(C23, " = data.table(", C23, ");" )</f>
        <v>url_tbl22 = data.table(url_tbl22);</v>
      </c>
      <c r="L23" t="str">
        <f>CONCATENATE(C23, " = ", C23, "[, `:=` (url ='",D23, "', rown =", F23, "),];" )</f>
        <v>url_tbl22 = url_tbl22[, `:=` (url ='BOI AXA', rown =22),];</v>
      </c>
      <c r="M23" t="str">
        <f t="shared" si="0"/>
        <v>print(22);</v>
      </c>
      <c r="N23" t="str">
        <f t="shared" si="1"/>
        <v>url22 = 'https://www.moneycontrol.com/mutual-funds/boi-axa-small-cap-fund-direct-plan/portfolio-overview/MBA203';url22 =  read_html (url22);url_tbl22 = url22 %&gt;%   html_nodes('table') %&gt;%   html_table(fill = TRUE) %&gt;%   .[[5]];url_tbl22 = data.table(url_tbl22);url_tbl22 = url_tbl22[, `:=` (url ='BOI AXA', rown =22),];print(22);</v>
      </c>
    </row>
    <row r="24" spans="1:14">
      <c r="A24" t="s">
        <v>45</v>
      </c>
      <c r="B24" t="s">
        <v>84</v>
      </c>
      <c r="C24" t="s">
        <v>292</v>
      </c>
      <c r="D24" t="s">
        <v>959</v>
      </c>
      <c r="E24" t="s">
        <v>941</v>
      </c>
      <c r="F24">
        <v>23</v>
      </c>
      <c r="G24" s="7" t="s">
        <v>982</v>
      </c>
      <c r="H24" t="str">
        <f>CONCATENATE(B24, " = '", G24, "';")</f>
        <v>url23 = 'https://www.moneycontrol.com/mutual-funds/idbi-small-cap-fund-direct-plan/portfolio-overview/MIB234';</v>
      </c>
      <c r="I24" t="str">
        <f>CONCATENATE(B24, " =  read_html (", B24, ");")</f>
        <v>url23 =  read_html (url23);</v>
      </c>
      <c r="J24" t="str">
        <f>CONCATENATE(C24, " = ", B24, " %&gt;%   html_nodes('table') %&gt;%   html_table(fill = TRUE) %&gt;%   .[[5]];")</f>
        <v>url_tbl23 = url23 %&gt;%   html_nodes('table') %&gt;%   html_table(fill = TRUE) %&gt;%   .[[5]];</v>
      </c>
      <c r="K24" t="str">
        <f>CONCATENATE(C24, " = data.table(", C24, ");" )</f>
        <v>url_tbl23 = data.table(url_tbl23);</v>
      </c>
      <c r="L24" t="str">
        <f>CONCATENATE(C24, " = ", C24, "[, `:=` (url ='",D24, "', rown =", F24, "),];" )</f>
        <v>url_tbl23 = url_tbl23[, `:=` (url ='IDBI', rown =23),];</v>
      </c>
      <c r="M24" t="str">
        <f t="shared" si="0"/>
        <v>print(23);</v>
      </c>
      <c r="N24" t="str">
        <f t="shared" si="1"/>
        <v>url23 = 'https://www.moneycontrol.com/mutual-funds/idbi-small-cap-fund-direct-plan/portfolio-overview/MIB234';url23 =  read_html (url23);url_tbl23 = url23 %&gt;%   html_nodes('table') %&gt;%   html_table(fill = TRUE) %&gt;%   .[[5]];url_tbl23 = data.table(url_tbl23);url_tbl23 = url_tbl23[, `:=` (url ='IDBI', rown =23),];print(23);</v>
      </c>
    </row>
    <row r="25" spans="1:14">
      <c r="A25" t="s">
        <v>40</v>
      </c>
      <c r="B25" t="s">
        <v>85</v>
      </c>
      <c r="C25" t="s">
        <v>293</v>
      </c>
      <c r="D25" t="s">
        <v>932</v>
      </c>
      <c r="E25" t="s">
        <v>997</v>
      </c>
      <c r="F25">
        <v>24</v>
      </c>
      <c r="G25" s="7" t="s">
        <v>1020</v>
      </c>
      <c r="H25" t="str">
        <f>CONCATENATE(B25, " = '", G25, "';")</f>
        <v>url24 = 'https://www.moneycontrol.com/mutual-funds/hdfc-mid-cap-opportunities-fund-direct-plan/portfolio-overview/MHD1161';</v>
      </c>
      <c r="I25" t="str">
        <f t="shared" ref="I25:I51" si="2">CONCATENATE(B25, " =  read_html (", B25, ");")</f>
        <v>url24 =  read_html (url24);</v>
      </c>
      <c r="J25" t="str">
        <f t="shared" ref="J25:J51" si="3">CONCATENATE(C25, " = ", B25, " %&gt;%   html_nodes('table') %&gt;%   html_table(fill = TRUE) %&gt;%   .[[5]];")</f>
        <v>url_tbl24 = url24 %&gt;%   html_nodes('table') %&gt;%   html_table(fill = TRUE) %&gt;%   .[[5]];</v>
      </c>
      <c r="K25" t="str">
        <f t="shared" ref="K25:K51" si="4">CONCATENATE(C25, " = data.table(", C25, ");" )</f>
        <v>url_tbl24 = data.table(url_tbl24);</v>
      </c>
      <c r="L25" t="str">
        <f>CONCATENATE(C25, " = ", C25, "[, `:=` (url ='",D25, "', rown =", F25, "),];" )</f>
        <v>url_tbl24 = url_tbl24[, `:=` (url ='HDFC', rown =24),];</v>
      </c>
      <c r="M25" t="str">
        <f t="shared" si="0"/>
        <v>print(24);</v>
      </c>
      <c r="N25" t="str">
        <f t="shared" si="1"/>
        <v>url24 = 'https://www.moneycontrol.com/mutual-funds/hdfc-mid-cap-opportunities-fund-direct-plan/portfolio-overview/MHD1161';url24 =  read_html (url24);url_tbl24 = url24 %&gt;%   html_nodes('table') %&gt;%   html_table(fill = TRUE) %&gt;%   .[[5]];url_tbl24 = data.table(url_tbl24);url_tbl24 = url_tbl24[, `:=` (url ='HDFC', rown =24),];print(24);</v>
      </c>
    </row>
    <row r="26" spans="1:14">
      <c r="A26" t="s">
        <v>40</v>
      </c>
      <c r="B26" t="s">
        <v>86</v>
      </c>
      <c r="C26" t="s">
        <v>294</v>
      </c>
      <c r="D26" t="s">
        <v>938</v>
      </c>
      <c r="E26" t="s">
        <v>998</v>
      </c>
      <c r="F26">
        <v>25</v>
      </c>
      <c r="H26" t="str">
        <f>CONCATENATE(B26, " = '", G26, "';")</f>
        <v>url25 = '';</v>
      </c>
      <c r="I26" t="str">
        <f t="shared" si="2"/>
        <v>url25 =  read_html (url25);</v>
      </c>
      <c r="J26" t="str">
        <f t="shared" si="3"/>
        <v>url_tbl25 = url25 %&gt;%   html_nodes('table') %&gt;%   html_table(fill = TRUE) %&gt;%   .[[5]];</v>
      </c>
      <c r="K26" t="str">
        <f t="shared" si="4"/>
        <v>url_tbl25 = data.table(url_tbl25);</v>
      </c>
      <c r="L26" t="str">
        <f t="shared" ref="L26:L51" si="5">CONCATENATE(C26, " = ", C26, "[, `:=` (url ='",D26, "', rown =", F26, "),];" )</f>
        <v>url_tbl25 = url_tbl25[, `:=` (url ='Kotak', rown =25),];</v>
      </c>
      <c r="M26" t="str">
        <f t="shared" si="0"/>
        <v>print(25);</v>
      </c>
      <c r="N26" t="str">
        <f t="shared" si="1"/>
        <v>url25 = '';url25 =  read_html (url25);url_tbl25 = url25 %&gt;%   html_nodes('table') %&gt;%   html_table(fill = TRUE) %&gt;%   .[[5]];url_tbl25 = data.table(url_tbl25);url_tbl25 = url_tbl25[, `:=` (url ='Kotak', rown =25),];print(25);</v>
      </c>
    </row>
    <row r="27" spans="1:14">
      <c r="A27" t="s">
        <v>40</v>
      </c>
      <c r="B27" t="s">
        <v>87</v>
      </c>
      <c r="C27" t="s">
        <v>295</v>
      </c>
      <c r="D27" t="s">
        <v>934</v>
      </c>
      <c r="E27" t="s">
        <v>999</v>
      </c>
      <c r="F27">
        <v>26</v>
      </c>
      <c r="G27" s="7" t="s">
        <v>1021</v>
      </c>
      <c r="H27" t="str">
        <f>CONCATENATE(B27, " = '", G27, "';")</f>
        <v>url26 = 'https://www.moneycontrol.com/mutual-funds/dsp-mid-cap-fund-direct-plan/portfolio-overview/MDS574';</v>
      </c>
      <c r="I27" t="str">
        <f t="shared" si="2"/>
        <v>url26 =  read_html (url26);</v>
      </c>
      <c r="J27" t="str">
        <f t="shared" si="3"/>
        <v>url_tbl26 = url26 %&gt;%   html_nodes('table') %&gt;%   html_table(fill = TRUE) %&gt;%   .[[5]];</v>
      </c>
      <c r="K27" t="str">
        <f t="shared" si="4"/>
        <v>url_tbl26 = data.table(url_tbl26);</v>
      </c>
      <c r="L27" t="str">
        <f t="shared" si="5"/>
        <v>url_tbl26 = url_tbl26[, `:=` (url ='DSP', rown =26),];</v>
      </c>
      <c r="M27" t="str">
        <f t="shared" si="0"/>
        <v>print(26);</v>
      </c>
      <c r="N27" t="str">
        <f t="shared" si="1"/>
        <v>url26 = 'https://www.moneycontrol.com/mutual-funds/dsp-mid-cap-fund-direct-plan/portfolio-overview/MDS574';url26 =  read_html (url26);url_tbl26 = url26 %&gt;%   html_nodes('table') %&gt;%   html_table(fill = TRUE) %&gt;%   .[[5]];url_tbl26 = data.table(url_tbl26);url_tbl26 = url_tbl26[, `:=` (url ='DSP', rown =26),];print(26);</v>
      </c>
    </row>
    <row r="28" spans="1:14">
      <c r="A28" t="s">
        <v>40</v>
      </c>
      <c r="B28" t="s">
        <v>88</v>
      </c>
      <c r="C28" t="s">
        <v>296</v>
      </c>
      <c r="D28" t="s">
        <v>937</v>
      </c>
      <c r="E28" t="s">
        <v>999</v>
      </c>
      <c r="F28">
        <v>27</v>
      </c>
      <c r="G28" s="7" t="s">
        <v>1022</v>
      </c>
      <c r="H28" t="str">
        <f t="shared" ref="H28:H51" si="6">CONCATENATE(B28, " = '", G28, "';")</f>
        <v>url27 = 'https://www.moneycontrol.com/mutual-funds/axis-mid-cap-fund-direct-plan/portfolio-overview/MAA194';</v>
      </c>
      <c r="I28" t="str">
        <f t="shared" si="2"/>
        <v>url27 =  read_html (url27);</v>
      </c>
      <c r="J28" t="str">
        <f t="shared" si="3"/>
        <v>url_tbl27 = url27 %&gt;%   html_nodes('table') %&gt;%   html_table(fill = TRUE) %&gt;%   .[[5]];</v>
      </c>
      <c r="K28" t="str">
        <f t="shared" si="4"/>
        <v>url_tbl27 = data.table(url_tbl27);</v>
      </c>
      <c r="L28" t="str">
        <f t="shared" si="5"/>
        <v>url_tbl27 = url_tbl27[, `:=` (url ='Axis', rown =27),];</v>
      </c>
      <c r="M28" t="str">
        <f t="shared" si="0"/>
        <v>print(27);</v>
      </c>
      <c r="N28" t="str">
        <f t="shared" si="1"/>
        <v>url27 = 'https://www.moneycontrol.com/mutual-funds/axis-mid-cap-fund-direct-plan/portfolio-overview/MAA194';url27 =  read_html (url27);url_tbl27 = url27 %&gt;%   html_nodes('table') %&gt;%   html_table(fill = TRUE) %&gt;%   .[[5]];url_tbl27 = data.table(url_tbl27);url_tbl27 = url_tbl27[, `:=` (url ='Axis', rown =27),];print(27);</v>
      </c>
    </row>
    <row r="29" spans="1:14">
      <c r="A29" t="s">
        <v>40</v>
      </c>
      <c r="B29" t="s">
        <v>89</v>
      </c>
      <c r="C29" t="s">
        <v>297</v>
      </c>
      <c r="D29" t="s">
        <v>931</v>
      </c>
      <c r="E29" t="s">
        <v>1000</v>
      </c>
      <c r="F29">
        <v>28</v>
      </c>
      <c r="G29" s="7" t="s">
        <v>1023</v>
      </c>
      <c r="H29" t="str">
        <f t="shared" si="6"/>
        <v>url28 = 'https://www.moneycontrol.com/mutual-funds/nippon-india-growth-fund-direct-plan/portfolio-overview/MRC919';</v>
      </c>
      <c r="I29" t="str">
        <f t="shared" si="2"/>
        <v>url28 =  read_html (url28);</v>
      </c>
      <c r="J29" t="str">
        <f t="shared" si="3"/>
        <v>url_tbl28 = url28 %&gt;%   html_nodes('table') %&gt;%   html_table(fill = TRUE) %&gt;%   .[[5]];</v>
      </c>
      <c r="K29" t="str">
        <f t="shared" si="4"/>
        <v>url_tbl28 = data.table(url_tbl28);</v>
      </c>
      <c r="L29" t="str">
        <f t="shared" si="5"/>
        <v>url_tbl28 = url_tbl28[, `:=` (url ='Nippon', rown =28),];</v>
      </c>
      <c r="M29" t="str">
        <f t="shared" si="0"/>
        <v>print(28);</v>
      </c>
      <c r="N29" t="str">
        <f t="shared" si="1"/>
        <v>url28 = 'https://www.moneycontrol.com/mutual-funds/nippon-india-growth-fund-direct-plan/portfolio-overview/MRC919';url28 =  read_html (url28);url_tbl28 = url28 %&gt;%   html_nodes('table') %&gt;%   html_table(fill = TRUE) %&gt;%   .[[5]];url_tbl28 = data.table(url_tbl28);url_tbl28 = url_tbl28[, `:=` (url ='Nippon', rown =28),];print(28);</v>
      </c>
    </row>
    <row r="30" spans="1:14">
      <c r="A30" t="s">
        <v>40</v>
      </c>
      <c r="B30" t="s">
        <v>90</v>
      </c>
      <c r="C30" t="s">
        <v>298</v>
      </c>
      <c r="D30" t="s">
        <v>936</v>
      </c>
      <c r="E30" t="s">
        <v>1001</v>
      </c>
      <c r="F30">
        <v>29</v>
      </c>
      <c r="G30" s="7" t="s">
        <v>1024</v>
      </c>
      <c r="H30" t="str">
        <f t="shared" si="6"/>
        <v>url29 = 'https://www.moneycontrol.com/mutual-funds/franklin-india-prima-fund-direct-plan/portfolio-overview/MTE317';</v>
      </c>
      <c r="I30" t="str">
        <f t="shared" si="2"/>
        <v>url29 =  read_html (url29);</v>
      </c>
      <c r="J30" t="str">
        <f t="shared" si="3"/>
        <v>url_tbl29 = url29 %&gt;%   html_nodes('table') %&gt;%   html_table(fill = TRUE) %&gt;%   .[[5]];</v>
      </c>
      <c r="K30" t="str">
        <f t="shared" si="4"/>
        <v>url_tbl29 = data.table(url_tbl29);</v>
      </c>
      <c r="L30" t="str">
        <f t="shared" si="5"/>
        <v>url_tbl29 = url_tbl29[, `:=` (url ='Fraklin', rown =29),];</v>
      </c>
      <c r="M30" t="str">
        <f t="shared" si="0"/>
        <v>print(29);</v>
      </c>
      <c r="N30" t="str">
        <f t="shared" si="1"/>
        <v>url29 = 'https://www.moneycontrol.com/mutual-funds/franklin-india-prima-fund-direct-plan/portfolio-overview/MTE317';url29 =  read_html (url29);url_tbl29 = url29 %&gt;%   html_nodes('table') %&gt;%   html_table(fill = TRUE) %&gt;%   .[[5]];url_tbl29 = data.table(url_tbl29);url_tbl29 = url_tbl29[, `:=` (url ='Fraklin', rown =29),];print(29);</v>
      </c>
    </row>
    <row r="31" spans="1:14">
      <c r="A31" t="s">
        <v>40</v>
      </c>
      <c r="B31" t="s">
        <v>91</v>
      </c>
      <c r="C31" t="s">
        <v>299</v>
      </c>
      <c r="D31" t="s">
        <v>935</v>
      </c>
      <c r="E31" t="s">
        <v>999</v>
      </c>
      <c r="F31">
        <v>30</v>
      </c>
      <c r="G31" s="7" t="s">
        <v>1025</v>
      </c>
      <c r="H31" t="str">
        <f t="shared" si="6"/>
        <v>url30 = 'https://www.moneycontrol.com/mutual-funds/l-t-midcap-fund-direct-plan/portfolio-overview/MCC275';</v>
      </c>
      <c r="I31" t="str">
        <f t="shared" si="2"/>
        <v>url30 =  read_html (url30);</v>
      </c>
      <c r="J31" t="str">
        <f t="shared" si="3"/>
        <v>url_tbl30 = url30 %&gt;%   html_nodes('table') %&gt;%   html_table(fill = TRUE) %&gt;%   .[[5]];</v>
      </c>
      <c r="K31" t="str">
        <f t="shared" si="4"/>
        <v>url_tbl30 = data.table(url_tbl30);</v>
      </c>
      <c r="L31" t="str">
        <f t="shared" si="5"/>
        <v>url_tbl30 = url_tbl30[, `:=` (url ='LT', rown =30),];</v>
      </c>
      <c r="M31" t="str">
        <f t="shared" si="0"/>
        <v>print(30);</v>
      </c>
      <c r="N31" t="str">
        <f t="shared" si="1"/>
        <v>url30 = 'https://www.moneycontrol.com/mutual-funds/l-t-midcap-fund-direct-plan/portfolio-overview/MCC275';url30 =  read_html (url30);url_tbl30 = url30 %&gt;%   html_nodes('table') %&gt;%   html_table(fill = TRUE) %&gt;%   .[[5]];url_tbl30 = data.table(url_tbl30);url_tbl30 = url_tbl30[, `:=` (url ='LT', rown =30),];print(30);</v>
      </c>
    </row>
    <row r="32" spans="1:14">
      <c r="A32" t="s">
        <v>40</v>
      </c>
      <c r="B32" t="s">
        <v>92</v>
      </c>
      <c r="C32" t="s">
        <v>300</v>
      </c>
      <c r="D32" t="s">
        <v>947</v>
      </c>
      <c r="E32" t="s">
        <v>999</v>
      </c>
      <c r="F32">
        <v>31</v>
      </c>
      <c r="G32" s="7" t="s">
        <v>1026</v>
      </c>
      <c r="H32" t="str">
        <f t="shared" si="6"/>
        <v>url31 = 'https://www.moneycontrol.com/mutual-funds/sundaram-mid-cap-fund-direct-plan/portfolio-overview/MSN568';</v>
      </c>
      <c r="I32" t="str">
        <f t="shared" si="2"/>
        <v>url31 =  read_html (url31);</v>
      </c>
      <c r="J32" t="str">
        <f t="shared" si="3"/>
        <v>url_tbl31 = url31 %&gt;%   html_nodes('table') %&gt;%   html_table(fill = TRUE) %&gt;%   .[[5]];</v>
      </c>
      <c r="K32" t="str">
        <f t="shared" si="4"/>
        <v>url_tbl31 = data.table(url_tbl31);</v>
      </c>
      <c r="L32" t="str">
        <f t="shared" si="5"/>
        <v>url_tbl31 = url_tbl31[, `:=` (url ='Sundaram', rown =31),];</v>
      </c>
      <c r="M32" t="str">
        <f t="shared" si="0"/>
        <v>print(31);</v>
      </c>
      <c r="N32" t="str">
        <f t="shared" si="1"/>
        <v>url31 = 'https://www.moneycontrol.com/mutual-funds/sundaram-mid-cap-fund-direct-plan/portfolio-overview/MSN568';url31 =  read_html (url31);url_tbl31 = url31 %&gt;%   html_nodes('table') %&gt;%   html_table(fill = TRUE) %&gt;%   .[[5]];url_tbl31 = data.table(url_tbl31);url_tbl31 = url_tbl31[, `:=` (url ='Sundaram', rown =31),];print(31);</v>
      </c>
    </row>
    <row r="33" spans="1:14">
      <c r="A33" t="s">
        <v>40</v>
      </c>
      <c r="B33" t="s">
        <v>93</v>
      </c>
      <c r="C33" t="s">
        <v>301</v>
      </c>
      <c r="D33" t="s">
        <v>933</v>
      </c>
      <c r="E33" t="s">
        <v>1002</v>
      </c>
      <c r="F33">
        <v>32</v>
      </c>
      <c r="G33" s="7" t="s">
        <v>1027</v>
      </c>
      <c r="H33" t="str">
        <f t="shared" si="6"/>
        <v>url32 = 'https://www.moneycontrol.com/mutual-funds/sbi-magnum-midcap-fund-direct-plan/portfolio-overview/MSB505';</v>
      </c>
      <c r="I33" t="str">
        <f t="shared" si="2"/>
        <v>url32 =  read_html (url32);</v>
      </c>
      <c r="J33" t="str">
        <f t="shared" si="3"/>
        <v>url_tbl32 = url32 %&gt;%   html_nodes('table') %&gt;%   html_table(fill = TRUE) %&gt;%   .[[5]];</v>
      </c>
      <c r="K33" t="str">
        <f t="shared" si="4"/>
        <v>url_tbl32 = data.table(url_tbl32);</v>
      </c>
      <c r="L33" t="str">
        <f t="shared" si="5"/>
        <v>url_tbl32 = url_tbl32[, `:=` (url ='SBI', rown =32),];</v>
      </c>
      <c r="M33" t="str">
        <f t="shared" si="0"/>
        <v>print(32);</v>
      </c>
      <c r="N33" t="str">
        <f t="shared" si="1"/>
        <v>url32 = 'https://www.moneycontrol.com/mutual-funds/sbi-magnum-midcap-fund-direct-plan/portfolio-overview/MSB505';url32 =  read_html (url32);url_tbl32 = url32 %&gt;%   html_nodes('table') %&gt;%   html_table(fill = TRUE) %&gt;%   .[[5]];url_tbl32 = data.table(url_tbl32);url_tbl32 = url_tbl32[, `:=` (url ='SBI', rown =32),];print(32);</v>
      </c>
    </row>
    <row r="34" spans="1:14">
      <c r="A34" t="s">
        <v>40</v>
      </c>
      <c r="B34" t="s">
        <v>94</v>
      </c>
      <c r="C34" t="s">
        <v>302</v>
      </c>
      <c r="D34" t="s">
        <v>948</v>
      </c>
      <c r="E34" t="s">
        <v>999</v>
      </c>
      <c r="F34">
        <v>33</v>
      </c>
      <c r="G34" s="7" t="s">
        <v>1028</v>
      </c>
      <c r="H34" t="str">
        <f t="shared" si="6"/>
        <v>url33 = 'https://www.moneycontrol.com/mutual-funds/uti-mid-cap-fund-direct-plan/portfolio-overview/MUT637';</v>
      </c>
      <c r="I34" t="str">
        <f t="shared" si="2"/>
        <v>url33 =  read_html (url33);</v>
      </c>
      <c r="J34" t="str">
        <f t="shared" si="3"/>
        <v>url_tbl33 = url33 %&gt;%   html_nodes('table') %&gt;%   html_table(fill = TRUE) %&gt;%   .[[5]];</v>
      </c>
      <c r="K34" t="str">
        <f t="shared" si="4"/>
        <v>url_tbl33 = data.table(url_tbl33);</v>
      </c>
      <c r="L34" t="str">
        <f t="shared" si="5"/>
        <v>url_tbl33 = url_tbl33[, `:=` (url ='UTI', rown =33),];</v>
      </c>
      <c r="M34" t="str">
        <f t="shared" si="0"/>
        <v>print(33);</v>
      </c>
      <c r="N34" t="str">
        <f t="shared" si="1"/>
        <v>url33 = 'https://www.moneycontrol.com/mutual-funds/uti-mid-cap-fund-direct-plan/portfolio-overview/MUT637';url33 =  read_html (url33);url_tbl33 = url33 %&gt;%   html_nodes('table') %&gt;%   html_table(fill = TRUE) %&gt;%   .[[5]];url_tbl33 = data.table(url_tbl33);url_tbl33 = url_tbl33[, `:=` (url ='UTI', rown =33),];print(33);</v>
      </c>
    </row>
    <row r="35" spans="1:14">
      <c r="A35" t="s">
        <v>40</v>
      </c>
      <c r="B35" t="s">
        <v>95</v>
      </c>
      <c r="C35" t="s">
        <v>303</v>
      </c>
      <c r="D35" t="s">
        <v>1003</v>
      </c>
      <c r="E35" t="s">
        <v>1004</v>
      </c>
      <c r="F35">
        <v>34</v>
      </c>
      <c r="G35" s="7" t="s">
        <v>1029</v>
      </c>
      <c r="H35" t="str">
        <f t="shared" si="6"/>
        <v>url34 = 'https://www.moneycontrol.com/mutual-funds/mirae-asset-midcap-fund-direct-plan/portfolio-overview/MMA173';</v>
      </c>
      <c r="I35" t="str">
        <f t="shared" si="2"/>
        <v>url34 =  read_html (url34);</v>
      </c>
      <c r="J35" t="str">
        <f t="shared" si="3"/>
        <v>url_tbl34 = url34 %&gt;%   html_nodes('table') %&gt;%   html_table(fill = TRUE) %&gt;%   .[[5]];</v>
      </c>
      <c r="K35" t="str">
        <f t="shared" si="4"/>
        <v>url_tbl34 = data.table(url_tbl34);</v>
      </c>
      <c r="L35" t="str">
        <f t="shared" si="5"/>
        <v>url_tbl34 = url_tbl34[, `:=` (url ='Mirae', rown =34),];</v>
      </c>
      <c r="M35" t="str">
        <f t="shared" si="0"/>
        <v>print(34);</v>
      </c>
      <c r="N35" t="str">
        <f t="shared" si="1"/>
        <v>url34 = 'https://www.moneycontrol.com/mutual-funds/mirae-asset-midcap-fund-direct-plan/portfolio-overview/MMA173';url34 =  read_html (url34);url_tbl34 = url34 %&gt;%   html_nodes('table') %&gt;%   html_table(fill = TRUE) %&gt;%   .[[5]];url_tbl34 = data.table(url_tbl34);url_tbl34 = url_tbl34[, `:=` (url ='Mirae', rown =34),];print(34);</v>
      </c>
    </row>
    <row r="36" spans="1:14">
      <c r="A36" t="s">
        <v>40</v>
      </c>
      <c r="B36" t="s">
        <v>96</v>
      </c>
      <c r="C36" t="s">
        <v>304</v>
      </c>
      <c r="D36" t="s">
        <v>943</v>
      </c>
      <c r="E36" t="s">
        <v>1005</v>
      </c>
      <c r="F36">
        <v>35</v>
      </c>
      <c r="G36" s="7" t="s">
        <v>1030</v>
      </c>
      <c r="H36" t="str">
        <f t="shared" si="6"/>
        <v>url35 = 'https://www.moneycontrol.com/mutual-funds/aditya-birla-sun-life-midcap-fund-direct-plan/portfolio-overview/MBS829';</v>
      </c>
      <c r="I36" t="str">
        <f t="shared" si="2"/>
        <v>url35 =  read_html (url35);</v>
      </c>
      <c r="J36" t="str">
        <f t="shared" si="3"/>
        <v>url_tbl35 = url35 %&gt;%   html_nodes('table') %&gt;%   html_table(fill = TRUE) %&gt;%   .[[5]];</v>
      </c>
      <c r="K36" t="str">
        <f t="shared" si="4"/>
        <v>url_tbl35 = data.table(url_tbl35);</v>
      </c>
      <c r="L36" t="str">
        <f t="shared" si="5"/>
        <v>url_tbl35 = url_tbl35[, `:=` (url ='Aditya Birla', rown =35),];</v>
      </c>
      <c r="M36" t="str">
        <f t="shared" si="0"/>
        <v>print(35);</v>
      </c>
      <c r="N36" t="str">
        <f t="shared" si="1"/>
        <v>url35 = 'https://www.moneycontrol.com/mutual-funds/aditya-birla-sun-life-midcap-fund-direct-plan/portfolio-overview/MBS829';url35 =  read_html (url35);url_tbl35 = url35 %&gt;%   html_nodes('table') %&gt;%   html_table(fill = TRUE) %&gt;%   .[[5]];url_tbl35 = data.table(url_tbl35);url_tbl35 = url_tbl35[, `:=` (url ='Aditya Birla', rown =35),];print(35);</v>
      </c>
    </row>
    <row r="37" spans="1:14">
      <c r="A37" t="s">
        <v>40</v>
      </c>
      <c r="B37" t="s">
        <v>97</v>
      </c>
      <c r="C37" t="s">
        <v>305</v>
      </c>
      <c r="D37" t="s">
        <v>945</v>
      </c>
      <c r="E37" t="s">
        <v>1006</v>
      </c>
      <c r="F37">
        <v>36</v>
      </c>
      <c r="G37" s="7" t="s">
        <v>1031</v>
      </c>
      <c r="H37" t="str">
        <f t="shared" si="6"/>
        <v>url36 = 'https://www.moneycontrol.com/mutual-funds/icici-prudential-midcap-fund-direct-plan/portfolio-overview/MPI1150';</v>
      </c>
      <c r="I37" t="str">
        <f t="shared" si="2"/>
        <v>url36 =  read_html (url36);</v>
      </c>
      <c r="J37" t="str">
        <f t="shared" si="3"/>
        <v>url_tbl36 = url36 %&gt;%   html_nodes('table') %&gt;%   html_table(fill = TRUE) %&gt;%   .[[5]];</v>
      </c>
      <c r="K37" t="str">
        <f t="shared" si="4"/>
        <v>url_tbl36 = data.table(url_tbl36);</v>
      </c>
      <c r="L37" t="str">
        <f t="shared" si="5"/>
        <v>url_tbl36 = url_tbl36[, `:=` (url ='ICICI', rown =36),];</v>
      </c>
      <c r="M37" t="str">
        <f t="shared" si="0"/>
        <v>print(36);</v>
      </c>
      <c r="N37" t="str">
        <f t="shared" si="1"/>
        <v>url36 = 'https://www.moneycontrol.com/mutual-funds/icici-prudential-midcap-fund-direct-plan/portfolio-overview/MPI1150';url36 =  read_html (url36);url_tbl36 = url36 %&gt;%   html_nodes('table') %&gt;%   html_table(fill = TRUE) %&gt;%   .[[5]];url_tbl36 = data.table(url_tbl36);url_tbl36 = url_tbl36[, `:=` (url ='ICICI', rown =36),];print(36);</v>
      </c>
    </row>
    <row r="38" spans="1:14">
      <c r="A38" t="s">
        <v>40</v>
      </c>
      <c r="B38" t="s">
        <v>98</v>
      </c>
      <c r="C38" t="s">
        <v>306</v>
      </c>
      <c r="D38" t="s">
        <v>1007</v>
      </c>
      <c r="E38" t="s">
        <v>1008</v>
      </c>
      <c r="F38">
        <v>37</v>
      </c>
      <c r="G38" s="7" t="s">
        <v>1032</v>
      </c>
      <c r="H38" t="str">
        <f t="shared" si="6"/>
        <v>url37 = 'https://www.moneycontrol.com/mutual-funds/motilal-oswal-midcap-30-fund-direct-plan/portfolio-overview/MMO027';</v>
      </c>
      <c r="I38" t="str">
        <f t="shared" si="2"/>
        <v>url37 =  read_html (url37);</v>
      </c>
      <c r="J38" t="str">
        <f t="shared" si="3"/>
        <v>url_tbl37 = url37 %&gt;%   html_nodes('table') %&gt;%   html_table(fill = TRUE) %&gt;%   .[[5]];</v>
      </c>
      <c r="K38" t="str">
        <f t="shared" si="4"/>
        <v>url_tbl37 = data.table(url_tbl37);</v>
      </c>
      <c r="L38" t="str">
        <f t="shared" si="5"/>
        <v>url_tbl37 = url_tbl37[, `:=` (url ='Motilal Oswal', rown =37),];</v>
      </c>
      <c r="M38" t="str">
        <f t="shared" si="0"/>
        <v>print(37);</v>
      </c>
      <c r="N38" t="str">
        <f t="shared" si="1"/>
        <v>url37 = 'https://www.moneycontrol.com/mutual-funds/motilal-oswal-midcap-30-fund-direct-plan/portfolio-overview/MMO027';url37 =  read_html (url37);url_tbl37 = url37 %&gt;%   html_nodes('table') %&gt;%   html_table(fill = TRUE) %&gt;%   .[[5]];url_tbl37 = data.table(url_tbl37);url_tbl37 = url_tbl37[, `:=` (url ='Motilal Oswal', rown =37),];print(37);</v>
      </c>
    </row>
    <row r="39" spans="1:14">
      <c r="A39" t="s">
        <v>40</v>
      </c>
      <c r="B39" t="s">
        <v>99</v>
      </c>
      <c r="C39" t="s">
        <v>307</v>
      </c>
      <c r="D39" t="s">
        <v>1009</v>
      </c>
      <c r="E39" t="s">
        <v>1010</v>
      </c>
      <c r="F39">
        <v>38</v>
      </c>
      <c r="G39" s="7" t="s">
        <v>1033</v>
      </c>
      <c r="H39" t="str">
        <f t="shared" si="6"/>
        <v>url38 = 'https://www.moneycontrol.com/mutual-funds/pgim-india-midcap-opportunities-fund-direct-plan/portfolio-overview/MPA139';</v>
      </c>
      <c r="I39" t="str">
        <f t="shared" si="2"/>
        <v>url38 =  read_html (url38);</v>
      </c>
      <c r="J39" t="str">
        <f t="shared" si="3"/>
        <v>url_tbl38 = url38 %&gt;%   html_nodes('table') %&gt;%   html_table(fill = TRUE) %&gt;%   .[[5]];</v>
      </c>
      <c r="K39" t="str">
        <f t="shared" si="4"/>
        <v>url_tbl38 = data.table(url_tbl38);</v>
      </c>
      <c r="L39" t="str">
        <f t="shared" si="5"/>
        <v>url_tbl38 = url_tbl38[, `:=` (url ='PGIM', rown =38),];</v>
      </c>
      <c r="M39" t="str">
        <f t="shared" si="0"/>
        <v>print(38);</v>
      </c>
      <c r="N39" t="str">
        <f t="shared" si="1"/>
        <v>url38 = 'https://www.moneycontrol.com/mutual-funds/pgim-india-midcap-opportunities-fund-direct-plan/portfolio-overview/MPA139';url38 =  read_html (url38);url_tbl38 = url38 %&gt;%   html_nodes('table') %&gt;%   html_table(fill = TRUE) %&gt;%   .[[5]];url_tbl38 = data.table(url_tbl38);url_tbl38 = url_tbl38[, `:=` (url ='PGIM', rown =38),];print(38);</v>
      </c>
    </row>
    <row r="40" spans="1:14">
      <c r="A40" t="s">
        <v>40</v>
      </c>
      <c r="B40" t="s">
        <v>100</v>
      </c>
      <c r="C40" t="s">
        <v>308</v>
      </c>
      <c r="D40" t="s">
        <v>952</v>
      </c>
      <c r="E40" t="s">
        <v>1010</v>
      </c>
      <c r="F40">
        <v>39</v>
      </c>
      <c r="G40" s="7" t="s">
        <v>1034</v>
      </c>
      <c r="H40" t="str">
        <f t="shared" si="6"/>
        <v>url39 = 'https://www.moneycontrol.com/mutual-funds/invesco-india-midcap-fund-direct-plan/portfolio-overview/MLI556';</v>
      </c>
      <c r="I40" t="str">
        <f t="shared" si="2"/>
        <v>url39 =  read_html (url39);</v>
      </c>
      <c r="J40" t="str">
        <f t="shared" si="3"/>
        <v>url_tbl39 = url39 %&gt;%   html_nodes('table') %&gt;%   html_table(fill = TRUE) %&gt;%   .[[5]];</v>
      </c>
      <c r="K40" t="str">
        <f t="shared" si="4"/>
        <v>url_tbl39 = data.table(url_tbl39);</v>
      </c>
      <c r="L40" t="str">
        <f t="shared" si="5"/>
        <v>url_tbl39 = url_tbl39[, `:=` (url ='Invesco', rown =39),];</v>
      </c>
      <c r="M40" t="str">
        <f t="shared" si="0"/>
        <v>print(39);</v>
      </c>
      <c r="N40" t="str">
        <f t="shared" si="1"/>
        <v>url39 = 'https://www.moneycontrol.com/mutual-funds/invesco-india-midcap-fund-direct-plan/portfolio-overview/MLI556';url39 =  read_html (url39);url_tbl39 = url39 %&gt;%   html_nodes('table') %&gt;%   html_table(fill = TRUE) %&gt;%   .[[5]];url_tbl39 = data.table(url_tbl39);url_tbl39 = url_tbl39[, `:=` (url ='Invesco', rown =39),];print(39);</v>
      </c>
    </row>
    <row r="41" spans="1:14">
      <c r="A41" t="s">
        <v>40</v>
      </c>
      <c r="B41" t="s">
        <v>101</v>
      </c>
      <c r="C41" t="s">
        <v>309</v>
      </c>
      <c r="D41" t="s">
        <v>953</v>
      </c>
      <c r="E41" t="s">
        <v>999</v>
      </c>
      <c r="F41">
        <v>40</v>
      </c>
      <c r="G41" s="7" t="s">
        <v>1035</v>
      </c>
      <c r="H41" t="str">
        <f t="shared" si="6"/>
        <v>url40 = 'https://www.moneycontrol.com/mutual-funds/edelweiss-mid-cap-fund-direct-plan/portfolio-overview/MJP117';</v>
      </c>
      <c r="I41" t="str">
        <f t="shared" si="2"/>
        <v>url40 =  read_html (url40);</v>
      </c>
      <c r="J41" t="str">
        <f t="shared" si="3"/>
        <v>url_tbl40 = url40 %&gt;%   html_nodes('table') %&gt;%   html_table(fill = TRUE) %&gt;%   .[[5]];</v>
      </c>
      <c r="K41" t="str">
        <f t="shared" si="4"/>
        <v>url_tbl40 = data.table(url_tbl40);</v>
      </c>
      <c r="L41" t="str">
        <f t="shared" si="5"/>
        <v>url_tbl40 = url_tbl40[, `:=` (url ='Edelweiss', rown =40),];</v>
      </c>
      <c r="M41" t="str">
        <f t="shared" si="0"/>
        <v>print(40);</v>
      </c>
      <c r="N41" t="str">
        <f t="shared" si="1"/>
        <v>url40 = 'https://www.moneycontrol.com/mutual-funds/edelweiss-mid-cap-fund-direct-plan/portfolio-overview/MJP117';url40 =  read_html (url40);url_tbl40 = url40 %&gt;%   html_nodes('table') %&gt;%   html_table(fill = TRUE) %&gt;%   .[[5]];url_tbl40 = data.table(url_tbl40);url_tbl40 = url_tbl40[, `:=` (url ='Edelweiss', rown =40),];print(40);</v>
      </c>
    </row>
    <row r="42" spans="1:14">
      <c r="A42" t="s">
        <v>40</v>
      </c>
      <c r="B42" t="s">
        <v>102</v>
      </c>
      <c r="C42" t="s">
        <v>310</v>
      </c>
      <c r="D42" t="s">
        <v>949</v>
      </c>
      <c r="E42" t="s">
        <v>1011</v>
      </c>
      <c r="F42">
        <v>41</v>
      </c>
      <c r="G42" s="7" t="s">
        <v>1036</v>
      </c>
      <c r="H42" t="str">
        <f t="shared" si="6"/>
        <v>url41 = 'https://www.moneycontrol.com/mutual-funds/tata-mid-cap-growth-fund-direct-plan/portfolio-overview/MTA776';</v>
      </c>
      <c r="I42" t="str">
        <f t="shared" si="2"/>
        <v>url41 =  read_html (url41);</v>
      </c>
      <c r="J42" t="str">
        <f t="shared" si="3"/>
        <v>url_tbl41 = url41 %&gt;%   html_nodes('table') %&gt;%   html_table(fill = TRUE) %&gt;%   .[[5]];</v>
      </c>
      <c r="K42" t="str">
        <f t="shared" si="4"/>
        <v>url_tbl41 = data.table(url_tbl41);</v>
      </c>
      <c r="L42" t="str">
        <f t="shared" si="5"/>
        <v>url_tbl41 = url_tbl41[, `:=` (url ='Tata', rown =41),];</v>
      </c>
      <c r="M42" t="str">
        <f t="shared" si="0"/>
        <v>print(41);</v>
      </c>
      <c r="N42" t="str">
        <f t="shared" si="1"/>
        <v>url41 = 'https://www.moneycontrol.com/mutual-funds/tata-mid-cap-growth-fund-direct-plan/portfolio-overview/MTA776';url41 =  read_html (url41);url_tbl41 = url41 %&gt;%   html_nodes('table') %&gt;%   html_table(fill = TRUE) %&gt;%   .[[5]];url_tbl41 = data.table(url_tbl41);url_tbl41 = url_tbl41[, `:=` (url ='Tata', rown =41),];print(41);</v>
      </c>
    </row>
    <row r="43" spans="1:14">
      <c r="A43" t="s">
        <v>40</v>
      </c>
      <c r="B43" t="s">
        <v>103</v>
      </c>
      <c r="C43" t="s">
        <v>311</v>
      </c>
      <c r="D43" t="s">
        <v>1012</v>
      </c>
      <c r="E43" t="s">
        <v>1013</v>
      </c>
      <c r="F43">
        <v>42</v>
      </c>
      <c r="G43" s="7" t="s">
        <v>1037</v>
      </c>
      <c r="H43" t="str">
        <f t="shared" si="6"/>
        <v>url42 = 'https://www.moneycontrol.com/mutual-funds/bnp-paribas-mid-cap-fund-direct-plan/portfolio-overview/MAB726';</v>
      </c>
      <c r="I43" t="str">
        <f t="shared" si="2"/>
        <v>url42 =  read_html (url42);</v>
      </c>
      <c r="J43" t="str">
        <f t="shared" si="3"/>
        <v>url_tbl42 = url42 %&gt;%   html_nodes('table') %&gt;%   html_table(fill = TRUE) %&gt;%   .[[5]];</v>
      </c>
      <c r="K43" t="str">
        <f t="shared" si="4"/>
        <v>url_tbl42 = data.table(url_tbl42);</v>
      </c>
      <c r="L43" t="str">
        <f t="shared" si="5"/>
        <v>url_tbl42 = url_tbl42[, `:=` (url ='BNP', rown =42),];</v>
      </c>
      <c r="M43" t="str">
        <f t="shared" si="0"/>
        <v>print(42);</v>
      </c>
      <c r="N43" t="str">
        <f t="shared" si="1"/>
        <v>url42 = 'https://www.moneycontrol.com/mutual-funds/bnp-paribas-mid-cap-fund-direct-plan/portfolio-overview/MAB726';url42 =  read_html (url42);url_tbl42 = url42 %&gt;%   html_nodes('table') %&gt;%   html_table(fill = TRUE) %&gt;%   .[[5]];url_tbl42 = data.table(url_tbl42);url_tbl42 = url_tbl42[, `:=` (url ='BNP', rown =42),];print(42);</v>
      </c>
    </row>
    <row r="44" spans="1:14">
      <c r="A44" t="s">
        <v>40</v>
      </c>
      <c r="B44" t="s">
        <v>104</v>
      </c>
      <c r="C44" t="s">
        <v>312</v>
      </c>
      <c r="D44" t="s">
        <v>1014</v>
      </c>
      <c r="E44" t="s">
        <v>1015</v>
      </c>
      <c r="F44">
        <v>43</v>
      </c>
      <c r="G44" s="7" t="s">
        <v>1038</v>
      </c>
      <c r="H44" t="str">
        <f t="shared" si="6"/>
        <v>url43 = 'https://www.moneycontrol.com/mutual-funds/mahindra-manulife-mid-cap-unnati-yojana-direct-plan/portfolio-overview/MMH037';</v>
      </c>
      <c r="I44" t="str">
        <f t="shared" si="2"/>
        <v>url43 =  read_html (url43);</v>
      </c>
      <c r="J44" t="str">
        <f t="shared" si="3"/>
        <v>url_tbl43 = url43 %&gt;%   html_nodes('table') %&gt;%   html_table(fill = TRUE) %&gt;%   .[[5]];</v>
      </c>
      <c r="K44" t="str">
        <f t="shared" si="4"/>
        <v>url_tbl43 = data.table(url_tbl43);</v>
      </c>
      <c r="L44" t="str">
        <f t="shared" si="5"/>
        <v>url_tbl43 = url_tbl43[, `:=` (url ='Mahindra Manulife', rown =43),];</v>
      </c>
      <c r="M44" t="str">
        <f t="shared" si="0"/>
        <v>print(43);</v>
      </c>
      <c r="N44" t="str">
        <f t="shared" si="1"/>
        <v>url43 = 'https://www.moneycontrol.com/mutual-funds/mahindra-manulife-mid-cap-unnati-yojana-direct-plan/portfolio-overview/MMH037';url43 =  read_html (url43);url_tbl43 = url43 %&gt;%   html_nodes('table') %&gt;%   html_table(fill = TRUE) %&gt;%   .[[5]];url_tbl43 = data.table(url_tbl43);url_tbl43 = url_tbl43[, `:=` (url ='Mahindra Manulife', rown =43),];print(43);</v>
      </c>
    </row>
    <row r="45" spans="1:14">
      <c r="A45" t="s">
        <v>40</v>
      </c>
      <c r="B45" t="s">
        <v>105</v>
      </c>
      <c r="C45" t="s">
        <v>313</v>
      </c>
      <c r="D45" t="s">
        <v>956</v>
      </c>
      <c r="E45" t="s">
        <v>999</v>
      </c>
      <c r="F45">
        <v>44</v>
      </c>
      <c r="G45" s="7" t="s">
        <v>1039</v>
      </c>
      <c r="H45" t="str">
        <f t="shared" si="6"/>
        <v>url44 = 'https://www.moneycontrol.com/mutual-funds/principal-midcap-fund-direct-plan/portfolio-overview/MID398';</v>
      </c>
      <c r="I45" t="str">
        <f t="shared" si="2"/>
        <v>url44 =  read_html (url44);</v>
      </c>
      <c r="J45" t="str">
        <f t="shared" si="3"/>
        <v>url_tbl44 = url44 %&gt;%   html_nodes('table') %&gt;%   html_table(fill = TRUE) %&gt;%   .[[5]];</v>
      </c>
      <c r="K45" t="str">
        <f t="shared" si="4"/>
        <v>url_tbl44 = data.table(url_tbl44);</v>
      </c>
      <c r="L45" t="str">
        <f t="shared" si="5"/>
        <v>url_tbl44 = url_tbl44[, `:=` (url ='Principal', rown =44),];</v>
      </c>
      <c r="M45" t="str">
        <f t="shared" si="0"/>
        <v>print(44);</v>
      </c>
      <c r="N45" t="str">
        <f t="shared" si="1"/>
        <v>url44 = 'https://www.moneycontrol.com/mutual-funds/principal-midcap-fund-direct-plan/portfolio-overview/MID398';url44 =  read_html (url44);url_tbl44 = url44 %&gt;%   html_nodes('table') %&gt;%   html_table(fill = TRUE) %&gt;%   .[[5]];url_tbl44 = data.table(url_tbl44);url_tbl44 = url_tbl44[, `:=` (url ='Principal', rown =44),];print(44);</v>
      </c>
    </row>
    <row r="46" spans="1:14">
      <c r="A46" t="s">
        <v>40</v>
      </c>
      <c r="B46" t="s">
        <v>106</v>
      </c>
      <c r="C46" t="s">
        <v>314</v>
      </c>
      <c r="D46" t="s">
        <v>957</v>
      </c>
      <c r="E46" t="s">
        <v>999</v>
      </c>
      <c r="F46">
        <v>45</v>
      </c>
      <c r="G46" s="7" t="s">
        <v>1040</v>
      </c>
      <c r="H46" t="str">
        <f t="shared" si="6"/>
        <v>url45 = 'https://www.moneycontrol.com/mutual-funds/iti-mid-cap-fund-direct-plan/portfolio-overview/MIT055';</v>
      </c>
      <c r="I46" t="str">
        <f t="shared" si="2"/>
        <v>url45 =  read_html (url45);</v>
      </c>
      <c r="J46" t="str">
        <f t="shared" si="3"/>
        <v>url_tbl45 = url45 %&gt;%   html_nodes('table') %&gt;%   html_table(fill = TRUE) %&gt;%   .[[5]];</v>
      </c>
      <c r="K46" t="str">
        <f t="shared" si="4"/>
        <v>url_tbl45 = data.table(url_tbl45);</v>
      </c>
      <c r="L46" t="str">
        <f t="shared" si="5"/>
        <v>url_tbl45 = url_tbl45[, `:=` (url ='ITI', rown =45),];</v>
      </c>
      <c r="M46" t="str">
        <f t="shared" si="0"/>
        <v>print(45);</v>
      </c>
      <c r="N46" t="str">
        <f t="shared" si="1"/>
        <v>url45 = 'https://www.moneycontrol.com/mutual-funds/iti-mid-cap-fund-direct-plan/portfolio-overview/MIT055';url45 =  read_html (url45);url_tbl45 = url45 %&gt;%   html_nodes('table') %&gt;%   html_table(fill = TRUE) %&gt;%   .[[5]];url_tbl45 = data.table(url_tbl45);url_tbl45 = url_tbl45[, `:=` (url ='ITI', rown =45),];print(45);</v>
      </c>
    </row>
    <row r="47" spans="1:14">
      <c r="A47" t="s">
        <v>40</v>
      </c>
      <c r="B47" t="s">
        <v>107</v>
      </c>
      <c r="C47" t="s">
        <v>315</v>
      </c>
      <c r="D47" t="s">
        <v>955</v>
      </c>
      <c r="E47" t="s">
        <v>999</v>
      </c>
      <c r="F47">
        <v>46</v>
      </c>
      <c r="G47" s="7" t="s">
        <v>1041</v>
      </c>
      <c r="H47" t="str">
        <f t="shared" si="6"/>
        <v>url46 = 'https://www.moneycontrol.com/mutual-funds/union-midcap-fund-direct-plan/portfolio-overview/MUK152';</v>
      </c>
      <c r="I47" t="str">
        <f t="shared" si="2"/>
        <v>url46 =  read_html (url46);</v>
      </c>
      <c r="J47" t="str">
        <f t="shared" si="3"/>
        <v>url_tbl46 = url46 %&gt;%   html_nodes('table') %&gt;%   html_table(fill = TRUE) %&gt;%   .[[5]];</v>
      </c>
      <c r="K47" t="str">
        <f t="shared" si="4"/>
        <v>url_tbl46 = data.table(url_tbl46);</v>
      </c>
      <c r="L47" t="str">
        <f t="shared" si="5"/>
        <v>url_tbl46 = url_tbl46[, `:=` (url ='Union', rown =46),];</v>
      </c>
      <c r="M47" t="str">
        <f t="shared" si="0"/>
        <v>print(46);</v>
      </c>
      <c r="N47" t="str">
        <f t="shared" si="1"/>
        <v>url46 = 'https://www.moneycontrol.com/mutual-funds/union-midcap-fund-direct-plan/portfolio-overview/MUK152';url46 =  read_html (url46);url_tbl46 = url46 %&gt;%   html_nodes('table') %&gt;%   html_table(fill = TRUE) %&gt;%   .[[5]];url_tbl46 = data.table(url_tbl46);url_tbl46 = url_tbl46[, `:=` (url ='Union', rown =46),];print(46);</v>
      </c>
    </row>
    <row r="48" spans="1:14">
      <c r="A48" t="s">
        <v>40</v>
      </c>
      <c r="B48" t="s">
        <v>108</v>
      </c>
      <c r="C48" t="s">
        <v>316</v>
      </c>
      <c r="D48" t="s">
        <v>959</v>
      </c>
      <c r="E48" t="s">
        <v>999</v>
      </c>
      <c r="F48">
        <v>47</v>
      </c>
      <c r="G48" s="7" t="s">
        <v>1042</v>
      </c>
      <c r="H48" t="str">
        <f t="shared" si="6"/>
        <v>url47 = 'https://www.moneycontrol.com/mutual-funds/idbi-midcap-fund-direct-plan/portfolio-overview/MIB230';</v>
      </c>
      <c r="I48" t="str">
        <f t="shared" si="2"/>
        <v>url47 =  read_html (url47);</v>
      </c>
      <c r="J48" t="str">
        <f t="shared" si="3"/>
        <v>url_tbl47 = url47 %&gt;%   html_nodes('table') %&gt;%   html_table(fill = TRUE) %&gt;%   .[[5]];</v>
      </c>
      <c r="K48" t="str">
        <f t="shared" si="4"/>
        <v>url_tbl47 = data.table(url_tbl47);</v>
      </c>
      <c r="L48" t="str">
        <f t="shared" si="5"/>
        <v>url_tbl47 = url_tbl47[, `:=` (url ='IDBI', rown =47),];</v>
      </c>
      <c r="M48" t="str">
        <f t="shared" si="0"/>
        <v>print(47);</v>
      </c>
      <c r="N48" t="str">
        <f t="shared" si="1"/>
        <v>url47 = 'https://www.moneycontrol.com/mutual-funds/idbi-midcap-fund-direct-plan/portfolio-overview/MIB230';url47 =  read_html (url47);url_tbl47 = url47 %&gt;%   html_nodes('table') %&gt;%   html_table(fill = TRUE) %&gt;%   .[[5]];url_tbl47 = data.table(url_tbl47);url_tbl47 = url_tbl47[, `:=` (url ='IDBI', rown =47),];print(47);</v>
      </c>
    </row>
    <row r="49" spans="1:14">
      <c r="A49" t="s">
        <v>40</v>
      </c>
      <c r="B49" t="s">
        <v>109</v>
      </c>
      <c r="C49" t="s">
        <v>317</v>
      </c>
      <c r="D49" t="s">
        <v>954</v>
      </c>
      <c r="E49" t="s">
        <v>999</v>
      </c>
      <c r="F49">
        <v>48</v>
      </c>
      <c r="G49" s="7" t="s">
        <v>1043</v>
      </c>
      <c r="H49" t="str">
        <f t="shared" si="6"/>
        <v>url48 = 'https://www.moneycontrol.com/mutual-funds/quant-mid-cap-fund-direct-plan/portfolio-overview/MES043';</v>
      </c>
      <c r="I49" t="str">
        <f t="shared" si="2"/>
        <v>url48 =  read_html (url48);</v>
      </c>
      <c r="J49" t="str">
        <f t="shared" si="3"/>
        <v>url_tbl48 = url48 %&gt;%   html_nodes('table') %&gt;%   html_table(fill = TRUE) %&gt;%   .[[5]];</v>
      </c>
      <c r="K49" t="str">
        <f t="shared" si="4"/>
        <v>url_tbl48 = data.table(url_tbl48);</v>
      </c>
      <c r="L49" t="str">
        <f t="shared" si="5"/>
        <v>url_tbl48 = url_tbl48[, `:=` (url ='Quant', rown =48),];</v>
      </c>
      <c r="M49" t="str">
        <f t="shared" si="0"/>
        <v>print(48);</v>
      </c>
      <c r="N49" t="str">
        <f t="shared" si="1"/>
        <v>url48 = 'https://www.moneycontrol.com/mutual-funds/quant-mid-cap-fund-direct-plan/portfolio-overview/MES043';url48 =  read_html (url48);url_tbl48 = url48 %&gt;%   html_nodes('table') %&gt;%   html_table(fill = TRUE) %&gt;%   .[[5]];url_tbl48 = data.table(url_tbl48);url_tbl48 = url_tbl48[, `:=` (url ='Quant', rown =48),];print(48);</v>
      </c>
    </row>
    <row r="50" spans="1:14">
      <c r="A50" t="s">
        <v>40</v>
      </c>
      <c r="B50" t="s">
        <v>110</v>
      </c>
      <c r="C50" t="s">
        <v>318</v>
      </c>
      <c r="D50" t="s">
        <v>1016</v>
      </c>
      <c r="E50" t="s">
        <v>1017</v>
      </c>
      <c r="F50">
        <v>49</v>
      </c>
      <c r="G50" s="7" t="s">
        <v>1044</v>
      </c>
      <c r="H50" t="str">
        <f t="shared" si="6"/>
        <v>url49 = 'https://www.moneycontrol.com/mutual-funds/taurus-discovery-midcap-fund-direct-plan/portfolio-overview/MCM132';</v>
      </c>
      <c r="I50" t="str">
        <f t="shared" si="2"/>
        <v>url49 =  read_html (url49);</v>
      </c>
      <c r="J50" t="str">
        <f t="shared" si="3"/>
        <v>url_tbl49 = url49 %&gt;%   html_nodes('table') %&gt;%   html_table(fill = TRUE) %&gt;%   .[[5]];</v>
      </c>
      <c r="K50" t="str">
        <f t="shared" si="4"/>
        <v>url_tbl49 = data.table(url_tbl49);</v>
      </c>
      <c r="L50" t="str">
        <f t="shared" si="5"/>
        <v>url_tbl49 = url_tbl49[, `:=` (url ='Taurus', rown =49),];</v>
      </c>
      <c r="M50" t="str">
        <f t="shared" si="0"/>
        <v>print(49);</v>
      </c>
      <c r="N50" t="str">
        <f t="shared" si="1"/>
        <v>url49 = 'https://www.moneycontrol.com/mutual-funds/taurus-discovery-midcap-fund-direct-plan/portfolio-overview/MCM132';url49 =  read_html (url49);url_tbl49 = url49 %&gt;%   html_nodes('table') %&gt;%   html_table(fill = TRUE) %&gt;%   .[[5]];url_tbl49 = data.table(url_tbl49);url_tbl49 = url_tbl49[, `:=` (url ='Taurus', rown =49),];print(49);</v>
      </c>
    </row>
    <row r="51" spans="1:14">
      <c r="A51" t="s">
        <v>40</v>
      </c>
      <c r="B51" t="s">
        <v>111</v>
      </c>
      <c r="C51" t="s">
        <v>319</v>
      </c>
      <c r="D51" t="s">
        <v>1018</v>
      </c>
      <c r="E51" t="s">
        <v>1019</v>
      </c>
      <c r="F51">
        <v>50</v>
      </c>
      <c r="G51" s="7" t="s">
        <v>1045</v>
      </c>
      <c r="H51" t="str">
        <f t="shared" si="6"/>
        <v>url50 = 'https://www.moneycontrol.com/mutual-funds/baroda-pioneer-mid-cap-fund-direct-plan-b/portfolio-overview/MBO097';</v>
      </c>
      <c r="I51" t="str">
        <f t="shared" si="2"/>
        <v>url50 =  read_html (url50);</v>
      </c>
      <c r="J51" t="str">
        <f t="shared" si="3"/>
        <v>url_tbl50 = url50 %&gt;%   html_nodes('table') %&gt;%   html_table(fill = TRUE) %&gt;%   .[[5]];</v>
      </c>
      <c r="K51" t="str">
        <f t="shared" si="4"/>
        <v>url_tbl50 = data.table(url_tbl50);</v>
      </c>
      <c r="L51" t="str">
        <f t="shared" si="5"/>
        <v>url_tbl50 = url_tbl50[, `:=` (url ='Baroda', rown =50),];</v>
      </c>
      <c r="M51" t="str">
        <f t="shared" si="0"/>
        <v>print(50);</v>
      </c>
      <c r="N51" t="str">
        <f t="shared" si="1"/>
        <v>url50 = 'https://www.moneycontrol.com/mutual-funds/baroda-pioneer-mid-cap-fund-direct-plan-b/portfolio-overview/MBO097';url50 =  read_html (url50);url_tbl50 = url50 %&gt;%   html_nodes('table') %&gt;%   html_table(fill = TRUE) %&gt;%   .[[5]];url_tbl50 = data.table(url_tbl50);url_tbl50 = url_tbl50[, `:=` (url ='Baroda', rown =50),];print(50);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7" r:id="rId25"/>
    <hyperlink ref="G28" r:id="rId26"/>
    <hyperlink ref="G29" r:id="rId27"/>
    <hyperlink ref="G30" r:id="rId28"/>
    <hyperlink ref="G31" r:id="rId29"/>
    <hyperlink ref="G32" r:id="rId30"/>
    <hyperlink ref="G33" r:id="rId31"/>
    <hyperlink ref="G34" r:id="rId32"/>
    <hyperlink ref="G35" r:id="rId33"/>
    <hyperlink ref="G36" r:id="rId34"/>
    <hyperlink ref="G37" r:id="rId35"/>
    <hyperlink ref="G38" r:id="rId36"/>
    <hyperlink ref="G39" r:id="rId37"/>
    <hyperlink ref="G40" r:id="rId38"/>
    <hyperlink ref="G41" r:id="rId39"/>
    <hyperlink ref="G42" r:id="rId40"/>
    <hyperlink ref="G43" r:id="rId41"/>
    <hyperlink ref="G44" r:id="rId42"/>
    <hyperlink ref="G45" r:id="rId43"/>
    <hyperlink ref="G46" r:id="rId44"/>
    <hyperlink ref="G47" r:id="rId45"/>
    <hyperlink ref="G48" r:id="rId46"/>
    <hyperlink ref="G49" r:id="rId47"/>
    <hyperlink ref="G50" r:id="rId48"/>
    <hyperlink ref="G51" r:id="rId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Combinations</vt:lpstr>
      <vt:lpstr>MultiYear-R</vt:lpstr>
      <vt:lpstr>BigMoney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2021-03-07T06:51:49Z</dcterms:created>
  <dcterms:modified xsi:type="dcterms:W3CDTF">2021-07-15T09:10:41Z</dcterms:modified>
</cp:coreProperties>
</file>