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 activeTab="1"/>
  </bookViews>
  <sheets>
    <sheet name="MINERALES" sheetId="1" r:id="rId1"/>
    <sheet name="ACCIDENTES" sheetId="2" r:id="rId2"/>
  </sheets>
  <calcPr calcId="150001" concurrentCalc="0"/>
  <pivotCaches>
    <pivotCache cacheId="4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5" i="2" l="1"/>
  <c r="O76" i="2"/>
  <c r="O77" i="2"/>
  <c r="O78" i="2"/>
  <c r="O79" i="2"/>
  <c r="O80" i="2"/>
  <c r="O74" i="2"/>
  <c r="O53" i="2"/>
  <c r="O54" i="2"/>
  <c r="O55" i="2"/>
  <c r="O56" i="2"/>
  <c r="O57" i="2"/>
  <c r="O58" i="2"/>
  <c r="O52" i="2"/>
  <c r="Q75" i="2"/>
  <c r="Q76" i="2"/>
  <c r="Q77" i="2"/>
  <c r="Q78" i="2"/>
  <c r="Q79" i="2"/>
  <c r="Q80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P6" i="2"/>
  <c r="R17" i="2"/>
  <c r="P5" i="2"/>
  <c r="P8" i="2"/>
  <c r="P7" i="2"/>
  <c r="P9" i="2"/>
  <c r="Q9" i="2"/>
  <c r="P10" i="2"/>
  <c r="Q10" i="2"/>
  <c r="Q17" i="2"/>
  <c r="R16" i="2"/>
  <c r="Q16" i="2"/>
  <c r="R15" i="2"/>
  <c r="Q15" i="2"/>
  <c r="R14" i="2"/>
  <c r="Q14" i="2"/>
  <c r="R13" i="2"/>
  <c r="Q13" i="2"/>
  <c r="R12" i="2"/>
  <c r="Q12" i="2"/>
  <c r="R11" i="2"/>
  <c r="T11" i="2" a="1"/>
  <c r="T11" i="2"/>
  <c r="T12" i="2"/>
  <c r="T13" i="2"/>
  <c r="T14" i="2"/>
  <c r="T15" i="2"/>
  <c r="T16" i="2"/>
  <c r="T17" i="2"/>
  <c r="S12" i="2"/>
  <c r="S13" i="2"/>
  <c r="S14" i="2"/>
  <c r="S15" i="2"/>
  <c r="S16" i="2"/>
  <c r="S17" i="2"/>
  <c r="Q11" i="2"/>
  <c r="S11" i="2"/>
  <c r="K35" i="2"/>
  <c r="L3" i="2"/>
  <c r="L2" i="2"/>
  <c r="M2" i="2"/>
  <c r="M3" i="2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25" i="1"/>
  <c r="M26" i="1"/>
  <c r="M27" i="1"/>
  <c r="M28" i="1"/>
  <c r="M29" i="1"/>
  <c r="M30" i="1"/>
</calcChain>
</file>

<file path=xl/sharedStrings.xml><?xml version="1.0" encoding="utf-8"?>
<sst xmlns="http://schemas.openxmlformats.org/spreadsheetml/2006/main" count="262" uniqueCount="139">
  <si>
    <t>EMPRESA</t>
  </si>
  <si>
    <t>Mina</t>
  </si>
  <si>
    <t>a2000</t>
  </si>
  <si>
    <t>a2001</t>
  </si>
  <si>
    <t>a2002</t>
  </si>
  <si>
    <t>a2003</t>
  </si>
  <si>
    <t>a2004</t>
  </si>
  <si>
    <t>a2005</t>
  </si>
  <si>
    <t>a2006</t>
  </si>
  <si>
    <t>Responsable</t>
  </si>
  <si>
    <t>REGION</t>
  </si>
  <si>
    <t>Mineral</t>
  </si>
  <si>
    <t>Las Bambas</t>
  </si>
  <si>
    <t>Apurímac</t>
  </si>
  <si>
    <t>COBRE</t>
  </si>
  <si>
    <t>Tama</t>
  </si>
  <si>
    <t>ZINC</t>
  </si>
  <si>
    <t>PLATA</t>
  </si>
  <si>
    <t>ORO</t>
  </si>
  <si>
    <t>Minas Conga</t>
  </si>
  <si>
    <t>Cajamarca</t>
  </si>
  <si>
    <t>Pampa de Pongo</t>
  </si>
  <si>
    <t>Arequipa</t>
  </si>
  <si>
    <t>HIERRO</t>
  </si>
  <si>
    <t>Quellaveco</t>
  </si>
  <si>
    <t>Moquegua</t>
  </si>
  <si>
    <t>Galeno</t>
  </si>
  <si>
    <t>Toromocho</t>
  </si>
  <si>
    <t>Junín</t>
  </si>
  <si>
    <t>Los Calatos</t>
  </si>
  <si>
    <t>Cañariaco</t>
  </si>
  <si>
    <t>Lambayeque</t>
  </si>
  <si>
    <t>Antapaccay</t>
  </si>
  <si>
    <t>Cusco</t>
  </si>
  <si>
    <t>Río Blanco</t>
  </si>
  <si>
    <t>Piura</t>
  </si>
  <si>
    <t>Antamina</t>
  </si>
  <si>
    <t>Áncash</t>
  </si>
  <si>
    <t>Marcona</t>
  </si>
  <si>
    <t>Ica</t>
  </si>
  <si>
    <t>Cerro Verde</t>
  </si>
  <si>
    <t>La Granja</t>
  </si>
  <si>
    <t>Tía María</t>
  </si>
  <si>
    <t>Constancia</t>
  </si>
  <si>
    <t>Contrata</t>
  </si>
  <si>
    <t>Grande</t>
  </si>
  <si>
    <t>Mina Justa</t>
  </si>
  <si>
    <t>Michiquillay</t>
  </si>
  <si>
    <t>Chucapaca</t>
  </si>
  <si>
    <t>Mediana</t>
  </si>
  <si>
    <t>Cajamarquilla</t>
  </si>
  <si>
    <t>Lima</t>
  </si>
  <si>
    <t>DIAMANTE</t>
  </si>
  <si>
    <t>Quechua</t>
  </si>
  <si>
    <t>Corani</t>
  </si>
  <si>
    <t>Puno</t>
  </si>
  <si>
    <t>Lagunas Norte</t>
  </si>
  <si>
    <t>La Libertad</t>
  </si>
  <si>
    <t>Chaquicocha</t>
  </si>
  <si>
    <t>Pucamarca</t>
  </si>
  <si>
    <t>Tacna</t>
  </si>
  <si>
    <t>Pequeña</t>
  </si>
  <si>
    <t>Empresa</t>
  </si>
  <si>
    <t>1) Usar PivotTables en columna deseada</t>
  </si>
  <si>
    <t>2) Seleccionar la columna en filas y valores</t>
  </si>
  <si>
    <t>3) Para la frecuencia absoluta, usar conteo</t>
  </si>
  <si>
    <t>4) Para la frecuencia relativa, usar % de la columna</t>
  </si>
  <si>
    <t>Tabla de Frecuencias de NOMINAL</t>
  </si>
  <si>
    <t>Tabla de Frecuencias de NUMERICO</t>
  </si>
  <si>
    <t>5) Copiar tabla en otra región, solo valores</t>
  </si>
  <si>
    <t>Calcular Minimo</t>
  </si>
  <si>
    <t>Calcula Maximo</t>
  </si>
  <si>
    <t>Calcular N (num elementos)</t>
  </si>
  <si>
    <t>Calcular Rango (max-min)</t>
  </si>
  <si>
    <t xml:space="preserve">Calcular numero de cortes como techo de '1+3.22LOG(N)' </t>
  </si>
  <si>
    <t>Calcular Ancho de intervalo 'rango/corte'</t>
  </si>
  <si>
    <t>Calcular limites superiores (comenzar de maximo)</t>
  </si>
  <si>
    <t>Utilizar funcion FREQ  al costado de los maximos</t>
  </si>
  <si>
    <t>Row Labels</t>
  </si>
  <si>
    <t>Grand Total</t>
  </si>
  <si>
    <t>Count of Mineral</t>
  </si>
  <si>
    <t>Count of Mineral2</t>
  </si>
  <si>
    <t>Grafico de Barras</t>
  </si>
  <si>
    <t>Grafico de Pareto</t>
  </si>
  <si>
    <t>Acumular porcentaje</t>
  </si>
  <si>
    <t>% acumulado proyectos</t>
  </si>
  <si>
    <t># Proyectos</t>
  </si>
  <si>
    <t>Copiar tabla</t>
  </si>
  <si>
    <t>Poner nombres</t>
  </si>
  <si>
    <t>Insertar barra clusterizada</t>
  </si>
  <si>
    <t>Seleccionar tabla, menos la relativa simple</t>
  </si>
  <si>
    <t>editar barra de % acumulado</t>
  </si>
  <si>
    <t>Volcan</t>
  </si>
  <si>
    <t>Buenaventura</t>
  </si>
  <si>
    <t>Ananea</t>
  </si>
  <si>
    <t>Atacocha</t>
  </si>
  <si>
    <t>Casapalca</t>
  </si>
  <si>
    <t>Chungar</t>
  </si>
  <si>
    <t>Corona</t>
  </si>
  <si>
    <t>Horizonte</t>
  </si>
  <si>
    <t>Poderosa</t>
  </si>
  <si>
    <t>Raura</t>
  </si>
  <si>
    <t>Doe Run</t>
  </si>
  <si>
    <t>CIEM</t>
  </si>
  <si>
    <t>Ares</t>
  </si>
  <si>
    <t>Minera del Centro</t>
  </si>
  <si>
    <t>Huallanca</t>
  </si>
  <si>
    <t>Mineras del Sur</t>
  </si>
  <si>
    <t>Yauliyacu</t>
  </si>
  <si>
    <t>Retamas</t>
  </si>
  <si>
    <t>Milpo</t>
  </si>
  <si>
    <t>Yanacocha</t>
  </si>
  <si>
    <t>Argentum</t>
  </si>
  <si>
    <t>Calpa</t>
  </si>
  <si>
    <t>Shougang</t>
  </si>
  <si>
    <t>Minsur</t>
  </si>
  <si>
    <t>Arirahua</t>
  </si>
  <si>
    <t>Austria Duvaz</t>
  </si>
  <si>
    <t>Quenuales</t>
  </si>
  <si>
    <t>Santa Luisa</t>
  </si>
  <si>
    <t>Caudalosa</t>
  </si>
  <si>
    <t>Huarón</t>
  </si>
  <si>
    <t>San Ignacio de Morococha</t>
  </si>
  <si>
    <t>Pan American Silver</t>
  </si>
  <si>
    <t>accidentes_totales</t>
  </si>
  <si>
    <t>acumulado de accidentes</t>
  </si>
  <si>
    <t>seleccionar columna</t>
  </si>
  <si>
    <t>insertar gráfico de barra</t>
  </si>
  <si>
    <t>crear barras y eliminar espacios entre barras</t>
  </si>
  <si>
    <t>HISTOGRAMA</t>
  </si>
  <si>
    <t>Crear etiquetas con limites</t>
  </si>
  <si>
    <t>POLIGONO DE FRECUENCIAS</t>
  </si>
  <si>
    <t>OJIVA</t>
  </si>
  <si>
    <t>duplicar columna de conteos</t>
  </si>
  <si>
    <t>barras clusterizadas</t>
  </si>
  <si>
    <t>editar una barra como linea</t>
  </si>
  <si>
    <t>acumular columna de conteos</t>
  </si>
  <si>
    <t xml:space="preserve">editar barra de acumulacion como linea </t>
  </si>
  <si>
    <t>Ordenar tabla por conteo de MAYOR A 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</si>
</sst>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sz val="10"/>
      <color rgb="FFC73A39"/>
      <name val="Arial"/>
    </font>
    <font>
      <b/>
      <sz val="10"/>
      <color rgb="FFFF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rgb="FFFF0000"/>
      <name val="Arial"/>
    </font>
    <font>
      <b/>
      <sz val="10"/>
      <name val="Arial"/>
    </font>
    <font>
      <b/>
      <sz val="10"/>
      <color rgb="FF7030A0"/>
      <name val="Arial"/>
    </font>
    <font>
      <b/>
      <sz val="10"/>
      <color rgb="FF00B050"/>
      <name val="Arial"/>
    </font>
    <font>
      <b/>
      <sz val="10"/>
      <color rgb="FFC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E2EFDA"/>
      </top>
      <bottom style="thin">
        <color rgb="FFE2EFDA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0" xfId="0" applyFont="1" applyAlignment="1"/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2" fillId="2" borderId="2" xfId="0" applyFont="1" applyFill="1" applyBorder="1" applyAlignment="1">
      <alignment horizontal="center" vertical="top"/>
    </xf>
    <xf numFmtId="0" fontId="1" fillId="0" borderId="0" xfId="0" applyFont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0" fontId="0" fillId="0" borderId="0" xfId="0" applyNumberFormat="1" applyFont="1" applyAlignment="1"/>
    <xf numFmtId="0" fontId="6" fillId="0" borderId="0" xfId="0" applyFont="1"/>
    <xf numFmtId="0" fontId="0" fillId="0" borderId="0" xfId="0" pivotButton="1" applyFont="1" applyAlignment="1"/>
    <xf numFmtId="0" fontId="6" fillId="0" borderId="0" xfId="0" applyFont="1" applyAlignment="1">
      <alignment horizontal="left"/>
    </xf>
    <xf numFmtId="10" fontId="0" fillId="0" borderId="3" xfId="0" applyNumberFormat="1" applyFont="1" applyBorder="1" applyAlignment="1"/>
    <xf numFmtId="0" fontId="1" fillId="0" borderId="1" xfId="0" applyFont="1" applyBorder="1" applyAlignment="1">
      <alignment vertical="top"/>
    </xf>
    <xf numFmtId="0" fontId="9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2" fillId="0" borderId="0" xfId="0" applyFont="1" applyAlignment="1"/>
    <xf numFmtId="0" fontId="12" fillId="0" borderId="3" xfId="0" applyFont="1" applyBorder="1" applyAlignment="1">
      <alignment horizontal="left"/>
    </xf>
    <xf numFmtId="0" fontId="12" fillId="0" borderId="3" xfId="0" applyFont="1" applyBorder="1" applyAlignment="1"/>
    <xf numFmtId="10" fontId="12" fillId="0" borderId="0" xfId="0" applyNumberFormat="1" applyFont="1" applyAlignment="1"/>
    <xf numFmtId="0" fontId="12" fillId="0" borderId="0" xfId="0" applyFont="1"/>
    <xf numFmtId="0" fontId="13" fillId="0" borderId="0" xfId="0" applyFont="1"/>
    <xf numFmtId="10" fontId="6" fillId="0" borderId="0" xfId="0" applyNumberFormat="1" applyFont="1" applyAlignment="1"/>
    <xf numFmtId="0" fontId="6" fillId="0" borderId="0" xfId="0" applyFont="1" applyAlignment="1"/>
    <xf numFmtId="0" fontId="14" fillId="3" borderId="0" xfId="0" applyFont="1" applyFill="1" applyAlignment="1"/>
    <xf numFmtId="0" fontId="1" fillId="3" borderId="0" xfId="0" applyFont="1" applyFill="1"/>
    <xf numFmtId="0" fontId="0" fillId="3" borderId="0" xfId="0" applyFont="1" applyFill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¿Qué mineral tiene más minas?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79698162729659"/>
          <c:y val="0.175974304068522"/>
          <c:w val="0.895919072615923"/>
          <c:h val="0.60690249371933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MINERALES!$F$3:$F$8</c:f>
              <c:strCache>
                <c:ptCount val="6"/>
                <c:pt idx="0">
                  <c:v>COBRE</c:v>
                </c:pt>
                <c:pt idx="1">
                  <c:v>DIAMANTE</c:v>
                </c:pt>
                <c:pt idx="2">
                  <c:v>HIERRO</c:v>
                </c:pt>
                <c:pt idx="3">
                  <c:v>ORO</c:v>
                </c:pt>
                <c:pt idx="4">
                  <c:v>PLATA</c:v>
                </c:pt>
                <c:pt idx="5">
                  <c:v>ZINC</c:v>
                </c:pt>
              </c:strCache>
            </c:strRef>
          </c:cat>
          <c:val>
            <c:numRef>
              <c:f>MINERALES!$G$3:$G$8</c:f>
              <c:numCache>
                <c:formatCode>General</c:formatCode>
                <c:ptCount val="6"/>
                <c:pt idx="0">
                  <c:v>18.0</c:v>
                </c:pt>
                <c:pt idx="1">
                  <c:v>1.0</c:v>
                </c:pt>
                <c:pt idx="2">
                  <c:v>2.0</c:v>
                </c:pt>
                <c:pt idx="3">
                  <c:v>7.0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1681184"/>
        <c:axId val="-2021678032"/>
      </c:barChart>
      <c:catAx>
        <c:axId val="-2021681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1678032"/>
        <c:crosses val="autoZero"/>
        <c:auto val="1"/>
        <c:lblAlgn val="ctr"/>
        <c:lblOffset val="100"/>
        <c:noMultiLvlLbl val="0"/>
      </c:catAx>
      <c:valAx>
        <c:axId val="-20216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168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Cobre y su presencia en proyectos</a:t>
            </a:r>
            <a:r>
              <a:rPr lang="en-US" baseline="0"/>
              <a:t> mineros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MINERALES!$K$24</c:f>
              <c:strCache>
                <c:ptCount val="1"/>
                <c:pt idx="0">
                  <c:v># Proyectos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MINERALES!$J$25:$J$30</c:f>
              <c:strCache>
                <c:ptCount val="6"/>
                <c:pt idx="0">
                  <c:v>COBRE</c:v>
                </c:pt>
                <c:pt idx="1">
                  <c:v>ORO</c:v>
                </c:pt>
                <c:pt idx="2">
                  <c:v>HIERRO</c:v>
                </c:pt>
                <c:pt idx="3">
                  <c:v>PLATA</c:v>
                </c:pt>
                <c:pt idx="4">
                  <c:v>DIAMANTE</c:v>
                </c:pt>
                <c:pt idx="5">
                  <c:v>ZINC</c:v>
                </c:pt>
              </c:strCache>
            </c:strRef>
          </c:cat>
          <c:val>
            <c:numRef>
              <c:f>MINERALES!$K$25:$K$30</c:f>
              <c:numCache>
                <c:formatCode>General</c:formatCode>
                <c:ptCount val="6"/>
                <c:pt idx="0">
                  <c:v>18.0</c:v>
                </c:pt>
                <c:pt idx="1">
                  <c:v>7.0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09143232"/>
        <c:axId val="-2009140064"/>
      </c:barChart>
      <c:lineChart>
        <c:grouping val="standard"/>
        <c:varyColors val="0"/>
        <c:ser>
          <c:idx val="1"/>
          <c:order val="1"/>
          <c:tx>
            <c:strRef>
              <c:f>MINERALES!$M$24</c:f>
              <c:strCache>
                <c:ptCount val="1"/>
                <c:pt idx="0">
                  <c:v>% acumulado proyectos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MINERALES!$J$25:$J$30</c:f>
              <c:strCache>
                <c:ptCount val="6"/>
                <c:pt idx="0">
                  <c:v>COBRE</c:v>
                </c:pt>
                <c:pt idx="1">
                  <c:v>ORO</c:v>
                </c:pt>
                <c:pt idx="2">
                  <c:v>HIERRO</c:v>
                </c:pt>
                <c:pt idx="3">
                  <c:v>PLATA</c:v>
                </c:pt>
                <c:pt idx="4">
                  <c:v>DIAMANTE</c:v>
                </c:pt>
                <c:pt idx="5">
                  <c:v>ZINC</c:v>
                </c:pt>
              </c:strCache>
            </c:strRef>
          </c:cat>
          <c:val>
            <c:numRef>
              <c:f>MINERALES!$M$25:$M$30</c:f>
              <c:numCache>
                <c:formatCode>0.00%</c:formatCode>
                <c:ptCount val="6"/>
                <c:pt idx="0">
                  <c:v>0.5806</c:v>
                </c:pt>
                <c:pt idx="1">
                  <c:v>0.8064</c:v>
                </c:pt>
                <c:pt idx="2">
                  <c:v>0.8709</c:v>
                </c:pt>
                <c:pt idx="3">
                  <c:v>0.9354</c:v>
                </c:pt>
                <c:pt idx="4">
                  <c:v>0.9677</c:v>
                </c:pt>
                <c:pt idx="5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9133184"/>
        <c:axId val="-2009136384"/>
      </c:lineChart>
      <c:catAx>
        <c:axId val="-200914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9140064"/>
        <c:crosses val="autoZero"/>
        <c:auto val="1"/>
        <c:lblAlgn val="ctr"/>
        <c:lblOffset val="100"/>
        <c:noMultiLvlLbl val="0"/>
      </c:catAx>
      <c:valAx>
        <c:axId val="-2009140064"/>
        <c:scaling>
          <c:orientation val="minMax"/>
          <c:max val="31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9143232"/>
        <c:crosses val="autoZero"/>
        <c:crossBetween val="between"/>
      </c:valAx>
      <c:valAx>
        <c:axId val="-2009136384"/>
        <c:scaling>
          <c:orientation val="minMax"/>
          <c:max val="1.0"/>
        </c:scaling>
        <c:delete val="0"/>
        <c:axPos val="r"/>
        <c:numFmt formatCode="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9133184"/>
        <c:crosses val="max"/>
        <c:crossBetween val="between"/>
        <c:majorUnit val="0.2"/>
      </c:valAx>
      <c:catAx>
        <c:axId val="-2009133184"/>
        <c:scaling>
          <c:orientation val="minMax"/>
        </c:scaling>
        <c:delete val="1"/>
        <c:axPos val="b"/>
        <c:majorTickMark val="none"/>
        <c:minorTickMark val="none"/>
        <c:tickLblPos val="nextTo"/>
        <c:crossAx val="-2009136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¿Que cantidad</a:t>
            </a:r>
            <a:r>
              <a:rPr lang="en-US" baseline="0"/>
              <a:t> de accidentes son mas comunes en las minas?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ACCIDENTES!$S$11:$S$17</c:f>
              <c:strCache>
                <c:ptCount val="7"/>
                <c:pt idx="0">
                  <c:v>4.97-10.26</c:v>
                </c:pt>
                <c:pt idx="1">
                  <c:v>10.26-15.55</c:v>
                </c:pt>
                <c:pt idx="2">
                  <c:v>15.55-20.84</c:v>
                </c:pt>
                <c:pt idx="3">
                  <c:v>20.84-26.13</c:v>
                </c:pt>
                <c:pt idx="4">
                  <c:v>26.13-31.42</c:v>
                </c:pt>
                <c:pt idx="5">
                  <c:v>31.42-36.71</c:v>
                </c:pt>
                <c:pt idx="6">
                  <c:v>36.71-42</c:v>
                </c:pt>
              </c:strCache>
            </c:strRef>
          </c:cat>
          <c:val>
            <c:numRef>
              <c:f>ACCIDENTES!$T$11:$T$17</c:f>
              <c:numCache>
                <c:formatCode>General</c:formatCode>
                <c:ptCount val="7"/>
                <c:pt idx="0">
                  <c:v>21.0</c:v>
                </c:pt>
                <c:pt idx="1">
                  <c:v>5.0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7"/>
        <c:overlap val="-27"/>
        <c:axId val="-2010096016"/>
        <c:axId val="-2010099296"/>
      </c:barChart>
      <c:catAx>
        <c:axId val="-2010096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0099296"/>
        <c:crosses val="autoZero"/>
        <c:auto val="1"/>
        <c:lblAlgn val="ctr"/>
        <c:lblOffset val="100"/>
        <c:noMultiLvlLbl val="0"/>
      </c:catAx>
      <c:valAx>
        <c:axId val="-20100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009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ACCIDENTES!$O$74:$O$80</c:f>
              <c:strCache>
                <c:ptCount val="7"/>
                <c:pt idx="0">
                  <c:v>4.97-10.26</c:v>
                </c:pt>
                <c:pt idx="1">
                  <c:v>10.26-15.55</c:v>
                </c:pt>
                <c:pt idx="2">
                  <c:v>15.55-20.84</c:v>
                </c:pt>
                <c:pt idx="3">
                  <c:v>20.84-26.13</c:v>
                </c:pt>
                <c:pt idx="4">
                  <c:v>26.13-31.42</c:v>
                </c:pt>
                <c:pt idx="5">
                  <c:v>31.42-36.71</c:v>
                </c:pt>
                <c:pt idx="6">
                  <c:v>36.71-42</c:v>
                </c:pt>
              </c:strCache>
            </c:strRef>
          </c:cat>
          <c:val>
            <c:numRef>
              <c:f>ACCIDENTES!$P$74:$P$80</c:f>
              <c:numCache>
                <c:formatCode>General</c:formatCode>
                <c:ptCount val="7"/>
                <c:pt idx="0">
                  <c:v>21.0</c:v>
                </c:pt>
                <c:pt idx="1">
                  <c:v>5.0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08920048"/>
        <c:axId val="-200891678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ACCIDENTES!$O$74:$O$80</c:f>
              <c:strCache>
                <c:ptCount val="7"/>
                <c:pt idx="0">
                  <c:v>4.97-10.26</c:v>
                </c:pt>
                <c:pt idx="1">
                  <c:v>10.26-15.55</c:v>
                </c:pt>
                <c:pt idx="2">
                  <c:v>15.55-20.84</c:v>
                </c:pt>
                <c:pt idx="3">
                  <c:v>20.84-26.13</c:v>
                </c:pt>
                <c:pt idx="4">
                  <c:v>26.13-31.42</c:v>
                </c:pt>
                <c:pt idx="5">
                  <c:v>31.42-36.71</c:v>
                </c:pt>
                <c:pt idx="6">
                  <c:v>36.71-42</c:v>
                </c:pt>
              </c:strCache>
            </c:strRef>
          </c:cat>
          <c:val>
            <c:numRef>
              <c:f>ACCIDENTES!$Q$74:$Q$80</c:f>
              <c:numCache>
                <c:formatCode>General</c:formatCode>
                <c:ptCount val="7"/>
                <c:pt idx="0">
                  <c:v>21.0</c:v>
                </c:pt>
                <c:pt idx="1">
                  <c:v>26.0</c:v>
                </c:pt>
                <c:pt idx="2">
                  <c:v>31.0</c:v>
                </c:pt>
                <c:pt idx="3">
                  <c:v>32.0</c:v>
                </c:pt>
                <c:pt idx="4">
                  <c:v>32.0</c:v>
                </c:pt>
                <c:pt idx="5">
                  <c:v>32.0</c:v>
                </c:pt>
                <c:pt idx="6">
                  <c:v>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8920048"/>
        <c:axId val="-2008916784"/>
      </c:lineChart>
      <c:catAx>
        <c:axId val="-200892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8916784"/>
        <c:crosses val="autoZero"/>
        <c:auto val="1"/>
        <c:lblAlgn val="ctr"/>
        <c:lblOffset val="100"/>
        <c:noMultiLvlLbl val="0"/>
      </c:catAx>
      <c:valAx>
        <c:axId val="-200891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892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ACCIDENTES!$O$52:$O$58</c:f>
              <c:strCache>
                <c:ptCount val="7"/>
                <c:pt idx="0">
                  <c:v>4.97-10.26</c:v>
                </c:pt>
                <c:pt idx="1">
                  <c:v>10.26-15.55</c:v>
                </c:pt>
                <c:pt idx="2">
                  <c:v>15.55-20.84</c:v>
                </c:pt>
                <c:pt idx="3">
                  <c:v>20.84-26.13</c:v>
                </c:pt>
                <c:pt idx="4">
                  <c:v>26.13-31.42</c:v>
                </c:pt>
                <c:pt idx="5">
                  <c:v>31.42-36.71</c:v>
                </c:pt>
                <c:pt idx="6">
                  <c:v>36.71-42</c:v>
                </c:pt>
              </c:strCache>
            </c:strRef>
          </c:cat>
          <c:val>
            <c:numRef>
              <c:f>ACCIDENTES!$P$52:$P$58</c:f>
              <c:numCache>
                <c:formatCode>General</c:formatCode>
                <c:ptCount val="7"/>
                <c:pt idx="0">
                  <c:v>21.0</c:v>
                </c:pt>
                <c:pt idx="1">
                  <c:v>5.0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06916624"/>
        <c:axId val="-208127713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ACCIDENTES!$O$52:$O$58</c:f>
              <c:strCache>
                <c:ptCount val="7"/>
                <c:pt idx="0">
                  <c:v>4.97-10.26</c:v>
                </c:pt>
                <c:pt idx="1">
                  <c:v>10.26-15.55</c:v>
                </c:pt>
                <c:pt idx="2">
                  <c:v>15.55-20.84</c:v>
                </c:pt>
                <c:pt idx="3">
                  <c:v>20.84-26.13</c:v>
                </c:pt>
                <c:pt idx="4">
                  <c:v>26.13-31.42</c:v>
                </c:pt>
                <c:pt idx="5">
                  <c:v>31.42-36.71</c:v>
                </c:pt>
                <c:pt idx="6">
                  <c:v>36.71-42</c:v>
                </c:pt>
              </c:strCache>
            </c:strRef>
          </c:cat>
          <c:val>
            <c:numRef>
              <c:f>ACCIDENTES!$Q$52:$Q$58</c:f>
              <c:numCache>
                <c:formatCode>General</c:formatCode>
                <c:ptCount val="7"/>
                <c:pt idx="0">
                  <c:v>21.0</c:v>
                </c:pt>
                <c:pt idx="1">
                  <c:v>5.0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6916624"/>
        <c:axId val="-2081277136"/>
      </c:lineChart>
      <c:catAx>
        <c:axId val="-200691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277136"/>
        <c:crosses val="autoZero"/>
        <c:auto val="1"/>
        <c:lblAlgn val="ctr"/>
        <c:lblOffset val="100"/>
        <c:noMultiLvlLbl val="0"/>
      </c:catAx>
      <c:valAx>
        <c:axId val="-20812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691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13</xdr:row>
      <xdr:rowOff>31750</xdr:rowOff>
    </xdr:from>
    <xdr:to>
      <xdr:col>8</xdr:col>
      <xdr:colOff>444500</xdr:colOff>
      <xdr:row>28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368300</xdr:colOff>
      <xdr:row>27</xdr:row>
      <xdr:rowOff>25400</xdr:rowOff>
    </xdr:from>
    <xdr:ext cx="1091709" cy="264560"/>
    <xdr:sp macro="" textlink="">
      <xdr:nvSpPr>
        <xdr:cNvPr id="3" name="TextBox 2"/>
        <xdr:cNvSpPr txBox="1"/>
      </xdr:nvSpPr>
      <xdr:spPr>
        <a:xfrm>
          <a:off x="10020300" y="5168900"/>
          <a:ext cx="10917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Fuente:</a:t>
          </a:r>
          <a:r>
            <a:rPr lang="en-US" sz="1100" baseline="0"/>
            <a:t> MINEM</a:t>
          </a:r>
          <a:endParaRPr lang="en-US" sz="1100"/>
        </a:p>
      </xdr:txBody>
    </xdr:sp>
    <xdr:clientData/>
  </xdr:oneCellAnchor>
  <xdr:twoCellAnchor>
    <xdr:from>
      <xdr:col>9</xdr:col>
      <xdr:colOff>50800</xdr:colOff>
      <xdr:row>31</xdr:row>
      <xdr:rowOff>95250</xdr:rowOff>
    </xdr:from>
    <xdr:to>
      <xdr:col>13</xdr:col>
      <xdr:colOff>203200</xdr:colOff>
      <xdr:row>45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0.55556</cdr:x>
      <cdr:y>0.88865</cdr:y>
    </cdr:from>
    <cdr:to>
      <cdr:x>0.75556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40000" y="2635250"/>
          <a:ext cx="9144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165100</xdr:colOff>
      <xdr:row>18</xdr:row>
      <xdr:rowOff>165100</xdr:rowOff>
    </xdr:from>
    <xdr:to>
      <xdr:col>18</xdr:col>
      <xdr:colOff>939800</xdr:colOff>
      <xdr:row>41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914400</xdr:colOff>
      <xdr:row>72</xdr:row>
      <xdr:rowOff>146050</xdr:rowOff>
    </xdr:from>
    <xdr:to>
      <xdr:col>23</xdr:col>
      <xdr:colOff>317500</xdr:colOff>
      <xdr:row>93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952500</xdr:colOff>
      <xdr:row>47</xdr:row>
      <xdr:rowOff>146050</xdr:rowOff>
    </xdr:from>
    <xdr:to>
      <xdr:col>23</xdr:col>
      <xdr:colOff>25400</xdr:colOff>
      <xdr:row>64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f. J M Magallanes" refreshedDate="43687.456911458336" createdVersion="4" refreshedVersion="4" minRefreshableVersion="3" recordCount="31">
  <cacheSource type="worksheet">
    <worksheetSource ref="C1:C32" sheet="MINERALES"/>
  </cacheSource>
  <cacheFields count="1">
    <cacheField name="Mineral" numFmtId="0">
      <sharedItems count="6">
        <s v="COBRE"/>
        <s v="ZINC"/>
        <s v="PLATA"/>
        <s v="ORO"/>
        <s v="HIERRO"/>
        <s v="DIAMA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</r>
  <r>
    <x v="1"/>
  </r>
  <r>
    <x v="2"/>
  </r>
  <r>
    <x v="3"/>
  </r>
  <r>
    <x v="0"/>
  </r>
  <r>
    <x v="3"/>
  </r>
  <r>
    <x v="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"/>
  </r>
  <r>
    <x v="5"/>
  </r>
  <r>
    <x v="0"/>
  </r>
  <r>
    <x v="2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2:H9" firstHeaderRow="0" firstDataRow="1" firstDataCol="1"/>
  <pivotFields count="1">
    <pivotField axis="axisRow" dataField="1" showAll="0">
      <items count="7">
        <item x="0"/>
        <item x="5"/>
        <item x="4"/>
        <item x="3"/>
        <item x="2"/>
        <item x="1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ineral" fld="0" subtotal="count" baseField="0" baseItem="0"/>
    <dataField name="Count of Mineral2" fld="0" subtotal="count" showDataAs="percentOfCol" baseField="0" baseItem="0" numFmtId="1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79"/>
  <sheetViews>
    <sheetView workbookViewId="0">
      <pane ySplit="1" topLeftCell="A31" activePane="bottomLeft" state="frozen"/>
      <selection pane="bottomLeft" activeCell="D33" sqref="D33"/>
    </sheetView>
  </sheetViews>
  <sheetFormatPr baseColWidth="10" defaultColWidth="14.5" defaultRowHeight="15.75" customHeight="1" x14ac:dyDescent="0.15"/>
  <cols>
    <col min="1" max="1" width="15.5" customWidth="1"/>
    <col min="4" max="4" width="39.33203125" bestFit="1" customWidth="1"/>
    <col min="6" max="6" width="15" bestFit="1" customWidth="1"/>
    <col min="7" max="7" width="13.33203125" customWidth="1"/>
    <col min="8" max="9" width="14.1640625" customWidth="1"/>
  </cols>
  <sheetData>
    <row r="1" spans="1:10" ht="15.75" customHeight="1" x14ac:dyDescent="0.15">
      <c r="A1" s="3" t="s">
        <v>1</v>
      </c>
      <c r="B1" s="3" t="s">
        <v>10</v>
      </c>
      <c r="C1" s="3" t="s">
        <v>11</v>
      </c>
      <c r="D1" s="3"/>
      <c r="E1" s="3"/>
    </row>
    <row r="2" spans="1:10" ht="15.75" customHeight="1" x14ac:dyDescent="0.15">
      <c r="A2" s="3" t="s">
        <v>12</v>
      </c>
      <c r="B2" s="3" t="s">
        <v>13</v>
      </c>
      <c r="C2" s="5" t="s">
        <v>14</v>
      </c>
      <c r="D2" s="15" t="s">
        <v>67</v>
      </c>
      <c r="E2" s="5"/>
      <c r="F2" s="16" t="s">
        <v>78</v>
      </c>
      <c r="G2" t="s">
        <v>80</v>
      </c>
      <c r="H2" t="s">
        <v>81</v>
      </c>
    </row>
    <row r="3" spans="1:10" ht="15.75" customHeight="1" x14ac:dyDescent="0.15">
      <c r="A3" s="3" t="s">
        <v>12</v>
      </c>
      <c r="B3" s="3" t="s">
        <v>13</v>
      </c>
      <c r="C3" s="5" t="s">
        <v>16</v>
      </c>
      <c r="D3" s="5"/>
      <c r="E3" s="5"/>
      <c r="F3" s="12" t="s">
        <v>14</v>
      </c>
      <c r="G3" s="13">
        <v>18</v>
      </c>
      <c r="H3" s="14">
        <v>0.58064516129032262</v>
      </c>
    </row>
    <row r="4" spans="1:10" ht="15.75" customHeight="1" x14ac:dyDescent="0.15">
      <c r="A4" s="3" t="s">
        <v>12</v>
      </c>
      <c r="B4" s="3" t="s">
        <v>13</v>
      </c>
      <c r="C4" s="5" t="s">
        <v>17</v>
      </c>
      <c r="D4" s="5" t="s">
        <v>63</v>
      </c>
      <c r="E4" s="5"/>
      <c r="F4" s="12" t="s">
        <v>52</v>
      </c>
      <c r="G4" s="13">
        <v>1</v>
      </c>
      <c r="H4" s="14">
        <v>3.2258064516129031E-2</v>
      </c>
    </row>
    <row r="5" spans="1:10" ht="15.75" customHeight="1" x14ac:dyDescent="0.15">
      <c r="A5" s="3" t="s">
        <v>12</v>
      </c>
      <c r="B5" s="3" t="s">
        <v>13</v>
      </c>
      <c r="C5" s="5" t="s">
        <v>18</v>
      </c>
      <c r="D5" s="5" t="s">
        <v>64</v>
      </c>
      <c r="E5" s="5"/>
      <c r="F5" s="12" t="s">
        <v>23</v>
      </c>
      <c r="G5" s="13">
        <v>2</v>
      </c>
      <c r="H5" s="14">
        <v>6.4516129032258063E-2</v>
      </c>
      <c r="I5" s="14"/>
    </row>
    <row r="6" spans="1:10" ht="15.75" customHeight="1" x14ac:dyDescent="0.15">
      <c r="A6" s="3" t="s">
        <v>19</v>
      </c>
      <c r="B6" s="3" t="s">
        <v>20</v>
      </c>
      <c r="C6" s="5" t="s">
        <v>14</v>
      </c>
      <c r="D6" s="5" t="s">
        <v>65</v>
      </c>
      <c r="E6" s="5"/>
      <c r="F6" s="12" t="s">
        <v>18</v>
      </c>
      <c r="G6" s="13">
        <v>7</v>
      </c>
      <c r="H6" s="14">
        <v>0.22580645161290322</v>
      </c>
      <c r="I6" s="14"/>
    </row>
    <row r="7" spans="1:10" ht="15.75" customHeight="1" x14ac:dyDescent="0.15">
      <c r="A7" s="3" t="s">
        <v>19</v>
      </c>
      <c r="B7" s="3" t="s">
        <v>20</v>
      </c>
      <c r="C7" s="5" t="s">
        <v>18</v>
      </c>
      <c r="D7" s="5" t="s">
        <v>66</v>
      </c>
      <c r="E7" s="5"/>
      <c r="F7" s="12" t="s">
        <v>17</v>
      </c>
      <c r="G7" s="13">
        <v>2</v>
      </c>
      <c r="H7" s="14">
        <v>6.4516129032258063E-2</v>
      </c>
      <c r="I7" s="14"/>
    </row>
    <row r="8" spans="1:10" ht="15.75" customHeight="1" x14ac:dyDescent="0.15">
      <c r="A8" s="3" t="s">
        <v>21</v>
      </c>
      <c r="B8" s="3" t="s">
        <v>22</v>
      </c>
      <c r="C8" s="5" t="s">
        <v>23</v>
      </c>
      <c r="D8" s="5" t="s">
        <v>69</v>
      </c>
      <c r="E8" s="5"/>
      <c r="F8" s="12" t="s">
        <v>16</v>
      </c>
      <c r="G8" s="13">
        <v>1</v>
      </c>
      <c r="H8" s="14">
        <v>3.2258064516129031E-2</v>
      </c>
      <c r="I8" s="14"/>
    </row>
    <row r="9" spans="1:10" ht="15.75" customHeight="1" x14ac:dyDescent="0.15">
      <c r="A9" s="3" t="s">
        <v>24</v>
      </c>
      <c r="B9" s="3" t="s">
        <v>25</v>
      </c>
      <c r="C9" s="5" t="s">
        <v>14</v>
      </c>
      <c r="D9" s="5"/>
      <c r="E9" s="5"/>
      <c r="F9" s="12" t="s">
        <v>79</v>
      </c>
      <c r="G9" s="13">
        <v>31</v>
      </c>
      <c r="H9" s="14">
        <v>1</v>
      </c>
      <c r="I9" s="14"/>
    </row>
    <row r="10" spans="1:10" ht="15.75" customHeight="1" x14ac:dyDescent="0.15">
      <c r="A10" s="3" t="s">
        <v>26</v>
      </c>
      <c r="B10" s="3" t="s">
        <v>20</v>
      </c>
      <c r="C10" s="5" t="s">
        <v>14</v>
      </c>
      <c r="D10" s="5"/>
      <c r="E10" s="5"/>
      <c r="I10" s="14"/>
    </row>
    <row r="11" spans="1:10" ht="15.75" customHeight="1" x14ac:dyDescent="0.15">
      <c r="A11" s="3" t="s">
        <v>27</v>
      </c>
      <c r="B11" s="3" t="s">
        <v>28</v>
      </c>
      <c r="C11" s="5" t="s">
        <v>14</v>
      </c>
      <c r="D11" s="5"/>
      <c r="E11" s="5"/>
      <c r="I11" s="14"/>
    </row>
    <row r="12" spans="1:10" ht="15.75" customHeight="1" x14ac:dyDescent="0.15">
      <c r="A12" s="3" t="s">
        <v>29</v>
      </c>
      <c r="B12" s="3" t="s">
        <v>25</v>
      </c>
      <c r="C12" s="5" t="s">
        <v>14</v>
      </c>
      <c r="D12" s="5"/>
      <c r="E12" s="5"/>
      <c r="F12" s="17" t="s">
        <v>82</v>
      </c>
      <c r="I12" s="14"/>
      <c r="J12" s="26" t="s">
        <v>83</v>
      </c>
    </row>
    <row r="13" spans="1:10" ht="15.75" customHeight="1" x14ac:dyDescent="0.15">
      <c r="A13" s="3" t="s">
        <v>30</v>
      </c>
      <c r="B13" s="3" t="s">
        <v>31</v>
      </c>
      <c r="C13" s="5" t="s">
        <v>14</v>
      </c>
      <c r="D13" s="5"/>
      <c r="E13" s="5"/>
    </row>
    <row r="14" spans="1:10" ht="15.75" customHeight="1" x14ac:dyDescent="0.15">
      <c r="A14" s="3" t="s">
        <v>32</v>
      </c>
      <c r="B14" s="3" t="s">
        <v>33</v>
      </c>
      <c r="C14" s="5" t="s">
        <v>14</v>
      </c>
      <c r="D14" s="5"/>
      <c r="E14" s="5"/>
      <c r="J14" s="26" t="s">
        <v>87</v>
      </c>
    </row>
    <row r="15" spans="1:10" ht="15.75" customHeight="1" x14ac:dyDescent="0.15">
      <c r="A15" s="3" t="s">
        <v>32</v>
      </c>
      <c r="B15" s="3" t="s">
        <v>33</v>
      </c>
      <c r="C15" s="5" t="s">
        <v>18</v>
      </c>
      <c r="D15" s="25" t="s">
        <v>126</v>
      </c>
      <c r="E15" s="5"/>
      <c r="J15" s="26" t="s">
        <v>138</v>
      </c>
    </row>
    <row r="16" spans="1:10" ht="15.75" customHeight="1" x14ac:dyDescent="0.15">
      <c r="A16" s="3" t="s">
        <v>34</v>
      </c>
      <c r="B16" s="3" t="s">
        <v>35</v>
      </c>
      <c r="C16" s="5" t="s">
        <v>14</v>
      </c>
      <c r="D16" s="25" t="s">
        <v>127</v>
      </c>
      <c r="E16" s="5"/>
      <c r="J16" s="26" t="s">
        <v>84</v>
      </c>
    </row>
    <row r="17" spans="1:13" ht="15.75" customHeight="1" x14ac:dyDescent="0.15">
      <c r="A17" s="3" t="s">
        <v>36</v>
      </c>
      <c r="B17" s="3" t="s">
        <v>37</v>
      </c>
      <c r="C17" s="5" t="s">
        <v>14</v>
      </c>
      <c r="D17" s="5"/>
      <c r="E17" s="5"/>
      <c r="J17" s="26" t="s">
        <v>88</v>
      </c>
    </row>
    <row r="18" spans="1:13" ht="15.75" customHeight="1" x14ac:dyDescent="0.15">
      <c r="A18" s="3" t="s">
        <v>36</v>
      </c>
      <c r="B18" s="3" t="s">
        <v>37</v>
      </c>
      <c r="C18" s="5" t="s">
        <v>14</v>
      </c>
      <c r="D18" s="5"/>
      <c r="E18" s="5"/>
      <c r="J18" s="26" t="s">
        <v>90</v>
      </c>
    </row>
    <row r="19" spans="1:13" ht="15.75" customHeight="1" x14ac:dyDescent="0.15">
      <c r="A19" s="3" t="s">
        <v>38</v>
      </c>
      <c r="B19" s="3" t="s">
        <v>39</v>
      </c>
      <c r="C19" s="5" t="s">
        <v>23</v>
      </c>
      <c r="D19" s="5"/>
      <c r="E19" s="5"/>
      <c r="J19" s="26" t="s">
        <v>89</v>
      </c>
    </row>
    <row r="20" spans="1:13" ht="15.75" customHeight="1" x14ac:dyDescent="0.15">
      <c r="A20" s="3" t="s">
        <v>40</v>
      </c>
      <c r="B20" s="3" t="s">
        <v>22</v>
      </c>
      <c r="C20" s="5" t="s">
        <v>14</v>
      </c>
      <c r="D20" s="5"/>
      <c r="E20" s="5"/>
      <c r="J20" s="26" t="s">
        <v>91</v>
      </c>
    </row>
    <row r="21" spans="1:13" ht="15.75" customHeight="1" x14ac:dyDescent="0.15">
      <c r="A21" s="3" t="s">
        <v>41</v>
      </c>
      <c r="B21" s="3" t="s">
        <v>20</v>
      </c>
      <c r="C21" s="5" t="s">
        <v>14</v>
      </c>
      <c r="D21" s="5"/>
      <c r="E21" s="5"/>
    </row>
    <row r="22" spans="1:13" ht="15.75" customHeight="1" x14ac:dyDescent="0.15">
      <c r="A22" s="3" t="s">
        <v>42</v>
      </c>
      <c r="B22" s="3" t="s">
        <v>22</v>
      </c>
      <c r="C22" s="5" t="s">
        <v>14</v>
      </c>
      <c r="D22" s="5"/>
      <c r="E22" s="5"/>
    </row>
    <row r="23" spans="1:13" ht="15.75" customHeight="1" x14ac:dyDescent="0.15">
      <c r="A23" s="3" t="s">
        <v>43</v>
      </c>
      <c r="B23" s="3" t="s">
        <v>33</v>
      </c>
      <c r="C23" s="5" t="s">
        <v>14</v>
      </c>
      <c r="D23" s="5"/>
      <c r="E23" s="5"/>
    </row>
    <row r="24" spans="1:13" ht="15.75" customHeight="1" x14ac:dyDescent="0.15">
      <c r="A24" s="3" t="s">
        <v>46</v>
      </c>
      <c r="B24" s="3" t="s">
        <v>39</v>
      </c>
      <c r="C24" s="5" t="s">
        <v>14</v>
      </c>
      <c r="D24" s="5"/>
      <c r="E24" s="5"/>
      <c r="K24" s="26" t="s">
        <v>86</v>
      </c>
      <c r="M24" s="26" t="s">
        <v>85</v>
      </c>
    </row>
    <row r="25" spans="1:13" ht="15.75" customHeight="1" x14ac:dyDescent="0.15">
      <c r="A25" s="3" t="s">
        <v>47</v>
      </c>
      <c r="B25" s="3" t="s">
        <v>20</v>
      </c>
      <c r="C25" s="5" t="s">
        <v>14</v>
      </c>
      <c r="D25" s="5"/>
      <c r="E25" s="5"/>
      <c r="J25" s="27" t="s">
        <v>14</v>
      </c>
      <c r="K25" s="28">
        <v>18</v>
      </c>
      <c r="L25" s="18">
        <v>0.5806</v>
      </c>
      <c r="M25" s="29">
        <f>L25</f>
        <v>0.5806</v>
      </c>
    </row>
    <row r="26" spans="1:13" ht="15.75" customHeight="1" x14ac:dyDescent="0.15">
      <c r="A26" s="3" t="s">
        <v>48</v>
      </c>
      <c r="B26" s="3" t="s">
        <v>25</v>
      </c>
      <c r="C26" s="5" t="s">
        <v>18</v>
      </c>
      <c r="D26" s="5"/>
      <c r="E26" s="5"/>
      <c r="J26" s="27" t="s">
        <v>18</v>
      </c>
      <c r="K26" s="28">
        <v>7</v>
      </c>
      <c r="L26" s="18">
        <v>0.2258</v>
      </c>
      <c r="M26" s="29">
        <f>L26+M25</f>
        <v>0.80640000000000001</v>
      </c>
    </row>
    <row r="27" spans="1:13" ht="15.75" customHeight="1" x14ac:dyDescent="0.15">
      <c r="A27" s="3" t="s">
        <v>50</v>
      </c>
      <c r="B27" s="3" t="s">
        <v>51</v>
      </c>
      <c r="C27" s="5" t="s">
        <v>52</v>
      </c>
      <c r="D27" s="5"/>
      <c r="E27" s="5"/>
      <c r="J27" s="27" t="s">
        <v>23</v>
      </c>
      <c r="K27" s="28">
        <v>2</v>
      </c>
      <c r="L27" s="18">
        <v>6.4500000000000002E-2</v>
      </c>
      <c r="M27" s="29">
        <f t="shared" ref="M27:M30" si="0">L27+M26</f>
        <v>0.87090000000000001</v>
      </c>
    </row>
    <row r="28" spans="1:13" ht="15.75" customHeight="1" x14ac:dyDescent="0.15">
      <c r="A28" s="3" t="s">
        <v>53</v>
      </c>
      <c r="B28" s="3" t="s">
        <v>33</v>
      </c>
      <c r="C28" s="5" t="s">
        <v>14</v>
      </c>
      <c r="D28" s="5"/>
      <c r="E28" s="5"/>
      <c r="J28" s="27" t="s">
        <v>17</v>
      </c>
      <c r="K28" s="28">
        <v>2</v>
      </c>
      <c r="L28" s="18">
        <v>6.4500000000000002E-2</v>
      </c>
      <c r="M28" s="29">
        <f t="shared" si="0"/>
        <v>0.93540000000000001</v>
      </c>
    </row>
    <row r="29" spans="1:13" ht="15.75" customHeight="1" x14ac:dyDescent="0.15">
      <c r="A29" s="3" t="s">
        <v>54</v>
      </c>
      <c r="B29" s="3" t="s">
        <v>55</v>
      </c>
      <c r="C29" s="5" t="s">
        <v>17</v>
      </c>
      <c r="D29" s="5"/>
      <c r="E29" s="5"/>
      <c r="J29" s="27" t="s">
        <v>52</v>
      </c>
      <c r="K29" s="28">
        <v>1</v>
      </c>
      <c r="L29" s="18">
        <v>3.2300000000000002E-2</v>
      </c>
      <c r="M29" s="29">
        <f t="shared" si="0"/>
        <v>0.9677</v>
      </c>
    </row>
    <row r="30" spans="1:13" ht="15.75" customHeight="1" x14ac:dyDescent="0.15">
      <c r="A30" s="3" t="s">
        <v>56</v>
      </c>
      <c r="B30" s="3" t="s">
        <v>57</v>
      </c>
      <c r="C30" s="5" t="s">
        <v>18</v>
      </c>
      <c r="D30" s="5"/>
      <c r="E30" s="5"/>
      <c r="J30" s="27" t="s">
        <v>16</v>
      </c>
      <c r="K30" s="28">
        <v>1</v>
      </c>
      <c r="L30" s="18">
        <v>3.2300000000000002E-2</v>
      </c>
      <c r="M30" s="29">
        <f t="shared" si="0"/>
        <v>1</v>
      </c>
    </row>
    <row r="31" spans="1:13" ht="15.75" customHeight="1" x14ac:dyDescent="0.15">
      <c r="A31" s="3" t="s">
        <v>58</v>
      </c>
      <c r="B31" s="3" t="s">
        <v>20</v>
      </c>
      <c r="C31" s="5" t="s">
        <v>18</v>
      </c>
      <c r="D31" s="5"/>
      <c r="E31" s="5"/>
      <c r="F31" s="24"/>
    </row>
    <row r="32" spans="1:13" ht="15.75" customHeight="1" x14ac:dyDescent="0.15">
      <c r="A32" s="3" t="s">
        <v>59</v>
      </c>
      <c r="B32" s="3" t="s">
        <v>60</v>
      </c>
      <c r="C32" s="5" t="s">
        <v>18</v>
      </c>
      <c r="D32" s="5"/>
      <c r="E32" s="5"/>
    </row>
    <row r="33" spans="4:4" ht="15.75" customHeight="1" x14ac:dyDescent="0.15">
      <c r="D33" s="23"/>
    </row>
    <row r="34" spans="4:4" ht="15.75" customHeight="1" x14ac:dyDescent="0.15">
      <c r="D34" s="23"/>
    </row>
    <row r="35" spans="4:4" ht="15.75" customHeight="1" x14ac:dyDescent="0.15">
      <c r="D35" s="23"/>
    </row>
    <row r="36" spans="4:4" ht="15.75" customHeight="1" x14ac:dyDescent="0.15">
      <c r="D36" s="23"/>
    </row>
    <row r="37" spans="4:4" ht="15.75" customHeight="1" x14ac:dyDescent="0.15">
      <c r="D37" s="23"/>
    </row>
    <row r="38" spans="4:4" ht="15.75" customHeight="1" x14ac:dyDescent="0.15">
      <c r="D38" s="23"/>
    </row>
    <row r="39" spans="4:4" ht="15.75" customHeight="1" x14ac:dyDescent="0.15">
      <c r="D39" s="23"/>
    </row>
    <row r="79" spans="7:7" ht="13" x14ac:dyDescent="0.15">
      <c r="G79" s="11"/>
    </row>
  </sheetData>
  <sortState ref="J17:L22">
    <sortCondition descending="1" ref="K17:K22"/>
  </sortState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T998"/>
  <sheetViews>
    <sheetView tabSelected="1" topLeftCell="K1" workbookViewId="0">
      <pane ySplit="1" topLeftCell="A2" activePane="bottomLeft" state="frozen"/>
      <selection pane="bottomLeft" activeCell="O73" sqref="O73"/>
    </sheetView>
  </sheetViews>
  <sheetFormatPr baseColWidth="10" defaultColWidth="14.5" defaultRowHeight="15.75" customHeight="1" x14ac:dyDescent="0.15"/>
  <cols>
    <col min="1" max="1" width="41.33203125" customWidth="1"/>
    <col min="2" max="8" width="6.1640625" bestFit="1" customWidth="1"/>
    <col min="9" max="9" width="13" customWidth="1"/>
    <col min="10" max="10" width="9.33203125" customWidth="1"/>
    <col min="11" max="11" width="17.5" bestFit="1" customWidth="1"/>
    <col min="12" max="12" width="17.5" customWidth="1"/>
    <col min="13" max="13" width="21.33203125" bestFit="1" customWidth="1"/>
    <col min="14" max="14" width="14" customWidth="1"/>
    <col min="15" max="15" width="47.1640625" bestFit="1" customWidth="1"/>
    <col min="19" max="19" width="20.1640625" bestFit="1" customWidth="1"/>
  </cols>
  <sheetData>
    <row r="1" spans="1:20" ht="15.75" customHeight="1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9</v>
      </c>
      <c r="J1" s="6" t="s">
        <v>15</v>
      </c>
      <c r="K1" s="20" t="s">
        <v>124</v>
      </c>
      <c r="L1" s="22"/>
      <c r="M1" s="21" t="s">
        <v>125</v>
      </c>
      <c r="P1" s="7"/>
      <c r="Q1" s="7"/>
      <c r="R1" s="7"/>
    </row>
    <row r="2" spans="1:20" ht="15.75" customHeight="1" x14ac:dyDescent="0.15">
      <c r="A2" s="19" t="s">
        <v>92</v>
      </c>
      <c r="B2" s="8">
        <v>4</v>
      </c>
      <c r="C2" s="9">
        <v>12</v>
      </c>
      <c r="D2" s="8">
        <v>0</v>
      </c>
      <c r="E2" s="8">
        <v>5</v>
      </c>
      <c r="F2" s="8">
        <v>3</v>
      </c>
      <c r="G2" s="8">
        <v>6</v>
      </c>
      <c r="H2" s="8">
        <v>12</v>
      </c>
      <c r="I2" s="8" t="s">
        <v>44</v>
      </c>
      <c r="J2" s="8" t="s">
        <v>45</v>
      </c>
      <c r="K2" s="5">
        <f>SUM(B2:H2)</f>
        <v>42</v>
      </c>
      <c r="L2" s="5">
        <f>K2/$K$35</f>
        <v>0.11830985915492957</v>
      </c>
      <c r="M2" s="5">
        <f>L2</f>
        <v>0.11830985915492957</v>
      </c>
      <c r="N2" s="13"/>
      <c r="O2" s="32"/>
      <c r="P2" s="7"/>
      <c r="Q2" s="7"/>
      <c r="R2" s="7"/>
    </row>
    <row r="3" spans="1:20" ht="15.75" customHeight="1" x14ac:dyDescent="0.15">
      <c r="A3" s="19" t="s">
        <v>93</v>
      </c>
      <c r="B3" s="8">
        <v>2</v>
      </c>
      <c r="C3" s="9">
        <v>3</v>
      </c>
      <c r="D3" s="8">
        <v>4</v>
      </c>
      <c r="E3" s="8">
        <v>3</v>
      </c>
      <c r="F3" s="8">
        <v>1</v>
      </c>
      <c r="G3" s="8">
        <v>7</v>
      </c>
      <c r="H3" s="8">
        <v>3</v>
      </c>
      <c r="I3" s="8" t="s">
        <v>44</v>
      </c>
      <c r="J3" s="8" t="s">
        <v>49</v>
      </c>
      <c r="K3" s="5">
        <f t="shared" ref="K3:K34" si="0">SUM(B3:H3)</f>
        <v>23</v>
      </c>
      <c r="L3" s="5">
        <f t="shared" ref="L3:L35" si="1">K3/$K$35</f>
        <v>6.4788732394366194E-2</v>
      </c>
      <c r="M3" s="5">
        <f>L3+M2</f>
        <v>0.18309859154929575</v>
      </c>
      <c r="N3" s="13"/>
      <c r="O3" s="14"/>
      <c r="P3" s="7"/>
      <c r="Q3" s="7"/>
      <c r="R3" s="7"/>
    </row>
    <row r="4" spans="1:20" ht="15.75" customHeight="1" x14ac:dyDescent="0.15">
      <c r="A4" s="19" t="s">
        <v>94</v>
      </c>
      <c r="B4" s="10">
        <v>0</v>
      </c>
      <c r="C4" s="9">
        <v>2</v>
      </c>
      <c r="D4" s="8">
        <v>8</v>
      </c>
      <c r="E4" s="8">
        <v>0</v>
      </c>
      <c r="F4" s="8">
        <v>1</v>
      </c>
      <c r="G4" s="8">
        <v>5</v>
      </c>
      <c r="H4" s="8">
        <v>4</v>
      </c>
      <c r="I4" s="8" t="s">
        <v>44</v>
      </c>
      <c r="J4" s="8" t="s">
        <v>61</v>
      </c>
      <c r="K4" s="5">
        <f t="shared" si="0"/>
        <v>20</v>
      </c>
      <c r="L4" s="5">
        <f t="shared" si="1"/>
        <v>5.6338028169014086E-2</v>
      </c>
      <c r="M4" s="5">
        <f t="shared" ref="M4:M34" si="2">L4+M3</f>
        <v>0.23943661971830985</v>
      </c>
      <c r="N4" s="13"/>
      <c r="O4" s="31" t="s">
        <v>68</v>
      </c>
      <c r="P4" s="7"/>
      <c r="Q4" s="7"/>
      <c r="R4" s="7"/>
    </row>
    <row r="5" spans="1:20" ht="15.75" customHeight="1" x14ac:dyDescent="0.15">
      <c r="A5" s="19" t="s">
        <v>95</v>
      </c>
      <c r="B5" s="8">
        <v>2</v>
      </c>
      <c r="C5" s="9">
        <v>6</v>
      </c>
      <c r="D5" s="8">
        <v>2</v>
      </c>
      <c r="E5" s="8">
        <v>1</v>
      </c>
      <c r="F5" s="8">
        <v>1</v>
      </c>
      <c r="G5" s="8">
        <v>4</v>
      </c>
      <c r="H5" s="8">
        <v>3</v>
      </c>
      <c r="I5" s="8" t="s">
        <v>44</v>
      </c>
      <c r="J5" s="8" t="s">
        <v>49</v>
      </c>
      <c r="K5" s="5">
        <f t="shared" si="0"/>
        <v>19</v>
      </c>
      <c r="L5" s="5">
        <f t="shared" si="1"/>
        <v>5.3521126760563378E-2</v>
      </c>
      <c r="M5" s="5">
        <f t="shared" si="2"/>
        <v>0.29295774647887324</v>
      </c>
      <c r="N5" s="13"/>
      <c r="O5" s="26" t="s">
        <v>70</v>
      </c>
      <c r="P5" s="7">
        <f>MIN(K2:K34)</f>
        <v>5</v>
      </c>
      <c r="Q5" s="7"/>
      <c r="R5" s="7"/>
    </row>
    <row r="6" spans="1:20" ht="15.75" customHeight="1" x14ac:dyDescent="0.15">
      <c r="A6" s="19" t="s">
        <v>96</v>
      </c>
      <c r="B6" s="8">
        <v>4</v>
      </c>
      <c r="C6" s="9">
        <v>2</v>
      </c>
      <c r="D6" s="8">
        <v>0</v>
      </c>
      <c r="E6" s="8">
        <v>4</v>
      </c>
      <c r="F6" s="8">
        <v>2</v>
      </c>
      <c r="G6" s="8">
        <v>2</v>
      </c>
      <c r="H6" s="8">
        <v>2</v>
      </c>
      <c r="I6" s="8" t="s">
        <v>44</v>
      </c>
      <c r="J6" s="8" t="s">
        <v>49</v>
      </c>
      <c r="K6" s="5">
        <f t="shared" si="0"/>
        <v>16</v>
      </c>
      <c r="L6" s="5">
        <f t="shared" si="1"/>
        <v>4.507042253521127E-2</v>
      </c>
      <c r="M6" s="5">
        <f t="shared" si="2"/>
        <v>0.3380281690140845</v>
      </c>
      <c r="N6" s="13"/>
      <c r="O6" s="26" t="s">
        <v>71</v>
      </c>
      <c r="P6" s="7">
        <f>MAX(K2:K34)</f>
        <v>42</v>
      </c>
      <c r="Q6" s="7"/>
      <c r="R6" s="7"/>
    </row>
    <row r="7" spans="1:20" ht="15.75" customHeight="1" x14ac:dyDescent="0.15">
      <c r="A7" s="19" t="s">
        <v>97</v>
      </c>
      <c r="B7" s="8">
        <v>2</v>
      </c>
      <c r="C7" s="9">
        <v>1</v>
      </c>
      <c r="D7" s="8">
        <v>3</v>
      </c>
      <c r="E7" s="8">
        <v>3</v>
      </c>
      <c r="F7" s="8">
        <v>4</v>
      </c>
      <c r="G7" s="8">
        <v>3</v>
      </c>
      <c r="H7" s="8">
        <v>0</v>
      </c>
      <c r="I7" s="8" t="s">
        <v>44</v>
      </c>
      <c r="J7" s="8" t="s">
        <v>49</v>
      </c>
      <c r="K7" s="5">
        <f t="shared" si="0"/>
        <v>16</v>
      </c>
      <c r="L7" s="5">
        <f t="shared" si="1"/>
        <v>4.507042253521127E-2</v>
      </c>
      <c r="M7" s="5">
        <f t="shared" si="2"/>
        <v>0.38309859154929576</v>
      </c>
      <c r="O7" s="30" t="s">
        <v>72</v>
      </c>
      <c r="P7" s="7">
        <f>COUNT(K2:K34)</f>
        <v>33</v>
      </c>
      <c r="Q7" s="7"/>
      <c r="R7" s="7"/>
    </row>
    <row r="8" spans="1:20" ht="15.75" customHeight="1" x14ac:dyDescent="0.15">
      <c r="A8" s="19" t="s">
        <v>98</v>
      </c>
      <c r="B8" s="8">
        <v>1</v>
      </c>
      <c r="C8" s="9">
        <v>3</v>
      </c>
      <c r="D8" s="8">
        <v>3</v>
      </c>
      <c r="E8" s="8">
        <v>4</v>
      </c>
      <c r="F8" s="8">
        <v>3</v>
      </c>
      <c r="G8" s="8">
        <v>2</v>
      </c>
      <c r="H8" s="8">
        <v>0</v>
      </c>
      <c r="I8" s="8" t="s">
        <v>44</v>
      </c>
      <c r="J8" s="8" t="s">
        <v>49</v>
      </c>
      <c r="K8" s="5">
        <f t="shared" si="0"/>
        <v>16</v>
      </c>
      <c r="L8" s="5">
        <f t="shared" si="1"/>
        <v>4.507042253521127E-2</v>
      </c>
      <c r="M8" s="5">
        <f t="shared" si="2"/>
        <v>0.42816901408450703</v>
      </c>
      <c r="O8" s="30" t="s">
        <v>73</v>
      </c>
      <c r="P8" s="7">
        <f>P6-P5</f>
        <v>37</v>
      </c>
      <c r="Q8" s="7"/>
      <c r="R8" s="7"/>
    </row>
    <row r="9" spans="1:20" ht="15.75" customHeight="1" x14ac:dyDescent="0.15">
      <c r="A9" s="19" t="s">
        <v>123</v>
      </c>
      <c r="B9" s="8">
        <v>3</v>
      </c>
      <c r="C9" s="9">
        <v>0</v>
      </c>
      <c r="D9" s="8">
        <v>3</v>
      </c>
      <c r="E9" s="8">
        <v>2</v>
      </c>
      <c r="F9" s="8">
        <v>1</v>
      </c>
      <c r="G9" s="8">
        <v>3</v>
      </c>
      <c r="H9" s="8">
        <v>2</v>
      </c>
      <c r="I9" s="8" t="s">
        <v>62</v>
      </c>
      <c r="J9" s="8" t="s">
        <v>49</v>
      </c>
      <c r="K9" s="5">
        <f t="shared" si="0"/>
        <v>14</v>
      </c>
      <c r="L9" s="5">
        <f t="shared" si="1"/>
        <v>3.9436619718309862E-2</v>
      </c>
      <c r="M9" s="5">
        <f t="shared" si="2"/>
        <v>0.46760563380281689</v>
      </c>
      <c r="O9" s="30" t="s">
        <v>74</v>
      </c>
      <c r="P9" s="7">
        <f>1+3.322*LOG(P7)</f>
        <v>6.0445033082743427</v>
      </c>
      <c r="Q9" s="7">
        <f>ROUNDUP(P9,0)</f>
        <v>7</v>
      </c>
      <c r="R9" s="7"/>
    </row>
    <row r="10" spans="1:20" ht="15.75" customHeight="1" x14ac:dyDescent="0.15">
      <c r="A10" s="19" t="s">
        <v>99</v>
      </c>
      <c r="B10" s="8">
        <v>2</v>
      </c>
      <c r="C10" s="9">
        <v>1</v>
      </c>
      <c r="D10" s="8">
        <v>1</v>
      </c>
      <c r="E10" s="8">
        <v>3</v>
      </c>
      <c r="F10" s="8">
        <v>3</v>
      </c>
      <c r="G10" s="8">
        <v>2</v>
      </c>
      <c r="H10" s="8">
        <v>1</v>
      </c>
      <c r="I10" s="8" t="s">
        <v>44</v>
      </c>
      <c r="J10" s="8" t="s">
        <v>49</v>
      </c>
      <c r="K10" s="5">
        <f t="shared" si="0"/>
        <v>13</v>
      </c>
      <c r="L10" s="5">
        <f t="shared" si="1"/>
        <v>3.6619718309859155E-2</v>
      </c>
      <c r="M10" s="5">
        <f t="shared" si="2"/>
        <v>0.50422535211267605</v>
      </c>
      <c r="O10" s="30" t="s">
        <v>75</v>
      </c>
      <c r="P10" s="7">
        <f>P8/Q9</f>
        <v>5.2857142857142856</v>
      </c>
      <c r="Q10" s="7">
        <f>ROUND(P10,2)</f>
        <v>5.29</v>
      </c>
      <c r="R10" s="7"/>
    </row>
    <row r="11" spans="1:20" ht="15.75" customHeight="1" x14ac:dyDescent="0.15">
      <c r="A11" s="19" t="s">
        <v>100</v>
      </c>
      <c r="B11" s="8">
        <v>0</v>
      </c>
      <c r="C11" s="9">
        <v>2</v>
      </c>
      <c r="D11" s="8">
        <v>2</v>
      </c>
      <c r="E11" s="8">
        <v>6</v>
      </c>
      <c r="F11" s="8">
        <v>2</v>
      </c>
      <c r="G11" s="8">
        <v>0</v>
      </c>
      <c r="H11" s="8">
        <v>1</v>
      </c>
      <c r="I11" s="8" t="s">
        <v>62</v>
      </c>
      <c r="J11" s="8" t="s">
        <v>49</v>
      </c>
      <c r="K11" s="5">
        <f t="shared" si="0"/>
        <v>13</v>
      </c>
      <c r="L11" s="5">
        <f t="shared" si="1"/>
        <v>3.6619718309859155E-2</v>
      </c>
      <c r="M11" s="5">
        <f t="shared" si="2"/>
        <v>0.54084507042253516</v>
      </c>
      <c r="O11" s="30" t="s">
        <v>76</v>
      </c>
      <c r="P11" s="7">
        <v>1</v>
      </c>
      <c r="Q11" s="7">
        <f>R11-$Q$10</f>
        <v>4.9700000000000051</v>
      </c>
      <c r="R11" s="7">
        <f t="shared" ref="R11:R15" si="3">Q12</f>
        <v>10.260000000000005</v>
      </c>
      <c r="S11" t="str">
        <f>ROUND(Q11,2)&amp;"-"&amp;R11</f>
        <v>4.97-10.26</v>
      </c>
      <c r="T11">
        <f t="array" ref="T11:T17">FREQUENCY(K2:K34,R11:R16)</f>
        <v>21</v>
      </c>
    </row>
    <row r="12" spans="1:20" ht="15.75" customHeight="1" x14ac:dyDescent="0.15">
      <c r="A12" s="19" t="s">
        <v>101</v>
      </c>
      <c r="B12" s="8">
        <v>0</v>
      </c>
      <c r="C12" s="9">
        <v>4</v>
      </c>
      <c r="D12" s="8">
        <v>5</v>
      </c>
      <c r="E12" s="8">
        <v>0</v>
      </c>
      <c r="F12" s="8">
        <v>3</v>
      </c>
      <c r="G12" s="8">
        <v>0</v>
      </c>
      <c r="H12" s="8">
        <v>1</v>
      </c>
      <c r="I12" s="8" t="s">
        <v>44</v>
      </c>
      <c r="J12" s="8" t="s">
        <v>49</v>
      </c>
      <c r="K12" s="5">
        <f t="shared" si="0"/>
        <v>13</v>
      </c>
      <c r="L12" s="5">
        <f t="shared" si="1"/>
        <v>3.6619718309859155E-2</v>
      </c>
      <c r="M12" s="5">
        <f t="shared" si="2"/>
        <v>0.57746478873239426</v>
      </c>
      <c r="O12" s="26" t="s">
        <v>130</v>
      </c>
      <c r="P12" s="7">
        <v>2</v>
      </c>
      <c r="Q12" s="7">
        <f>R12-$Q$10</f>
        <v>10.260000000000005</v>
      </c>
      <c r="R12" s="7">
        <f t="shared" si="3"/>
        <v>15.550000000000004</v>
      </c>
      <c r="S12" t="str">
        <f t="shared" ref="S12:S17" si="4">ROUND(Q12,2)&amp;"-"&amp;R12</f>
        <v>10.26-15.55</v>
      </c>
      <c r="T12">
        <v>5</v>
      </c>
    </row>
    <row r="13" spans="1:20" ht="15.75" customHeight="1" x14ac:dyDescent="0.15">
      <c r="A13" s="19" t="s">
        <v>102</v>
      </c>
      <c r="B13" s="8">
        <v>4</v>
      </c>
      <c r="C13" s="9">
        <v>1</v>
      </c>
      <c r="D13" s="8">
        <v>1</v>
      </c>
      <c r="E13" s="8">
        <v>1</v>
      </c>
      <c r="F13" s="8">
        <v>1</v>
      </c>
      <c r="G13" s="8">
        <v>2</v>
      </c>
      <c r="H13" s="8">
        <v>2</v>
      </c>
      <c r="I13" s="8" t="s">
        <v>44</v>
      </c>
      <c r="J13" s="8" t="s">
        <v>45</v>
      </c>
      <c r="K13" s="5">
        <f t="shared" si="0"/>
        <v>12</v>
      </c>
      <c r="L13" s="5">
        <f t="shared" si="1"/>
        <v>3.3802816901408447E-2</v>
      </c>
      <c r="M13" s="5">
        <f t="shared" si="2"/>
        <v>0.61126760563380267</v>
      </c>
      <c r="O13" s="26" t="s">
        <v>77</v>
      </c>
      <c r="P13" s="7">
        <v>3</v>
      </c>
      <c r="Q13" s="7">
        <f>R13-$Q$10</f>
        <v>15.550000000000004</v>
      </c>
      <c r="R13" s="7">
        <f t="shared" si="3"/>
        <v>20.840000000000003</v>
      </c>
      <c r="S13" t="str">
        <f t="shared" si="4"/>
        <v>15.55-20.84</v>
      </c>
      <c r="T13">
        <v>5</v>
      </c>
    </row>
    <row r="14" spans="1:20" ht="15.75" customHeight="1" x14ac:dyDescent="0.15">
      <c r="A14" s="19" t="s">
        <v>103</v>
      </c>
      <c r="B14" s="8">
        <v>0</v>
      </c>
      <c r="C14" s="9">
        <v>0</v>
      </c>
      <c r="D14" s="8">
        <v>1</v>
      </c>
      <c r="E14" s="8">
        <v>1</v>
      </c>
      <c r="F14" s="8">
        <v>2</v>
      </c>
      <c r="G14" s="8">
        <v>2</v>
      </c>
      <c r="H14" s="8">
        <v>4</v>
      </c>
      <c r="I14" s="8" t="s">
        <v>44</v>
      </c>
      <c r="J14" s="8" t="s">
        <v>61</v>
      </c>
      <c r="K14" s="5">
        <f t="shared" si="0"/>
        <v>10</v>
      </c>
      <c r="L14" s="5">
        <f t="shared" si="1"/>
        <v>2.8169014084507043E-2</v>
      </c>
      <c r="M14" s="5">
        <f t="shared" si="2"/>
        <v>0.63943661971830967</v>
      </c>
      <c r="O14" s="30" t="s">
        <v>128</v>
      </c>
      <c r="P14" s="7">
        <v>4</v>
      </c>
      <c r="Q14" s="7">
        <f>R14-$Q$10</f>
        <v>20.840000000000003</v>
      </c>
      <c r="R14" s="7">
        <f t="shared" si="3"/>
        <v>26.130000000000003</v>
      </c>
      <c r="S14" t="str">
        <f t="shared" si="4"/>
        <v>20.84-26.13</v>
      </c>
      <c r="T14">
        <v>1</v>
      </c>
    </row>
    <row r="15" spans="1:20" ht="15.75" customHeight="1" x14ac:dyDescent="0.15">
      <c r="A15" s="19" t="s">
        <v>104</v>
      </c>
      <c r="B15" s="8">
        <v>2</v>
      </c>
      <c r="C15" s="9">
        <v>1</v>
      </c>
      <c r="D15" s="8">
        <v>3</v>
      </c>
      <c r="E15" s="8">
        <v>0</v>
      </c>
      <c r="F15" s="8">
        <v>1</v>
      </c>
      <c r="G15" s="8">
        <v>0</v>
      </c>
      <c r="H15" s="8">
        <v>3</v>
      </c>
      <c r="I15" s="8" t="s">
        <v>62</v>
      </c>
      <c r="J15" s="8" t="s">
        <v>49</v>
      </c>
      <c r="K15" s="5">
        <f t="shared" si="0"/>
        <v>10</v>
      </c>
      <c r="L15" s="5">
        <f t="shared" si="1"/>
        <v>2.8169014084507043E-2</v>
      </c>
      <c r="M15" s="5">
        <f t="shared" si="2"/>
        <v>0.66760563380281668</v>
      </c>
      <c r="O15" s="7"/>
      <c r="P15" s="7">
        <v>5</v>
      </c>
      <c r="Q15" s="7">
        <f>R15-$Q$10</f>
        <v>26.130000000000003</v>
      </c>
      <c r="R15" s="7">
        <f t="shared" si="3"/>
        <v>31.42</v>
      </c>
      <c r="S15" t="str">
        <f t="shared" si="4"/>
        <v>26.13-31.42</v>
      </c>
      <c r="T15">
        <v>0</v>
      </c>
    </row>
    <row r="16" spans="1:20" ht="15.75" customHeight="1" x14ac:dyDescent="0.15">
      <c r="A16" s="19" t="s">
        <v>105</v>
      </c>
      <c r="B16" s="8">
        <v>6</v>
      </c>
      <c r="C16" s="9">
        <v>4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 t="s">
        <v>44</v>
      </c>
      <c r="J16" s="8" t="s">
        <v>49</v>
      </c>
      <c r="K16" s="5">
        <f t="shared" si="0"/>
        <v>10</v>
      </c>
      <c r="L16" s="5">
        <f t="shared" si="1"/>
        <v>2.8169014084507043E-2</v>
      </c>
      <c r="M16" s="5">
        <f t="shared" si="2"/>
        <v>0.69577464788732368</v>
      </c>
      <c r="O16" s="7"/>
      <c r="P16" s="7">
        <v>6</v>
      </c>
      <c r="Q16" s="7">
        <f>R16-$Q$10</f>
        <v>31.42</v>
      </c>
      <c r="R16" s="7">
        <f>Q17</f>
        <v>36.71</v>
      </c>
      <c r="S16" t="str">
        <f t="shared" si="4"/>
        <v>31.42-36.71</v>
      </c>
      <c r="T16">
        <v>0</v>
      </c>
    </row>
    <row r="17" spans="1:20" ht="15.75" customHeight="1" x14ac:dyDescent="0.15">
      <c r="A17" s="19" t="s">
        <v>106</v>
      </c>
      <c r="B17" s="8">
        <v>0</v>
      </c>
      <c r="C17" s="9">
        <v>0</v>
      </c>
      <c r="D17" s="8">
        <v>3</v>
      </c>
      <c r="E17" s="8">
        <v>1</v>
      </c>
      <c r="F17" s="8">
        <v>1</v>
      </c>
      <c r="G17" s="8">
        <v>1</v>
      </c>
      <c r="H17" s="8">
        <v>2</v>
      </c>
      <c r="I17" s="8" t="s">
        <v>44</v>
      </c>
      <c r="J17" s="8" t="s">
        <v>49</v>
      </c>
      <c r="K17" s="5">
        <f t="shared" si="0"/>
        <v>8</v>
      </c>
      <c r="L17" s="5">
        <f t="shared" si="1"/>
        <v>2.2535211267605635E-2</v>
      </c>
      <c r="M17" s="5">
        <f t="shared" si="2"/>
        <v>0.71830985915492929</v>
      </c>
      <c r="O17" s="7"/>
      <c r="P17" s="7">
        <v>7</v>
      </c>
      <c r="Q17" s="7">
        <f>R17-$Q$10</f>
        <v>36.71</v>
      </c>
      <c r="R17" s="7">
        <f>P6</f>
        <v>42</v>
      </c>
      <c r="S17" t="str">
        <f t="shared" si="4"/>
        <v>36.71-42</v>
      </c>
      <c r="T17">
        <v>1</v>
      </c>
    </row>
    <row r="18" spans="1:20" ht="15.75" customHeight="1" x14ac:dyDescent="0.15">
      <c r="A18" s="19" t="s">
        <v>107</v>
      </c>
      <c r="B18" s="8">
        <v>1</v>
      </c>
      <c r="C18" s="9">
        <v>2</v>
      </c>
      <c r="D18" s="8">
        <v>1</v>
      </c>
      <c r="E18" s="8">
        <v>0</v>
      </c>
      <c r="F18" s="8">
        <v>3</v>
      </c>
      <c r="G18" s="8">
        <v>0</v>
      </c>
      <c r="H18" s="8">
        <v>1</v>
      </c>
      <c r="I18" s="8" t="s">
        <v>44</v>
      </c>
      <c r="J18" s="8" t="s">
        <v>49</v>
      </c>
      <c r="K18" s="5">
        <f t="shared" si="0"/>
        <v>8</v>
      </c>
      <c r="L18" s="5">
        <f t="shared" si="1"/>
        <v>2.2535211267605635E-2</v>
      </c>
      <c r="M18" s="5">
        <f t="shared" si="2"/>
        <v>0.74084507042253489</v>
      </c>
      <c r="O18" s="33" t="s">
        <v>129</v>
      </c>
      <c r="P18" s="7"/>
      <c r="Q18" s="7"/>
      <c r="R18" s="7"/>
    </row>
    <row r="19" spans="1:20" ht="15.75" customHeight="1" x14ac:dyDescent="0.15">
      <c r="A19" s="19" t="s">
        <v>108</v>
      </c>
      <c r="B19" s="8">
        <v>1</v>
      </c>
      <c r="C19" s="9">
        <v>1</v>
      </c>
      <c r="D19" s="8">
        <v>3</v>
      </c>
      <c r="E19" s="8">
        <v>3</v>
      </c>
      <c r="F19" s="8">
        <v>0</v>
      </c>
      <c r="G19" s="8">
        <v>0</v>
      </c>
      <c r="H19" s="8">
        <v>0</v>
      </c>
      <c r="I19" s="8" t="s">
        <v>44</v>
      </c>
      <c r="J19" s="8" t="s">
        <v>49</v>
      </c>
      <c r="K19" s="5">
        <f t="shared" si="0"/>
        <v>8</v>
      </c>
      <c r="L19" s="5">
        <f t="shared" si="1"/>
        <v>2.2535211267605635E-2</v>
      </c>
      <c r="M19" s="5">
        <f t="shared" si="2"/>
        <v>0.76338028169014049</v>
      </c>
      <c r="N19" s="7"/>
      <c r="O19" s="7"/>
      <c r="P19" s="7"/>
      <c r="Q19" s="7"/>
      <c r="R19" s="7"/>
    </row>
    <row r="20" spans="1:20" ht="15.75" customHeight="1" x14ac:dyDescent="0.15">
      <c r="A20" s="19" t="s">
        <v>109</v>
      </c>
      <c r="B20" s="8">
        <v>1</v>
      </c>
      <c r="C20" s="9">
        <v>1</v>
      </c>
      <c r="D20" s="8">
        <v>1</v>
      </c>
      <c r="E20" s="8">
        <v>0</v>
      </c>
      <c r="F20" s="8">
        <v>0</v>
      </c>
      <c r="G20" s="8">
        <v>1</v>
      </c>
      <c r="H20" s="8">
        <v>3</v>
      </c>
      <c r="I20" s="8" t="s">
        <v>44</v>
      </c>
      <c r="J20" s="8" t="s">
        <v>49</v>
      </c>
      <c r="K20" s="5">
        <f t="shared" si="0"/>
        <v>7</v>
      </c>
      <c r="L20" s="5">
        <f t="shared" si="1"/>
        <v>1.9718309859154931E-2</v>
      </c>
      <c r="M20" s="5">
        <f t="shared" si="2"/>
        <v>0.7830985915492954</v>
      </c>
      <c r="N20" s="7"/>
      <c r="O20" s="7"/>
      <c r="P20" s="7"/>
      <c r="Q20" s="7"/>
      <c r="R20" s="7"/>
    </row>
    <row r="21" spans="1:20" ht="15.75" customHeight="1" x14ac:dyDescent="0.15">
      <c r="A21" s="19" t="s">
        <v>110</v>
      </c>
      <c r="B21" s="8">
        <v>1</v>
      </c>
      <c r="C21" s="9">
        <v>2</v>
      </c>
      <c r="D21" s="8">
        <v>0</v>
      </c>
      <c r="E21" s="8">
        <v>1</v>
      </c>
      <c r="F21" s="8">
        <v>0</v>
      </c>
      <c r="G21" s="8">
        <v>2</v>
      </c>
      <c r="H21" s="8">
        <v>1</v>
      </c>
      <c r="I21" s="8" t="s">
        <v>44</v>
      </c>
      <c r="J21" s="8" t="s">
        <v>49</v>
      </c>
      <c r="K21" s="5">
        <f t="shared" si="0"/>
        <v>7</v>
      </c>
      <c r="L21" s="5">
        <f t="shared" si="1"/>
        <v>1.9718309859154931E-2</v>
      </c>
      <c r="M21" s="5">
        <f t="shared" si="2"/>
        <v>0.8028169014084503</v>
      </c>
      <c r="N21" s="7"/>
      <c r="O21" s="7"/>
      <c r="P21" s="7"/>
      <c r="Q21" s="7"/>
      <c r="R21" s="7"/>
    </row>
    <row r="22" spans="1:20" ht="15.75" customHeight="1" x14ac:dyDescent="0.15">
      <c r="A22" s="19" t="s">
        <v>111</v>
      </c>
      <c r="B22" s="8">
        <v>2</v>
      </c>
      <c r="C22" s="9">
        <v>3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 t="s">
        <v>44</v>
      </c>
      <c r="J22" s="8" t="s">
        <v>45</v>
      </c>
      <c r="K22" s="5">
        <f t="shared" si="0"/>
        <v>7</v>
      </c>
      <c r="L22" s="5">
        <f t="shared" si="1"/>
        <v>1.9718309859154931E-2</v>
      </c>
      <c r="M22" s="5">
        <f t="shared" si="2"/>
        <v>0.8225352112676052</v>
      </c>
      <c r="N22" s="7"/>
      <c r="O22" s="7"/>
      <c r="P22" s="7"/>
      <c r="Q22" s="7"/>
      <c r="R22" s="7"/>
    </row>
    <row r="23" spans="1:20" ht="15.75" customHeight="1" x14ac:dyDescent="0.15">
      <c r="A23" s="19" t="s">
        <v>112</v>
      </c>
      <c r="B23" s="8">
        <v>0</v>
      </c>
      <c r="C23" s="9">
        <v>0</v>
      </c>
      <c r="D23" s="8">
        <v>0</v>
      </c>
      <c r="E23" s="8">
        <v>0</v>
      </c>
      <c r="F23" s="8">
        <v>3</v>
      </c>
      <c r="G23" s="8">
        <v>1</v>
      </c>
      <c r="H23" s="8">
        <v>2</v>
      </c>
      <c r="I23" s="8" t="s">
        <v>44</v>
      </c>
      <c r="J23" s="8" t="s">
        <v>49</v>
      </c>
      <c r="K23" s="5">
        <f t="shared" si="0"/>
        <v>6</v>
      </c>
      <c r="L23" s="5">
        <f t="shared" si="1"/>
        <v>1.6901408450704224E-2</v>
      </c>
      <c r="M23" s="5">
        <f t="shared" si="2"/>
        <v>0.83943661971830941</v>
      </c>
      <c r="N23" s="7"/>
      <c r="O23" s="7"/>
      <c r="P23" s="7"/>
      <c r="Q23" s="7"/>
      <c r="R23" s="7"/>
    </row>
    <row r="24" spans="1:20" ht="15.75" customHeight="1" x14ac:dyDescent="0.15">
      <c r="A24" s="19" t="s">
        <v>113</v>
      </c>
      <c r="B24" s="8">
        <v>0</v>
      </c>
      <c r="C24" s="9">
        <v>0</v>
      </c>
      <c r="D24" s="8">
        <v>5</v>
      </c>
      <c r="E24" s="8">
        <v>1</v>
      </c>
      <c r="F24" s="8">
        <v>0</v>
      </c>
      <c r="G24" s="8">
        <v>0</v>
      </c>
      <c r="H24" s="8">
        <v>0</v>
      </c>
      <c r="I24" s="8" t="s">
        <v>62</v>
      </c>
      <c r="J24" s="8" t="s">
        <v>49</v>
      </c>
      <c r="K24" s="5">
        <f t="shared" si="0"/>
        <v>6</v>
      </c>
      <c r="L24" s="5">
        <f t="shared" si="1"/>
        <v>1.6901408450704224E-2</v>
      </c>
      <c r="M24" s="5">
        <f t="shared" si="2"/>
        <v>0.85633802816901361</v>
      </c>
      <c r="N24" s="7"/>
      <c r="O24" s="7"/>
      <c r="P24" s="7"/>
      <c r="Q24" s="7"/>
      <c r="R24" s="7"/>
    </row>
    <row r="25" spans="1:20" ht="15.75" customHeight="1" x14ac:dyDescent="0.15">
      <c r="A25" s="19" t="s">
        <v>114</v>
      </c>
      <c r="B25" s="8">
        <v>1</v>
      </c>
      <c r="C25" s="9">
        <v>1</v>
      </c>
      <c r="D25" s="8">
        <v>2</v>
      </c>
      <c r="E25" s="8">
        <v>2</v>
      </c>
      <c r="F25" s="8">
        <v>0</v>
      </c>
      <c r="G25" s="8">
        <v>0</v>
      </c>
      <c r="H25" s="8">
        <v>0</v>
      </c>
      <c r="I25" s="8" t="s">
        <v>44</v>
      </c>
      <c r="J25" s="8" t="s">
        <v>45</v>
      </c>
      <c r="K25" s="5">
        <f t="shared" si="0"/>
        <v>6</v>
      </c>
      <c r="L25" s="5">
        <f t="shared" si="1"/>
        <v>1.6901408450704224E-2</v>
      </c>
      <c r="M25" s="5">
        <f t="shared" si="2"/>
        <v>0.87323943661971781</v>
      </c>
      <c r="N25" s="7"/>
      <c r="O25" s="7"/>
      <c r="P25" s="7"/>
      <c r="Q25" s="7"/>
      <c r="R25" s="7"/>
    </row>
    <row r="26" spans="1:20" ht="15.75" customHeight="1" x14ac:dyDescent="0.15">
      <c r="A26" s="19" t="s">
        <v>115</v>
      </c>
      <c r="B26" s="8">
        <v>1</v>
      </c>
      <c r="C26" s="9">
        <v>0</v>
      </c>
      <c r="D26" s="8">
        <v>0</v>
      </c>
      <c r="E26" s="8">
        <v>0</v>
      </c>
      <c r="F26" s="8">
        <v>0</v>
      </c>
      <c r="G26" s="8">
        <v>2</v>
      </c>
      <c r="H26" s="8">
        <v>2</v>
      </c>
      <c r="I26" s="8" t="s">
        <v>44</v>
      </c>
      <c r="J26" s="8" t="s">
        <v>45</v>
      </c>
      <c r="K26" s="5">
        <f t="shared" si="0"/>
        <v>5</v>
      </c>
      <c r="L26" s="5">
        <f t="shared" si="1"/>
        <v>1.4084507042253521E-2</v>
      </c>
      <c r="M26" s="5">
        <f t="shared" si="2"/>
        <v>0.88732394366197131</v>
      </c>
      <c r="N26" s="7"/>
      <c r="O26" s="7"/>
      <c r="P26" s="7"/>
      <c r="Q26" s="7"/>
      <c r="R26" s="7"/>
    </row>
    <row r="27" spans="1:20" ht="15.75" customHeight="1" x14ac:dyDescent="0.15">
      <c r="A27" s="19" t="s">
        <v>116</v>
      </c>
      <c r="B27" s="8">
        <v>0</v>
      </c>
      <c r="C27" s="9">
        <v>1</v>
      </c>
      <c r="D27" s="8">
        <v>1</v>
      </c>
      <c r="E27" s="8">
        <v>1</v>
      </c>
      <c r="F27" s="8">
        <v>0</v>
      </c>
      <c r="G27" s="8">
        <v>1</v>
      </c>
      <c r="H27" s="8">
        <v>1</v>
      </c>
      <c r="I27" s="8" t="s">
        <v>44</v>
      </c>
      <c r="J27" s="8" t="s">
        <v>49</v>
      </c>
      <c r="K27" s="5">
        <f t="shared" si="0"/>
        <v>5</v>
      </c>
      <c r="L27" s="5">
        <f t="shared" si="1"/>
        <v>1.4084507042253521E-2</v>
      </c>
      <c r="M27" s="5">
        <f t="shared" si="2"/>
        <v>0.90140845070422482</v>
      </c>
      <c r="N27" s="7"/>
      <c r="O27" s="7"/>
      <c r="P27" s="7"/>
      <c r="Q27" s="7"/>
      <c r="R27" s="7"/>
    </row>
    <row r="28" spans="1:20" ht="15.75" customHeight="1" x14ac:dyDescent="0.15">
      <c r="A28" s="19" t="s">
        <v>117</v>
      </c>
      <c r="B28" s="8">
        <v>0</v>
      </c>
      <c r="C28" s="9">
        <v>1</v>
      </c>
      <c r="D28" s="8">
        <v>0</v>
      </c>
      <c r="E28" s="8">
        <v>1</v>
      </c>
      <c r="F28" s="8">
        <v>1</v>
      </c>
      <c r="G28" s="8">
        <v>1</v>
      </c>
      <c r="H28" s="8">
        <v>1</v>
      </c>
      <c r="I28" s="8" t="s">
        <v>44</v>
      </c>
      <c r="J28" s="8" t="s">
        <v>49</v>
      </c>
      <c r="K28" s="5">
        <f t="shared" si="0"/>
        <v>5</v>
      </c>
      <c r="L28" s="5">
        <f t="shared" si="1"/>
        <v>1.4084507042253521E-2</v>
      </c>
      <c r="M28" s="5">
        <f t="shared" si="2"/>
        <v>0.91549295774647832</v>
      </c>
      <c r="N28" s="7"/>
      <c r="O28" s="7"/>
      <c r="P28" s="7"/>
      <c r="Q28" s="7"/>
      <c r="R28" s="7"/>
    </row>
    <row r="29" spans="1:20" ht="15.75" customHeight="1" x14ac:dyDescent="0.15">
      <c r="A29" s="19" t="s">
        <v>118</v>
      </c>
      <c r="B29" s="8">
        <v>0</v>
      </c>
      <c r="C29" s="9">
        <v>0</v>
      </c>
      <c r="D29" s="8">
        <v>0</v>
      </c>
      <c r="E29" s="8">
        <v>1</v>
      </c>
      <c r="F29" s="8">
        <v>1</v>
      </c>
      <c r="G29" s="8">
        <v>2</v>
      </c>
      <c r="H29" s="8">
        <v>1</v>
      </c>
      <c r="I29" s="8" t="s">
        <v>44</v>
      </c>
      <c r="J29" s="8" t="s">
        <v>49</v>
      </c>
      <c r="K29" s="5">
        <f t="shared" si="0"/>
        <v>5</v>
      </c>
      <c r="L29" s="5">
        <f t="shared" si="1"/>
        <v>1.4084507042253521E-2</v>
      </c>
      <c r="M29" s="5">
        <f t="shared" si="2"/>
        <v>0.92957746478873182</v>
      </c>
      <c r="N29" s="7"/>
      <c r="O29" s="7"/>
      <c r="P29" s="7"/>
      <c r="Q29" s="7"/>
      <c r="R29" s="7"/>
    </row>
    <row r="30" spans="1:20" ht="15.75" customHeight="1" x14ac:dyDescent="0.15">
      <c r="A30" s="19" t="s">
        <v>119</v>
      </c>
      <c r="B30" s="8">
        <v>0</v>
      </c>
      <c r="C30" s="9">
        <v>0</v>
      </c>
      <c r="D30" s="8">
        <v>2</v>
      </c>
      <c r="E30" s="8">
        <v>1</v>
      </c>
      <c r="F30" s="8">
        <v>1</v>
      </c>
      <c r="G30" s="8">
        <v>0</v>
      </c>
      <c r="H30" s="8">
        <v>1</v>
      </c>
      <c r="I30" s="8" t="s">
        <v>62</v>
      </c>
      <c r="J30" s="8" t="s">
        <v>49</v>
      </c>
      <c r="K30" s="5">
        <f t="shared" si="0"/>
        <v>5</v>
      </c>
      <c r="L30" s="5">
        <f t="shared" si="1"/>
        <v>1.4084507042253521E-2</v>
      </c>
      <c r="M30" s="5">
        <f t="shared" si="2"/>
        <v>0.94366197183098532</v>
      </c>
      <c r="N30" s="7"/>
    </row>
    <row r="31" spans="1:20" ht="15.75" customHeight="1" x14ac:dyDescent="0.15">
      <c r="A31" s="19" t="s">
        <v>36</v>
      </c>
      <c r="B31" s="8">
        <v>1</v>
      </c>
      <c r="C31" s="9">
        <v>0</v>
      </c>
      <c r="D31" s="8">
        <v>1</v>
      </c>
      <c r="E31" s="8">
        <v>1</v>
      </c>
      <c r="F31" s="8">
        <v>2</v>
      </c>
      <c r="G31" s="8">
        <v>0</v>
      </c>
      <c r="H31" s="8">
        <v>0</v>
      </c>
      <c r="I31" s="8" t="s">
        <v>62</v>
      </c>
      <c r="J31" s="8" t="s">
        <v>45</v>
      </c>
      <c r="K31" s="5">
        <f t="shared" si="0"/>
        <v>5</v>
      </c>
      <c r="L31" s="5">
        <f t="shared" si="1"/>
        <v>1.4084507042253521E-2</v>
      </c>
      <c r="M31" s="5">
        <f t="shared" si="2"/>
        <v>0.95774647887323883</v>
      </c>
      <c r="N31" s="7"/>
    </row>
    <row r="32" spans="1:20" ht="15.75" customHeight="1" x14ac:dyDescent="0.15">
      <c r="A32" s="19" t="s">
        <v>120</v>
      </c>
      <c r="B32" s="8">
        <v>0</v>
      </c>
      <c r="C32" s="9">
        <v>0</v>
      </c>
      <c r="D32" s="8">
        <v>3</v>
      </c>
      <c r="E32" s="8">
        <v>1</v>
      </c>
      <c r="F32" s="8">
        <v>0</v>
      </c>
      <c r="G32" s="8">
        <v>1</v>
      </c>
      <c r="H32" s="8">
        <v>0</v>
      </c>
      <c r="I32" s="8" t="s">
        <v>44</v>
      </c>
      <c r="J32" s="8" t="s">
        <v>49</v>
      </c>
      <c r="K32" s="5">
        <f t="shared" si="0"/>
        <v>5</v>
      </c>
      <c r="L32" s="5">
        <f t="shared" si="1"/>
        <v>1.4084507042253521E-2</v>
      </c>
      <c r="M32" s="5">
        <f t="shared" si="2"/>
        <v>0.97183098591549233</v>
      </c>
      <c r="N32" s="7"/>
    </row>
    <row r="33" spans="1:19" ht="15.75" customHeight="1" x14ac:dyDescent="0.15">
      <c r="A33" s="19" t="s">
        <v>121</v>
      </c>
      <c r="B33" s="8">
        <v>0</v>
      </c>
      <c r="C33" s="9">
        <v>1</v>
      </c>
      <c r="D33" s="8">
        <v>1</v>
      </c>
      <c r="E33" s="8">
        <v>0</v>
      </c>
      <c r="F33" s="8">
        <v>2</v>
      </c>
      <c r="G33" s="8">
        <v>1</v>
      </c>
      <c r="H33" s="8">
        <v>0</v>
      </c>
      <c r="I33" s="8" t="s">
        <v>44</v>
      </c>
      <c r="J33" s="8" t="s">
        <v>49</v>
      </c>
      <c r="K33" s="5">
        <f t="shared" si="0"/>
        <v>5</v>
      </c>
      <c r="L33" s="5">
        <f t="shared" si="1"/>
        <v>1.4084507042253521E-2</v>
      </c>
      <c r="M33" s="5">
        <f t="shared" si="2"/>
        <v>0.98591549295774583</v>
      </c>
      <c r="N33" s="7"/>
    </row>
    <row r="34" spans="1:19" ht="15.75" customHeight="1" x14ac:dyDescent="0.15">
      <c r="A34" s="19" t="s">
        <v>122</v>
      </c>
      <c r="B34" s="8">
        <v>3</v>
      </c>
      <c r="C34" s="9">
        <v>1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 t="s">
        <v>62</v>
      </c>
      <c r="J34" s="8" t="s">
        <v>49</v>
      </c>
      <c r="K34" s="5">
        <f t="shared" si="0"/>
        <v>5</v>
      </c>
      <c r="L34" s="5">
        <f t="shared" si="1"/>
        <v>1.4084507042253521E-2</v>
      </c>
      <c r="M34" s="5">
        <f t="shared" si="2"/>
        <v>0.99999999999999933</v>
      </c>
      <c r="N34" s="7"/>
    </row>
    <row r="35" spans="1:19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5">
        <f>SUM(K2:K34)</f>
        <v>355</v>
      </c>
      <c r="L35" s="5">
        <f t="shared" si="1"/>
        <v>1</v>
      </c>
      <c r="M35" s="5"/>
      <c r="N35" s="7"/>
    </row>
    <row r="36" spans="1:19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N36" s="7"/>
    </row>
    <row r="37" spans="1:19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N37" s="7"/>
    </row>
    <row r="38" spans="1:19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N38" s="7"/>
    </row>
    <row r="39" spans="1:19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N39" s="7"/>
    </row>
    <row r="40" spans="1:19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N40" s="7"/>
    </row>
    <row r="41" spans="1:19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N41" s="7"/>
    </row>
    <row r="42" spans="1:19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N42" s="7"/>
    </row>
    <row r="43" spans="1:19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N43" s="7"/>
    </row>
    <row r="44" spans="1:19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N44" s="7"/>
      <c r="O44" s="7"/>
      <c r="P44" s="7"/>
      <c r="Q44" s="7"/>
      <c r="R44" s="7"/>
    </row>
    <row r="45" spans="1:19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7"/>
      <c r="O45" s="7"/>
      <c r="P45" s="7"/>
      <c r="Q45" s="7"/>
      <c r="R45" s="7"/>
    </row>
    <row r="46" spans="1:19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N46" s="7"/>
      <c r="O46" s="7"/>
      <c r="P46" s="7"/>
      <c r="Q46" s="7"/>
      <c r="R46" s="7"/>
      <c r="S46" s="34" t="s">
        <v>131</v>
      </c>
    </row>
    <row r="47" spans="1:19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N47" s="7"/>
      <c r="O47" s="7"/>
      <c r="P47" s="7"/>
      <c r="Q47" s="7"/>
      <c r="R47" s="7"/>
    </row>
    <row r="48" spans="1:19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N48" s="7"/>
      <c r="O48" s="35" t="s">
        <v>133</v>
      </c>
      <c r="P48" s="7"/>
      <c r="Q48" s="7"/>
      <c r="R48" s="7"/>
    </row>
    <row r="49" spans="1:18" ht="15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N49" s="7"/>
      <c r="O49" s="35" t="s">
        <v>134</v>
      </c>
      <c r="P49" s="7"/>
      <c r="Q49" s="7"/>
      <c r="R49" s="7"/>
    </row>
    <row r="50" spans="1:18" ht="15.7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N50" s="7"/>
      <c r="O50" s="36" t="s">
        <v>135</v>
      </c>
    </row>
    <row r="51" spans="1:18" ht="15.7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N51" s="7"/>
    </row>
    <row r="52" spans="1:18" ht="15.7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N52" s="7"/>
      <c r="O52" t="str">
        <f>S11</f>
        <v>4.97-10.26</v>
      </c>
      <c r="P52">
        <v>21</v>
      </c>
      <c r="Q52">
        <v>21</v>
      </c>
    </row>
    <row r="53" spans="1:18" ht="14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N53" s="7"/>
      <c r="O53" t="str">
        <f t="shared" ref="O53:O58" si="5">S12</f>
        <v>10.26-15.55</v>
      </c>
      <c r="P53">
        <v>5</v>
      </c>
      <c r="Q53">
        <v>5</v>
      </c>
    </row>
    <row r="54" spans="1:18" ht="14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/>
      <c r="O54" t="str">
        <f t="shared" si="5"/>
        <v>15.55-20.84</v>
      </c>
      <c r="P54">
        <v>5</v>
      </c>
      <c r="Q54">
        <v>5</v>
      </c>
    </row>
    <row r="55" spans="1:18" ht="14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N55" s="7"/>
      <c r="O55" t="str">
        <f t="shared" si="5"/>
        <v>20.84-26.13</v>
      </c>
      <c r="P55">
        <v>1</v>
      </c>
      <c r="Q55">
        <v>1</v>
      </c>
    </row>
    <row r="56" spans="1:18" ht="14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N56" s="7"/>
      <c r="O56" t="str">
        <f t="shared" si="5"/>
        <v>26.13-31.42</v>
      </c>
      <c r="P56">
        <v>0</v>
      </c>
      <c r="Q56">
        <v>0</v>
      </c>
    </row>
    <row r="57" spans="1:18" ht="14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N57" s="7"/>
      <c r="O57" t="str">
        <f t="shared" si="5"/>
        <v>31.42-36.71</v>
      </c>
      <c r="P57">
        <v>0</v>
      </c>
      <c r="Q57">
        <v>0</v>
      </c>
    </row>
    <row r="58" spans="1:18" ht="14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N58" s="7"/>
      <c r="O58" t="str">
        <f t="shared" si="5"/>
        <v>36.71-42</v>
      </c>
      <c r="P58">
        <v>1</v>
      </c>
      <c r="Q58">
        <v>1</v>
      </c>
    </row>
    <row r="59" spans="1:18" ht="14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N59" s="7"/>
    </row>
    <row r="60" spans="1:18" ht="14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N60" s="7"/>
    </row>
    <row r="61" spans="1:18" ht="14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N61" s="7"/>
    </row>
    <row r="62" spans="1:18" ht="14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N62" s="7"/>
    </row>
    <row r="63" spans="1:18" ht="14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N63" s="7"/>
    </row>
    <row r="64" spans="1:18" ht="14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N64" s="7"/>
    </row>
    <row r="65" spans="1:19" ht="14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N65" s="7"/>
    </row>
    <row r="66" spans="1:19" ht="14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N66" s="7"/>
    </row>
    <row r="67" spans="1:19" ht="14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N67" s="7"/>
    </row>
    <row r="68" spans="1:19" ht="14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N68" s="7"/>
    </row>
    <row r="69" spans="1:19" ht="14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N69" s="7"/>
    </row>
    <row r="70" spans="1:19" ht="14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N70" s="7"/>
      <c r="O70" s="35" t="s">
        <v>136</v>
      </c>
    </row>
    <row r="71" spans="1:19" ht="14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N71" s="7"/>
      <c r="O71" s="35" t="s">
        <v>134</v>
      </c>
      <c r="S71" s="34" t="s">
        <v>132</v>
      </c>
    </row>
    <row r="72" spans="1:19" ht="14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N72" s="7"/>
      <c r="O72" s="36" t="s">
        <v>137</v>
      </c>
    </row>
    <row r="73" spans="1:19" ht="14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7"/>
    </row>
    <row r="74" spans="1:19" ht="14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N74" s="7"/>
      <c r="O74" t="str">
        <f>O52</f>
        <v>4.97-10.26</v>
      </c>
      <c r="P74">
        <v>21</v>
      </c>
      <c r="Q74">
        <v>21</v>
      </c>
    </row>
    <row r="75" spans="1:19" ht="14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N75" s="7"/>
      <c r="O75" t="str">
        <f t="shared" ref="O75:O80" si="6">O53</f>
        <v>10.26-15.55</v>
      </c>
      <c r="P75">
        <v>5</v>
      </c>
      <c r="Q75">
        <f>P75+Q74</f>
        <v>26</v>
      </c>
    </row>
    <row r="76" spans="1:19" ht="14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N76" s="7"/>
      <c r="O76" t="str">
        <f t="shared" si="6"/>
        <v>15.55-20.84</v>
      </c>
      <c r="P76">
        <v>5</v>
      </c>
      <c r="Q76">
        <f t="shared" ref="Q76:Q80" si="7">P76+Q75</f>
        <v>31</v>
      </c>
    </row>
    <row r="77" spans="1:19" ht="14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N77" s="7"/>
      <c r="O77" t="str">
        <f t="shared" si="6"/>
        <v>20.84-26.13</v>
      </c>
      <c r="P77">
        <v>1</v>
      </c>
      <c r="Q77">
        <f t="shared" si="7"/>
        <v>32</v>
      </c>
    </row>
    <row r="78" spans="1:19" ht="14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N78" s="7"/>
      <c r="O78" t="str">
        <f t="shared" si="6"/>
        <v>26.13-31.42</v>
      </c>
      <c r="P78">
        <v>0</v>
      </c>
      <c r="Q78">
        <f t="shared" si="7"/>
        <v>32</v>
      </c>
    </row>
    <row r="79" spans="1:19" ht="14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N79" s="7"/>
      <c r="O79" t="str">
        <f t="shared" si="6"/>
        <v>31.42-36.71</v>
      </c>
      <c r="P79">
        <v>0</v>
      </c>
      <c r="Q79">
        <f t="shared" si="7"/>
        <v>32</v>
      </c>
    </row>
    <row r="80" spans="1:19" ht="14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N80" s="7"/>
      <c r="O80" t="str">
        <f t="shared" si="6"/>
        <v>36.71-42</v>
      </c>
      <c r="P80">
        <v>1</v>
      </c>
      <c r="Q80">
        <f t="shared" si="7"/>
        <v>33</v>
      </c>
    </row>
    <row r="81" spans="1:18" ht="14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N81" s="7"/>
    </row>
    <row r="82" spans="1:18" ht="14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N82" s="7"/>
    </row>
    <row r="83" spans="1:18" ht="14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N83" s="7"/>
    </row>
    <row r="84" spans="1:18" ht="14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N84" s="7"/>
    </row>
    <row r="85" spans="1:18" ht="14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N85" s="7"/>
    </row>
    <row r="86" spans="1:18" ht="14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N86" s="7"/>
    </row>
    <row r="87" spans="1:18" ht="14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N87" s="7"/>
    </row>
    <row r="88" spans="1:18" ht="14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N88" s="7"/>
    </row>
    <row r="89" spans="1:18" ht="14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N89" s="7"/>
    </row>
    <row r="90" spans="1:18" ht="14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N90" s="7"/>
    </row>
    <row r="91" spans="1:18" ht="14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N91" s="7"/>
    </row>
    <row r="92" spans="1:18" ht="14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N92" s="7"/>
    </row>
    <row r="93" spans="1:18" ht="14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N93" s="7"/>
    </row>
    <row r="94" spans="1:18" ht="14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N94" s="7"/>
    </row>
    <row r="95" spans="1:18" ht="14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N95" s="7"/>
    </row>
    <row r="96" spans="1:18" ht="14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N96" s="7"/>
      <c r="O96" s="7"/>
      <c r="P96" s="7"/>
      <c r="Q96" s="7"/>
      <c r="R96" s="7"/>
    </row>
    <row r="97" spans="1:18" ht="14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N97" s="7"/>
      <c r="O97" s="7"/>
      <c r="P97" s="7"/>
      <c r="Q97" s="7"/>
      <c r="R97" s="7"/>
    </row>
    <row r="98" spans="1:18" ht="14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N98" s="7"/>
      <c r="O98" s="7"/>
      <c r="P98" s="7"/>
      <c r="Q98" s="7"/>
      <c r="R98" s="7"/>
    </row>
    <row r="99" spans="1:18" ht="14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N99" s="7"/>
      <c r="O99" s="7"/>
      <c r="P99" s="7"/>
      <c r="Q99" s="7"/>
      <c r="R99" s="7"/>
    </row>
    <row r="100" spans="1:18" ht="14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N100" s="7"/>
      <c r="O100" s="7"/>
      <c r="P100" s="7"/>
      <c r="Q100" s="7"/>
      <c r="R100" s="7"/>
    </row>
    <row r="101" spans="1:18" ht="14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N101" s="7"/>
      <c r="O101" s="7"/>
      <c r="P101" s="7"/>
      <c r="Q101" s="7"/>
      <c r="R101" s="7"/>
    </row>
    <row r="102" spans="1:18" ht="14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N102" s="7"/>
      <c r="O102" s="7"/>
      <c r="P102" s="7"/>
      <c r="Q102" s="7"/>
      <c r="R102" s="7"/>
    </row>
    <row r="103" spans="1:18" ht="14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N103" s="7"/>
      <c r="O103" s="7"/>
      <c r="P103" s="7"/>
      <c r="Q103" s="7"/>
      <c r="R103" s="7"/>
    </row>
    <row r="104" spans="1:18" ht="14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N104" s="7"/>
      <c r="O104" s="7"/>
      <c r="P104" s="7"/>
      <c r="Q104" s="7"/>
      <c r="R104" s="7"/>
    </row>
    <row r="105" spans="1:18" ht="14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N105" s="7"/>
      <c r="O105" s="7"/>
      <c r="P105" s="7"/>
      <c r="Q105" s="7"/>
      <c r="R105" s="7"/>
    </row>
    <row r="106" spans="1:18" ht="14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N106" s="7"/>
      <c r="O106" s="7"/>
      <c r="P106" s="7"/>
      <c r="Q106" s="7"/>
      <c r="R106" s="7"/>
    </row>
    <row r="107" spans="1:18" ht="14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N107" s="7"/>
      <c r="O107" s="7"/>
      <c r="P107" s="7"/>
      <c r="Q107" s="7"/>
      <c r="R107" s="7"/>
    </row>
    <row r="108" spans="1:18" ht="14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N108" s="7"/>
      <c r="O108" s="7"/>
      <c r="P108" s="7"/>
      <c r="Q108" s="7"/>
      <c r="R108" s="7"/>
    </row>
    <row r="109" spans="1:18" ht="14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N109" s="7"/>
      <c r="O109" s="7"/>
      <c r="P109" s="7"/>
      <c r="Q109" s="7"/>
      <c r="R109" s="7"/>
    </row>
    <row r="110" spans="1:18" ht="14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N110" s="7"/>
      <c r="O110" s="7"/>
      <c r="P110" s="7"/>
      <c r="Q110" s="7"/>
      <c r="R110" s="7"/>
    </row>
    <row r="111" spans="1:18" ht="14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N111" s="7"/>
      <c r="O111" s="7"/>
      <c r="P111" s="7"/>
      <c r="Q111" s="7"/>
      <c r="R111" s="7"/>
    </row>
    <row r="112" spans="1:18" ht="14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N112" s="7"/>
      <c r="O112" s="7"/>
      <c r="P112" s="7"/>
      <c r="Q112" s="7"/>
      <c r="R112" s="7"/>
    </row>
    <row r="113" spans="1:18" ht="14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N113" s="7"/>
      <c r="O113" s="7"/>
      <c r="P113" s="7"/>
      <c r="Q113" s="7"/>
      <c r="R113" s="7"/>
    </row>
    <row r="114" spans="1:18" ht="14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N114" s="7"/>
      <c r="O114" s="7"/>
      <c r="P114" s="7"/>
      <c r="Q114" s="7"/>
      <c r="R114" s="7"/>
    </row>
    <row r="115" spans="1:18" ht="14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N115" s="7"/>
      <c r="O115" s="7"/>
      <c r="P115" s="7"/>
      <c r="Q115" s="7"/>
      <c r="R115" s="7"/>
    </row>
    <row r="116" spans="1:18" ht="14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N116" s="7"/>
      <c r="O116" s="7"/>
      <c r="P116" s="7"/>
      <c r="Q116" s="7"/>
      <c r="R116" s="7"/>
    </row>
    <row r="117" spans="1:18" ht="14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N117" s="7"/>
      <c r="O117" s="7"/>
      <c r="P117" s="7"/>
      <c r="Q117" s="7"/>
      <c r="R117" s="7"/>
    </row>
    <row r="118" spans="1:18" ht="14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N118" s="7"/>
      <c r="O118" s="7"/>
      <c r="P118" s="7"/>
      <c r="Q118" s="7"/>
      <c r="R118" s="7"/>
    </row>
    <row r="119" spans="1:18" ht="14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N119" s="7"/>
      <c r="O119" s="7"/>
      <c r="P119" s="7"/>
      <c r="Q119" s="7"/>
      <c r="R119" s="7"/>
    </row>
    <row r="120" spans="1:18" ht="14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N120" s="7"/>
      <c r="O120" s="7"/>
      <c r="P120" s="7"/>
      <c r="Q120" s="7"/>
      <c r="R120" s="7"/>
    </row>
    <row r="121" spans="1:18" ht="14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N121" s="7"/>
      <c r="O121" s="7"/>
      <c r="P121" s="7"/>
      <c r="Q121" s="7"/>
      <c r="R121" s="7"/>
    </row>
    <row r="122" spans="1:18" ht="14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N122" s="7"/>
      <c r="O122" s="7"/>
      <c r="P122" s="7"/>
      <c r="Q122" s="7"/>
      <c r="R122" s="7"/>
    </row>
    <row r="123" spans="1:18" ht="14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N123" s="7"/>
      <c r="O123" s="7"/>
      <c r="P123" s="7"/>
      <c r="Q123" s="7"/>
      <c r="R123" s="7"/>
    </row>
    <row r="124" spans="1:18" ht="14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N124" s="7"/>
      <c r="O124" s="7"/>
      <c r="P124" s="7"/>
      <c r="Q124" s="7"/>
      <c r="R124" s="7"/>
    </row>
    <row r="125" spans="1:18" ht="14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N125" s="7"/>
      <c r="O125" s="7"/>
      <c r="P125" s="7"/>
      <c r="Q125" s="7"/>
      <c r="R125" s="7"/>
    </row>
    <row r="126" spans="1:18" ht="14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N126" s="7"/>
      <c r="O126" s="7"/>
      <c r="P126" s="7"/>
      <c r="Q126" s="7"/>
      <c r="R126" s="7"/>
    </row>
    <row r="127" spans="1:18" ht="14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N127" s="7"/>
      <c r="O127" s="7"/>
      <c r="P127" s="7"/>
      <c r="Q127" s="7"/>
      <c r="R127" s="7"/>
    </row>
    <row r="128" spans="1:18" ht="14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N128" s="7"/>
      <c r="O128" s="7"/>
      <c r="P128" s="7"/>
      <c r="Q128" s="7"/>
      <c r="R128" s="7"/>
    </row>
    <row r="129" spans="1:18" ht="14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N129" s="7"/>
      <c r="O129" s="7"/>
      <c r="P129" s="7"/>
      <c r="Q129" s="7"/>
      <c r="R129" s="7"/>
    </row>
    <row r="130" spans="1:18" ht="14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N130" s="7"/>
      <c r="O130" s="7"/>
      <c r="P130" s="7"/>
      <c r="Q130" s="7"/>
      <c r="R130" s="7"/>
    </row>
    <row r="131" spans="1:18" ht="14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N131" s="7"/>
      <c r="O131" s="7"/>
      <c r="P131" s="7"/>
      <c r="Q131" s="7"/>
      <c r="R131" s="7"/>
    </row>
    <row r="132" spans="1:18" ht="14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N132" s="7"/>
      <c r="O132" s="7"/>
      <c r="P132" s="7"/>
      <c r="Q132" s="7"/>
      <c r="R132" s="7"/>
    </row>
    <row r="133" spans="1:18" ht="14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N133" s="7"/>
      <c r="O133" s="7"/>
      <c r="P133" s="7"/>
      <c r="Q133" s="7"/>
      <c r="R133" s="7"/>
    </row>
    <row r="134" spans="1:18" ht="14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N134" s="7"/>
      <c r="O134" s="7"/>
      <c r="P134" s="7"/>
      <c r="Q134" s="7"/>
      <c r="R134" s="7"/>
    </row>
    <row r="135" spans="1:18" ht="14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N135" s="7"/>
      <c r="O135" s="7"/>
      <c r="P135" s="7"/>
      <c r="Q135" s="7"/>
      <c r="R135" s="7"/>
    </row>
    <row r="136" spans="1:18" ht="14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N136" s="7"/>
      <c r="O136" s="7"/>
      <c r="P136" s="7"/>
      <c r="Q136" s="7"/>
      <c r="R136" s="7"/>
    </row>
    <row r="137" spans="1:18" ht="14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N137" s="7"/>
      <c r="O137" s="7"/>
      <c r="P137" s="7"/>
      <c r="Q137" s="7"/>
      <c r="R137" s="7"/>
    </row>
    <row r="138" spans="1:18" ht="14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N138" s="7"/>
      <c r="O138" s="7"/>
      <c r="P138" s="7"/>
      <c r="Q138" s="7"/>
      <c r="R138" s="7"/>
    </row>
    <row r="139" spans="1:18" ht="14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N139" s="7"/>
      <c r="O139" s="7"/>
      <c r="P139" s="7"/>
      <c r="Q139" s="7"/>
      <c r="R139" s="7"/>
    </row>
    <row r="140" spans="1:18" ht="14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N140" s="7"/>
      <c r="O140" s="7"/>
      <c r="P140" s="7"/>
      <c r="Q140" s="7"/>
      <c r="R140" s="7"/>
    </row>
    <row r="141" spans="1:18" ht="14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N141" s="7"/>
      <c r="O141" s="7"/>
      <c r="P141" s="7"/>
      <c r="Q141" s="7"/>
      <c r="R141" s="7"/>
    </row>
    <row r="142" spans="1:18" ht="14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N142" s="7"/>
      <c r="O142" s="7"/>
      <c r="P142" s="7"/>
      <c r="Q142" s="7"/>
      <c r="R142" s="7"/>
    </row>
    <row r="143" spans="1:18" ht="14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N143" s="7"/>
      <c r="O143" s="7"/>
      <c r="P143" s="7"/>
      <c r="Q143" s="7"/>
      <c r="R143" s="7"/>
    </row>
    <row r="144" spans="1:18" ht="14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N144" s="7"/>
      <c r="O144" s="7"/>
      <c r="P144" s="7"/>
      <c r="Q144" s="7"/>
      <c r="R144" s="7"/>
    </row>
    <row r="145" spans="1:18" ht="14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N145" s="7"/>
      <c r="O145" s="7"/>
      <c r="P145" s="7"/>
      <c r="Q145" s="7"/>
      <c r="R145" s="7"/>
    </row>
    <row r="146" spans="1:18" ht="14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N146" s="7"/>
      <c r="O146" s="7"/>
      <c r="P146" s="7"/>
      <c r="Q146" s="7"/>
      <c r="R146" s="7"/>
    </row>
    <row r="147" spans="1:18" ht="14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N147" s="7"/>
      <c r="O147" s="7"/>
      <c r="P147" s="7"/>
      <c r="Q147" s="7"/>
      <c r="R147" s="7"/>
    </row>
    <row r="148" spans="1:18" ht="14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N148" s="7"/>
      <c r="O148" s="7"/>
      <c r="P148" s="7"/>
      <c r="Q148" s="7"/>
      <c r="R148" s="7"/>
    </row>
    <row r="149" spans="1:18" ht="14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N149" s="7"/>
      <c r="O149" s="7"/>
      <c r="P149" s="7"/>
      <c r="Q149" s="7"/>
      <c r="R149" s="7"/>
    </row>
    <row r="150" spans="1:18" ht="14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N150" s="7"/>
      <c r="O150" s="7"/>
      <c r="P150" s="7"/>
      <c r="Q150" s="7"/>
      <c r="R150" s="7"/>
    </row>
    <row r="151" spans="1:18" ht="14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N151" s="7"/>
      <c r="O151" s="7"/>
      <c r="P151" s="7"/>
      <c r="Q151" s="7"/>
      <c r="R151" s="7"/>
    </row>
    <row r="152" spans="1:18" ht="14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N152" s="7"/>
      <c r="O152" s="7"/>
      <c r="P152" s="7"/>
      <c r="Q152" s="7"/>
      <c r="R152" s="7"/>
    </row>
    <row r="153" spans="1:18" ht="14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N153" s="7"/>
      <c r="O153" s="7"/>
      <c r="P153" s="7"/>
      <c r="Q153" s="7"/>
      <c r="R153" s="7"/>
    </row>
    <row r="154" spans="1:18" ht="14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N154" s="7"/>
      <c r="O154" s="7"/>
      <c r="P154" s="7"/>
      <c r="Q154" s="7"/>
      <c r="R154" s="7"/>
    </row>
    <row r="155" spans="1:18" ht="14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N155" s="7"/>
      <c r="O155" s="7"/>
      <c r="P155" s="7"/>
      <c r="Q155" s="7"/>
      <c r="R155" s="7"/>
    </row>
    <row r="156" spans="1:18" ht="14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N156" s="7"/>
      <c r="O156" s="7"/>
      <c r="P156" s="7"/>
      <c r="Q156" s="7"/>
      <c r="R156" s="7"/>
    </row>
    <row r="157" spans="1:18" ht="14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N157" s="7"/>
      <c r="O157" s="7"/>
      <c r="P157" s="7"/>
      <c r="Q157" s="7"/>
      <c r="R157" s="7"/>
    </row>
    <row r="158" spans="1:18" ht="14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7"/>
      <c r="O158" s="7"/>
      <c r="P158" s="7"/>
      <c r="Q158" s="7"/>
      <c r="R158" s="7"/>
    </row>
    <row r="159" spans="1:18" ht="14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N159" s="7"/>
      <c r="O159" s="7"/>
      <c r="P159" s="7"/>
      <c r="Q159" s="7"/>
      <c r="R159" s="7"/>
    </row>
    <row r="160" spans="1:18" ht="14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N160" s="7"/>
      <c r="O160" s="7"/>
      <c r="P160" s="7"/>
      <c r="Q160" s="7"/>
      <c r="R160" s="7"/>
    </row>
    <row r="161" spans="1:18" ht="14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N161" s="7"/>
      <c r="O161" s="7"/>
      <c r="P161" s="7"/>
      <c r="Q161" s="7"/>
      <c r="R161" s="7"/>
    </row>
    <row r="162" spans="1:18" ht="14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N162" s="7"/>
      <c r="O162" s="7"/>
      <c r="P162" s="7"/>
      <c r="Q162" s="7"/>
      <c r="R162" s="7"/>
    </row>
    <row r="163" spans="1:18" ht="14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N163" s="7"/>
      <c r="O163" s="7"/>
      <c r="P163" s="7"/>
      <c r="Q163" s="7"/>
      <c r="R163" s="7"/>
    </row>
    <row r="164" spans="1:18" ht="14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N164" s="7"/>
      <c r="O164" s="7"/>
      <c r="P164" s="7"/>
      <c r="Q164" s="7"/>
      <c r="R164" s="7"/>
    </row>
    <row r="165" spans="1:18" ht="14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N165" s="7"/>
      <c r="O165" s="7"/>
      <c r="P165" s="7"/>
      <c r="Q165" s="7"/>
      <c r="R165" s="7"/>
    </row>
    <row r="166" spans="1:18" ht="14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N166" s="7"/>
      <c r="O166" s="7"/>
      <c r="P166" s="7"/>
      <c r="Q166" s="7"/>
      <c r="R166" s="7"/>
    </row>
    <row r="167" spans="1:18" ht="14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N167" s="7"/>
      <c r="O167" s="7"/>
      <c r="P167" s="7"/>
      <c r="Q167" s="7"/>
      <c r="R167" s="7"/>
    </row>
    <row r="168" spans="1:18" ht="14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N168" s="7"/>
      <c r="O168" s="7"/>
      <c r="P168" s="7"/>
      <c r="Q168" s="7"/>
      <c r="R168" s="7"/>
    </row>
    <row r="169" spans="1:18" ht="14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N169" s="7"/>
      <c r="O169" s="7"/>
      <c r="P169" s="7"/>
      <c r="Q169" s="7"/>
      <c r="R169" s="7"/>
    </row>
    <row r="170" spans="1:18" ht="14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N170" s="7"/>
      <c r="O170" s="7"/>
      <c r="P170" s="7"/>
      <c r="Q170" s="7"/>
      <c r="R170" s="7"/>
    </row>
    <row r="171" spans="1:18" ht="14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N171" s="7"/>
      <c r="O171" s="7"/>
      <c r="P171" s="7"/>
      <c r="Q171" s="7"/>
      <c r="R171" s="7"/>
    </row>
    <row r="172" spans="1:18" ht="14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N172" s="7"/>
      <c r="O172" s="7"/>
      <c r="P172" s="7"/>
      <c r="Q172" s="7"/>
      <c r="R172" s="7"/>
    </row>
    <row r="173" spans="1:18" ht="14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N173" s="7"/>
      <c r="O173" s="7"/>
      <c r="P173" s="7"/>
      <c r="Q173" s="7"/>
      <c r="R173" s="7"/>
    </row>
    <row r="174" spans="1:18" ht="14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N174" s="7"/>
      <c r="O174" s="7"/>
      <c r="P174" s="7"/>
      <c r="Q174" s="7"/>
      <c r="R174" s="7"/>
    </row>
    <row r="175" spans="1:18" ht="14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N175" s="7"/>
      <c r="O175" s="7"/>
      <c r="P175" s="7"/>
      <c r="Q175" s="7"/>
      <c r="R175" s="7"/>
    </row>
    <row r="176" spans="1:18" ht="14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N176" s="7"/>
      <c r="O176" s="7"/>
      <c r="P176" s="7"/>
      <c r="Q176" s="7"/>
      <c r="R176" s="7"/>
    </row>
    <row r="177" spans="1:18" ht="14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N177" s="7"/>
      <c r="O177" s="7"/>
      <c r="P177" s="7"/>
      <c r="Q177" s="7"/>
      <c r="R177" s="7"/>
    </row>
    <row r="178" spans="1:18" ht="14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N178" s="7"/>
      <c r="O178" s="7"/>
      <c r="P178" s="7"/>
      <c r="Q178" s="7"/>
      <c r="R178" s="7"/>
    </row>
    <row r="179" spans="1:18" ht="14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N179" s="7"/>
      <c r="O179" s="7"/>
      <c r="P179" s="7"/>
      <c r="Q179" s="7"/>
      <c r="R179" s="7"/>
    </row>
    <row r="180" spans="1:18" ht="14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N180" s="7"/>
      <c r="O180" s="7"/>
      <c r="P180" s="7"/>
      <c r="Q180" s="7"/>
      <c r="R180" s="7"/>
    </row>
    <row r="181" spans="1:18" ht="14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N181" s="7"/>
      <c r="O181" s="7"/>
      <c r="P181" s="7"/>
      <c r="Q181" s="7"/>
      <c r="R181" s="7"/>
    </row>
    <row r="182" spans="1:18" ht="14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N182" s="7"/>
      <c r="O182" s="7"/>
      <c r="P182" s="7"/>
      <c r="Q182" s="7"/>
      <c r="R182" s="7"/>
    </row>
    <row r="183" spans="1:18" ht="14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N183" s="7"/>
      <c r="O183" s="7"/>
      <c r="P183" s="7"/>
      <c r="Q183" s="7"/>
      <c r="R183" s="7"/>
    </row>
    <row r="184" spans="1:18" ht="14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7"/>
      <c r="O184" s="7"/>
      <c r="P184" s="7"/>
      <c r="Q184" s="7"/>
      <c r="R184" s="7"/>
    </row>
    <row r="185" spans="1:18" ht="14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N185" s="7"/>
      <c r="O185" s="7"/>
      <c r="P185" s="7"/>
      <c r="Q185" s="7"/>
      <c r="R185" s="7"/>
    </row>
    <row r="186" spans="1:18" ht="14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N186" s="7"/>
      <c r="O186" s="7"/>
      <c r="P186" s="7"/>
      <c r="Q186" s="7"/>
      <c r="R186" s="7"/>
    </row>
    <row r="187" spans="1:18" ht="14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N187" s="7"/>
      <c r="O187" s="7"/>
      <c r="P187" s="7"/>
      <c r="Q187" s="7"/>
      <c r="R187" s="7"/>
    </row>
    <row r="188" spans="1:18" ht="14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N188" s="7"/>
      <c r="O188" s="7"/>
      <c r="P188" s="7"/>
      <c r="Q188" s="7"/>
      <c r="R188" s="7"/>
    </row>
    <row r="189" spans="1:18" ht="14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N189" s="7"/>
      <c r="O189" s="7"/>
      <c r="P189" s="7"/>
      <c r="Q189" s="7"/>
      <c r="R189" s="7"/>
    </row>
    <row r="190" spans="1:18" ht="14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N190" s="7"/>
      <c r="O190" s="7"/>
      <c r="P190" s="7"/>
      <c r="Q190" s="7"/>
      <c r="R190" s="7"/>
    </row>
    <row r="191" spans="1:18" ht="14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N191" s="7"/>
      <c r="O191" s="7"/>
      <c r="P191" s="7"/>
      <c r="Q191" s="7"/>
      <c r="R191" s="7"/>
    </row>
    <row r="192" spans="1:18" ht="14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N192" s="7"/>
      <c r="O192" s="7"/>
      <c r="P192" s="7"/>
      <c r="Q192" s="7"/>
      <c r="R192" s="7"/>
    </row>
    <row r="193" spans="1:18" ht="14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N193" s="7"/>
      <c r="O193" s="7"/>
      <c r="P193" s="7"/>
      <c r="Q193" s="7"/>
      <c r="R193" s="7"/>
    </row>
    <row r="194" spans="1:18" ht="14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N194" s="7"/>
      <c r="O194" s="7"/>
      <c r="P194" s="7"/>
      <c r="Q194" s="7"/>
      <c r="R194" s="7"/>
    </row>
    <row r="195" spans="1:18" ht="14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N195" s="7"/>
      <c r="O195" s="7"/>
      <c r="P195" s="7"/>
      <c r="Q195" s="7"/>
      <c r="R195" s="7"/>
    </row>
    <row r="196" spans="1:18" ht="14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N196" s="7"/>
      <c r="O196" s="7"/>
      <c r="P196" s="7"/>
      <c r="Q196" s="7"/>
      <c r="R196" s="7"/>
    </row>
    <row r="197" spans="1:18" ht="14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N197" s="7"/>
      <c r="O197" s="7"/>
      <c r="P197" s="7"/>
      <c r="Q197" s="7"/>
      <c r="R197" s="7"/>
    </row>
    <row r="198" spans="1:18" ht="14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N198" s="7"/>
      <c r="O198" s="7"/>
      <c r="P198" s="7"/>
      <c r="Q198" s="7"/>
      <c r="R198" s="7"/>
    </row>
    <row r="199" spans="1:18" ht="14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N199" s="7"/>
      <c r="O199" s="7"/>
      <c r="P199" s="7"/>
      <c r="Q199" s="7"/>
      <c r="R199" s="7"/>
    </row>
    <row r="200" spans="1:18" ht="14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N200" s="7"/>
      <c r="O200" s="7"/>
      <c r="P200" s="7"/>
      <c r="Q200" s="7"/>
      <c r="R200" s="7"/>
    </row>
    <row r="201" spans="1:18" ht="14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N201" s="7"/>
      <c r="O201" s="7"/>
      <c r="P201" s="7"/>
      <c r="Q201" s="7"/>
      <c r="R201" s="7"/>
    </row>
    <row r="202" spans="1:18" ht="14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N202" s="7"/>
      <c r="O202" s="7"/>
      <c r="P202" s="7"/>
      <c r="Q202" s="7"/>
      <c r="R202" s="7"/>
    </row>
    <row r="203" spans="1:18" ht="14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N203" s="7"/>
      <c r="O203" s="7"/>
      <c r="P203" s="7"/>
      <c r="Q203" s="7"/>
      <c r="R203" s="7"/>
    </row>
    <row r="204" spans="1:18" ht="14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N204" s="7"/>
      <c r="O204" s="7"/>
      <c r="P204" s="7"/>
      <c r="Q204" s="7"/>
      <c r="R204" s="7"/>
    </row>
    <row r="205" spans="1:18" ht="14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N205" s="7"/>
      <c r="O205" s="7"/>
      <c r="P205" s="7"/>
      <c r="Q205" s="7"/>
      <c r="R205" s="7"/>
    </row>
    <row r="206" spans="1:18" ht="14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N206" s="7"/>
      <c r="O206" s="7"/>
      <c r="P206" s="7"/>
      <c r="Q206" s="7"/>
      <c r="R206" s="7"/>
    </row>
    <row r="207" spans="1:18" ht="14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N207" s="7"/>
      <c r="O207" s="7"/>
      <c r="P207" s="7"/>
      <c r="Q207" s="7"/>
      <c r="R207" s="7"/>
    </row>
    <row r="208" spans="1:18" ht="14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N208" s="7"/>
      <c r="O208" s="7"/>
      <c r="P208" s="7"/>
      <c r="Q208" s="7"/>
      <c r="R208" s="7"/>
    </row>
    <row r="209" spans="1:18" ht="14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N209" s="7"/>
      <c r="O209" s="7"/>
      <c r="P209" s="7"/>
      <c r="Q209" s="7"/>
      <c r="R209" s="7"/>
    </row>
    <row r="210" spans="1:18" ht="14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N210" s="7"/>
      <c r="O210" s="7"/>
      <c r="P210" s="7"/>
      <c r="Q210" s="7"/>
      <c r="R210" s="7"/>
    </row>
    <row r="211" spans="1:18" ht="14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N211" s="7"/>
      <c r="O211" s="7"/>
      <c r="P211" s="7"/>
      <c r="Q211" s="7"/>
      <c r="R211" s="7"/>
    </row>
    <row r="212" spans="1:18" ht="14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N212" s="7"/>
      <c r="O212" s="7"/>
      <c r="P212" s="7"/>
      <c r="Q212" s="7"/>
      <c r="R212" s="7"/>
    </row>
    <row r="213" spans="1:18" ht="14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N213" s="7"/>
      <c r="O213" s="7"/>
      <c r="P213" s="7"/>
      <c r="Q213" s="7"/>
      <c r="R213" s="7"/>
    </row>
    <row r="214" spans="1:18" ht="14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N214" s="7"/>
      <c r="O214" s="7"/>
      <c r="P214" s="7"/>
      <c r="Q214" s="7"/>
      <c r="R214" s="7"/>
    </row>
    <row r="215" spans="1:18" ht="14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N215" s="7"/>
      <c r="O215" s="7"/>
      <c r="P215" s="7"/>
      <c r="Q215" s="7"/>
      <c r="R215" s="7"/>
    </row>
    <row r="216" spans="1:18" ht="14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N216" s="7"/>
      <c r="O216" s="7"/>
      <c r="P216" s="7"/>
      <c r="Q216" s="7"/>
      <c r="R216" s="7"/>
    </row>
    <row r="217" spans="1:18" ht="14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N217" s="7"/>
      <c r="O217" s="7"/>
      <c r="P217" s="7"/>
      <c r="Q217" s="7"/>
      <c r="R217" s="7"/>
    </row>
    <row r="218" spans="1:18" ht="14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N218" s="7"/>
      <c r="O218" s="7"/>
      <c r="P218" s="7"/>
      <c r="Q218" s="7"/>
      <c r="R218" s="7"/>
    </row>
    <row r="219" spans="1:18" ht="14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N219" s="7"/>
      <c r="O219" s="7"/>
      <c r="P219" s="7"/>
      <c r="Q219" s="7"/>
      <c r="R219" s="7"/>
    </row>
    <row r="220" spans="1:18" ht="14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N220" s="7"/>
      <c r="O220" s="7"/>
      <c r="P220" s="7"/>
      <c r="Q220" s="7"/>
      <c r="R220" s="7"/>
    </row>
    <row r="221" spans="1:18" ht="14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N221" s="7"/>
      <c r="O221" s="7"/>
      <c r="P221" s="7"/>
      <c r="Q221" s="7"/>
      <c r="R221" s="7"/>
    </row>
    <row r="222" spans="1:18" ht="14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N222" s="7"/>
      <c r="O222" s="7"/>
      <c r="P222" s="7"/>
      <c r="Q222" s="7"/>
      <c r="R222" s="7"/>
    </row>
    <row r="223" spans="1:18" ht="14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N223" s="7"/>
      <c r="O223" s="7"/>
      <c r="P223" s="7"/>
      <c r="Q223" s="7"/>
      <c r="R223" s="7"/>
    </row>
    <row r="224" spans="1:18" ht="14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N224" s="7"/>
      <c r="O224" s="7"/>
      <c r="P224" s="7"/>
      <c r="Q224" s="7"/>
      <c r="R224" s="7"/>
    </row>
    <row r="225" spans="1:18" ht="14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N225" s="7"/>
      <c r="O225" s="7"/>
      <c r="P225" s="7"/>
      <c r="Q225" s="7"/>
      <c r="R225" s="7"/>
    </row>
    <row r="226" spans="1:18" ht="14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N226" s="7"/>
      <c r="O226" s="7"/>
      <c r="P226" s="7"/>
      <c r="Q226" s="7"/>
      <c r="R226" s="7"/>
    </row>
    <row r="227" spans="1:18" ht="14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N227" s="7"/>
      <c r="O227" s="7"/>
      <c r="P227" s="7"/>
      <c r="Q227" s="7"/>
      <c r="R227" s="7"/>
    </row>
    <row r="228" spans="1:18" ht="14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N228" s="7"/>
      <c r="O228" s="7"/>
      <c r="P228" s="7"/>
      <c r="Q228" s="7"/>
      <c r="R228" s="7"/>
    </row>
    <row r="229" spans="1:18" ht="14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N229" s="7"/>
      <c r="O229" s="7"/>
      <c r="P229" s="7"/>
      <c r="Q229" s="7"/>
      <c r="R229" s="7"/>
    </row>
    <row r="230" spans="1:18" ht="14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N230" s="7"/>
      <c r="O230" s="7"/>
      <c r="P230" s="7"/>
      <c r="Q230" s="7"/>
      <c r="R230" s="7"/>
    </row>
    <row r="231" spans="1:18" ht="14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N231" s="7"/>
      <c r="O231" s="7"/>
      <c r="P231" s="7"/>
      <c r="Q231" s="7"/>
      <c r="R231" s="7"/>
    </row>
    <row r="232" spans="1:18" ht="14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N232" s="7"/>
      <c r="O232" s="7"/>
      <c r="P232" s="7"/>
      <c r="Q232" s="7"/>
      <c r="R232" s="7"/>
    </row>
    <row r="233" spans="1:18" ht="14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N233" s="7"/>
      <c r="O233" s="7"/>
      <c r="P233" s="7"/>
      <c r="Q233" s="7"/>
      <c r="R233" s="7"/>
    </row>
    <row r="234" spans="1:18" ht="14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N234" s="7"/>
      <c r="O234" s="7"/>
      <c r="P234" s="7"/>
      <c r="Q234" s="7"/>
      <c r="R234" s="7"/>
    </row>
    <row r="235" spans="1:18" ht="14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N235" s="7"/>
      <c r="O235" s="7"/>
      <c r="P235" s="7"/>
      <c r="Q235" s="7"/>
      <c r="R235" s="7"/>
    </row>
    <row r="236" spans="1:18" ht="14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N236" s="7"/>
      <c r="O236" s="7"/>
      <c r="P236" s="7"/>
      <c r="Q236" s="7"/>
      <c r="R236" s="7"/>
    </row>
    <row r="237" spans="1:18" ht="14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N237" s="7"/>
      <c r="O237" s="7"/>
      <c r="P237" s="7"/>
      <c r="Q237" s="7"/>
      <c r="R237" s="7"/>
    </row>
    <row r="238" spans="1:18" ht="14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N238" s="7"/>
      <c r="O238" s="7"/>
      <c r="P238" s="7"/>
      <c r="Q238" s="7"/>
      <c r="R238" s="7"/>
    </row>
    <row r="239" spans="1:18" ht="14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N239" s="7"/>
      <c r="O239" s="7"/>
      <c r="P239" s="7"/>
      <c r="Q239" s="7"/>
      <c r="R239" s="7"/>
    </row>
    <row r="240" spans="1:18" ht="14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N240" s="7"/>
      <c r="O240" s="7"/>
      <c r="P240" s="7"/>
      <c r="Q240" s="7"/>
      <c r="R240" s="7"/>
    </row>
    <row r="241" spans="1:18" ht="14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N241" s="7"/>
      <c r="O241" s="7"/>
      <c r="P241" s="7"/>
      <c r="Q241" s="7"/>
      <c r="R241" s="7"/>
    </row>
    <row r="242" spans="1:18" ht="14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N242" s="7"/>
      <c r="O242" s="7"/>
      <c r="P242" s="7"/>
      <c r="Q242" s="7"/>
      <c r="R242" s="7"/>
    </row>
    <row r="243" spans="1:18" ht="14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N243" s="7"/>
      <c r="O243" s="7"/>
      <c r="P243" s="7"/>
      <c r="Q243" s="7"/>
      <c r="R243" s="7"/>
    </row>
    <row r="244" spans="1:18" ht="14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N244" s="7"/>
      <c r="O244" s="7"/>
      <c r="P244" s="7"/>
      <c r="Q244" s="7"/>
      <c r="R244" s="7"/>
    </row>
    <row r="245" spans="1:18" ht="14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N245" s="7"/>
      <c r="O245" s="7"/>
      <c r="P245" s="7"/>
      <c r="Q245" s="7"/>
      <c r="R245" s="7"/>
    </row>
    <row r="246" spans="1:18" ht="14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N246" s="7"/>
      <c r="O246" s="7"/>
      <c r="P246" s="7"/>
      <c r="Q246" s="7"/>
      <c r="R246" s="7"/>
    </row>
    <row r="247" spans="1:18" ht="14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N247" s="7"/>
      <c r="O247" s="7"/>
      <c r="P247" s="7"/>
      <c r="Q247" s="7"/>
      <c r="R247" s="7"/>
    </row>
    <row r="248" spans="1:18" ht="14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N248" s="7"/>
      <c r="O248" s="7"/>
      <c r="P248" s="7"/>
      <c r="Q248" s="7"/>
      <c r="R248" s="7"/>
    </row>
    <row r="249" spans="1:18" ht="14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N249" s="7"/>
      <c r="O249" s="7"/>
      <c r="P249" s="7"/>
      <c r="Q249" s="7"/>
      <c r="R249" s="7"/>
    </row>
    <row r="250" spans="1:18" ht="14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N250" s="7"/>
      <c r="O250" s="7"/>
      <c r="P250" s="7"/>
      <c r="Q250" s="7"/>
      <c r="R250" s="7"/>
    </row>
    <row r="251" spans="1:18" ht="14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N251" s="7"/>
      <c r="O251" s="7"/>
      <c r="P251" s="7"/>
      <c r="Q251" s="7"/>
      <c r="R251" s="7"/>
    </row>
    <row r="252" spans="1:18" ht="14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N252" s="7"/>
      <c r="O252" s="7"/>
      <c r="P252" s="7"/>
      <c r="Q252" s="7"/>
      <c r="R252" s="7"/>
    </row>
    <row r="253" spans="1:18" ht="14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N253" s="7"/>
      <c r="O253" s="7"/>
      <c r="P253" s="7"/>
      <c r="Q253" s="7"/>
      <c r="R253" s="7"/>
    </row>
    <row r="254" spans="1:18" ht="14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N254" s="7"/>
      <c r="O254" s="7"/>
      <c r="P254" s="7"/>
      <c r="Q254" s="7"/>
      <c r="R254" s="7"/>
    </row>
    <row r="255" spans="1:18" ht="14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N255" s="7"/>
      <c r="O255" s="7"/>
      <c r="P255" s="7"/>
      <c r="Q255" s="7"/>
      <c r="R255" s="7"/>
    </row>
    <row r="256" spans="1:18" ht="14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N256" s="7"/>
      <c r="O256" s="7"/>
      <c r="P256" s="7"/>
      <c r="Q256" s="7"/>
      <c r="R256" s="7"/>
    </row>
    <row r="257" spans="1:18" ht="14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N257" s="7"/>
      <c r="O257" s="7"/>
      <c r="P257" s="7"/>
      <c r="Q257" s="7"/>
      <c r="R257" s="7"/>
    </row>
    <row r="258" spans="1:18" ht="14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N258" s="7"/>
      <c r="O258" s="7"/>
      <c r="P258" s="7"/>
      <c r="Q258" s="7"/>
      <c r="R258" s="7"/>
    </row>
    <row r="259" spans="1:18" ht="14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N259" s="7"/>
      <c r="O259" s="7"/>
      <c r="P259" s="7"/>
      <c r="Q259" s="7"/>
      <c r="R259" s="7"/>
    </row>
    <row r="260" spans="1:18" ht="14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N260" s="7"/>
      <c r="O260" s="7"/>
      <c r="P260" s="7"/>
      <c r="Q260" s="7"/>
      <c r="R260" s="7"/>
    </row>
    <row r="261" spans="1:18" ht="14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N261" s="7"/>
      <c r="O261" s="7"/>
      <c r="P261" s="7"/>
      <c r="Q261" s="7"/>
      <c r="R261" s="7"/>
    </row>
    <row r="262" spans="1:18" ht="14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N262" s="7"/>
      <c r="O262" s="7"/>
      <c r="P262" s="7"/>
      <c r="Q262" s="7"/>
      <c r="R262" s="7"/>
    </row>
    <row r="263" spans="1:18" ht="14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N263" s="7"/>
      <c r="O263" s="7"/>
      <c r="P263" s="7"/>
      <c r="Q263" s="7"/>
      <c r="R263" s="7"/>
    </row>
    <row r="264" spans="1:18" ht="14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N264" s="7"/>
      <c r="O264" s="7"/>
      <c r="P264" s="7"/>
      <c r="Q264" s="7"/>
      <c r="R264" s="7"/>
    </row>
    <row r="265" spans="1:18" ht="14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N265" s="7"/>
      <c r="O265" s="7"/>
      <c r="P265" s="7"/>
      <c r="Q265" s="7"/>
      <c r="R265" s="7"/>
    </row>
    <row r="266" spans="1:18" ht="14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N266" s="7"/>
      <c r="O266" s="7"/>
      <c r="P266" s="7"/>
      <c r="Q266" s="7"/>
      <c r="R266" s="7"/>
    </row>
    <row r="267" spans="1:18" ht="14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N267" s="7"/>
      <c r="O267" s="7"/>
      <c r="P267" s="7"/>
      <c r="Q267" s="7"/>
      <c r="R267" s="7"/>
    </row>
    <row r="268" spans="1:18" ht="14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N268" s="7"/>
      <c r="O268" s="7"/>
      <c r="P268" s="7"/>
      <c r="Q268" s="7"/>
      <c r="R268" s="7"/>
    </row>
    <row r="269" spans="1:18" ht="14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N269" s="7"/>
      <c r="O269" s="7"/>
      <c r="P269" s="7"/>
      <c r="Q269" s="7"/>
      <c r="R269" s="7"/>
    </row>
    <row r="270" spans="1:18" ht="14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N270" s="7"/>
      <c r="O270" s="7"/>
      <c r="P270" s="7"/>
      <c r="Q270" s="7"/>
      <c r="R270" s="7"/>
    </row>
    <row r="271" spans="1:18" ht="14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N271" s="7"/>
      <c r="O271" s="7"/>
      <c r="P271" s="7"/>
      <c r="Q271" s="7"/>
      <c r="R271" s="7"/>
    </row>
    <row r="272" spans="1:18" ht="14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N272" s="7"/>
      <c r="O272" s="7"/>
      <c r="P272" s="7"/>
      <c r="Q272" s="7"/>
      <c r="R272" s="7"/>
    </row>
    <row r="273" spans="1:18" ht="14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N273" s="7"/>
      <c r="O273" s="7"/>
      <c r="P273" s="7"/>
      <c r="Q273" s="7"/>
      <c r="R273" s="7"/>
    </row>
    <row r="274" spans="1:18" ht="14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N274" s="7"/>
      <c r="O274" s="7"/>
      <c r="P274" s="7"/>
      <c r="Q274" s="7"/>
      <c r="R274" s="7"/>
    </row>
    <row r="275" spans="1:18" ht="14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N275" s="7"/>
      <c r="O275" s="7"/>
      <c r="P275" s="7"/>
      <c r="Q275" s="7"/>
      <c r="R275" s="7"/>
    </row>
    <row r="276" spans="1:18" ht="14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N276" s="7"/>
      <c r="O276" s="7"/>
      <c r="P276" s="7"/>
      <c r="Q276" s="7"/>
      <c r="R276" s="7"/>
    </row>
    <row r="277" spans="1:18" ht="14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N277" s="7"/>
      <c r="O277" s="7"/>
      <c r="P277" s="7"/>
      <c r="Q277" s="7"/>
      <c r="R277" s="7"/>
    </row>
    <row r="278" spans="1:18" ht="14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N278" s="7"/>
      <c r="O278" s="7"/>
      <c r="P278" s="7"/>
      <c r="Q278" s="7"/>
      <c r="R278" s="7"/>
    </row>
    <row r="279" spans="1:18" ht="14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N279" s="7"/>
      <c r="O279" s="7"/>
      <c r="P279" s="7"/>
      <c r="Q279" s="7"/>
      <c r="R279" s="7"/>
    </row>
    <row r="280" spans="1:18" ht="14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N280" s="7"/>
      <c r="O280" s="7"/>
      <c r="P280" s="7"/>
      <c r="Q280" s="7"/>
      <c r="R280" s="7"/>
    </row>
    <row r="281" spans="1:18" ht="14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N281" s="7"/>
      <c r="O281" s="7"/>
      <c r="P281" s="7"/>
      <c r="Q281" s="7"/>
      <c r="R281" s="7"/>
    </row>
    <row r="282" spans="1:18" ht="14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4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4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4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4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14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4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4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4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4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14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4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4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4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4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14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4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4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4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4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14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4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4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4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4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4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N307" s="7"/>
      <c r="O307" s="7"/>
      <c r="P307" s="7"/>
      <c r="Q307" s="7"/>
      <c r="R307" s="7"/>
    </row>
    <row r="308" spans="1:18" ht="14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N308" s="7"/>
      <c r="O308" s="7"/>
      <c r="P308" s="7"/>
      <c r="Q308" s="7"/>
      <c r="R308" s="7"/>
    </row>
    <row r="309" spans="1:18" ht="14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N309" s="7"/>
      <c r="O309" s="7"/>
      <c r="P309" s="7"/>
      <c r="Q309" s="7"/>
      <c r="R309" s="7"/>
    </row>
    <row r="310" spans="1:18" ht="14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N310" s="7"/>
      <c r="O310" s="7"/>
      <c r="P310" s="7"/>
      <c r="Q310" s="7"/>
      <c r="R310" s="7"/>
    </row>
    <row r="311" spans="1:18" ht="14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N311" s="7"/>
      <c r="O311" s="7"/>
      <c r="P311" s="7"/>
      <c r="Q311" s="7"/>
      <c r="R311" s="7"/>
    </row>
    <row r="312" spans="1:18" ht="14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N312" s="7"/>
      <c r="O312" s="7"/>
      <c r="P312" s="7"/>
      <c r="Q312" s="7"/>
      <c r="R312" s="7"/>
    </row>
    <row r="313" spans="1:18" ht="14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N313" s="7"/>
      <c r="O313" s="7"/>
      <c r="P313" s="7"/>
      <c r="Q313" s="7"/>
      <c r="R313" s="7"/>
    </row>
    <row r="314" spans="1:18" ht="14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N314" s="7"/>
      <c r="O314" s="7"/>
      <c r="P314" s="7"/>
      <c r="Q314" s="7"/>
      <c r="R314" s="7"/>
    </row>
    <row r="315" spans="1:18" ht="14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N315" s="7"/>
      <c r="O315" s="7"/>
      <c r="P315" s="7"/>
      <c r="Q315" s="7"/>
      <c r="R315" s="7"/>
    </row>
    <row r="316" spans="1:18" ht="14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N316" s="7"/>
      <c r="O316" s="7"/>
      <c r="P316" s="7"/>
      <c r="Q316" s="7"/>
      <c r="R316" s="7"/>
    </row>
    <row r="317" spans="1:18" ht="14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N317" s="7"/>
      <c r="O317" s="7"/>
      <c r="P317" s="7"/>
      <c r="Q317" s="7"/>
      <c r="R317" s="7"/>
    </row>
    <row r="318" spans="1:18" ht="14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N318" s="7"/>
      <c r="O318" s="7"/>
      <c r="P318" s="7"/>
      <c r="Q318" s="7"/>
      <c r="R318" s="7"/>
    </row>
    <row r="319" spans="1:18" ht="14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N319" s="7"/>
      <c r="O319" s="7"/>
      <c r="P319" s="7"/>
      <c r="Q319" s="7"/>
      <c r="R319" s="7"/>
    </row>
    <row r="320" spans="1:18" ht="14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N320" s="7"/>
      <c r="O320" s="7"/>
      <c r="P320" s="7"/>
      <c r="Q320" s="7"/>
      <c r="R320" s="7"/>
    </row>
    <row r="321" spans="1:18" ht="14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N321" s="7"/>
      <c r="O321" s="7"/>
      <c r="P321" s="7"/>
      <c r="Q321" s="7"/>
      <c r="R321" s="7"/>
    </row>
    <row r="322" spans="1:18" ht="14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N322" s="7"/>
      <c r="O322" s="7"/>
      <c r="P322" s="7"/>
      <c r="Q322" s="7"/>
      <c r="R322" s="7"/>
    </row>
    <row r="323" spans="1:18" ht="14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N323" s="7"/>
      <c r="O323" s="7"/>
      <c r="P323" s="7"/>
      <c r="Q323" s="7"/>
      <c r="R323" s="7"/>
    </row>
    <row r="324" spans="1:18" ht="14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N324" s="7"/>
      <c r="O324" s="7"/>
      <c r="P324" s="7"/>
      <c r="Q324" s="7"/>
      <c r="R324" s="7"/>
    </row>
    <row r="325" spans="1:18" ht="14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N325" s="7"/>
      <c r="O325" s="7"/>
      <c r="P325" s="7"/>
      <c r="Q325" s="7"/>
      <c r="R325" s="7"/>
    </row>
    <row r="326" spans="1:18" ht="14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N326" s="7"/>
      <c r="O326" s="7"/>
      <c r="P326" s="7"/>
      <c r="Q326" s="7"/>
      <c r="R326" s="7"/>
    </row>
    <row r="327" spans="1:18" ht="14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N327" s="7"/>
      <c r="O327" s="7"/>
      <c r="P327" s="7"/>
      <c r="Q327" s="7"/>
      <c r="R327" s="7"/>
    </row>
    <row r="328" spans="1:18" ht="14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N328" s="7"/>
      <c r="O328" s="7"/>
      <c r="P328" s="7"/>
      <c r="Q328" s="7"/>
      <c r="R328" s="7"/>
    </row>
    <row r="329" spans="1:18" ht="14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N329" s="7"/>
      <c r="O329" s="7"/>
      <c r="P329" s="7"/>
      <c r="Q329" s="7"/>
      <c r="R329" s="7"/>
    </row>
    <row r="330" spans="1:18" ht="14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N330" s="7"/>
      <c r="O330" s="7"/>
      <c r="P330" s="7"/>
      <c r="Q330" s="7"/>
      <c r="R330" s="7"/>
    </row>
    <row r="331" spans="1:18" ht="14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N331" s="7"/>
      <c r="O331" s="7"/>
      <c r="P331" s="7"/>
      <c r="Q331" s="7"/>
      <c r="R331" s="7"/>
    </row>
    <row r="332" spans="1:18" ht="14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N332" s="7"/>
      <c r="O332" s="7"/>
      <c r="P332" s="7"/>
      <c r="Q332" s="7"/>
      <c r="R332" s="7"/>
    </row>
    <row r="333" spans="1:18" ht="14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N333" s="7"/>
      <c r="O333" s="7"/>
      <c r="P333" s="7"/>
      <c r="Q333" s="7"/>
      <c r="R333" s="7"/>
    </row>
    <row r="334" spans="1:18" ht="14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N334" s="7"/>
      <c r="O334" s="7"/>
      <c r="P334" s="7"/>
      <c r="Q334" s="7"/>
      <c r="R334" s="7"/>
    </row>
    <row r="335" spans="1:18" ht="14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N335" s="7"/>
      <c r="O335" s="7"/>
      <c r="P335" s="7"/>
      <c r="Q335" s="7"/>
      <c r="R335" s="7"/>
    </row>
    <row r="336" spans="1:18" ht="14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N336" s="7"/>
      <c r="O336" s="7"/>
      <c r="P336" s="7"/>
      <c r="Q336" s="7"/>
      <c r="R336" s="7"/>
    </row>
    <row r="337" spans="1:18" ht="14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N337" s="7"/>
      <c r="O337" s="7"/>
      <c r="P337" s="7"/>
      <c r="Q337" s="7"/>
      <c r="R337" s="7"/>
    </row>
    <row r="338" spans="1:18" ht="14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N338" s="7"/>
      <c r="O338" s="7"/>
      <c r="P338" s="7"/>
      <c r="Q338" s="7"/>
      <c r="R338" s="7"/>
    </row>
    <row r="339" spans="1:18" ht="14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N339" s="7"/>
      <c r="O339" s="7"/>
      <c r="P339" s="7"/>
      <c r="Q339" s="7"/>
      <c r="R339" s="7"/>
    </row>
    <row r="340" spans="1:18" ht="14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N340" s="7"/>
      <c r="O340" s="7"/>
      <c r="P340" s="7"/>
      <c r="Q340" s="7"/>
      <c r="R340" s="7"/>
    </row>
    <row r="341" spans="1:18" ht="14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N341" s="7"/>
      <c r="O341" s="7"/>
      <c r="P341" s="7"/>
      <c r="Q341" s="7"/>
      <c r="R341" s="7"/>
    </row>
    <row r="342" spans="1:18" ht="14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N342" s="7"/>
      <c r="O342" s="7"/>
      <c r="P342" s="7"/>
      <c r="Q342" s="7"/>
      <c r="R342" s="7"/>
    </row>
    <row r="343" spans="1:18" ht="14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N343" s="7"/>
      <c r="O343" s="7"/>
      <c r="P343" s="7"/>
      <c r="Q343" s="7"/>
      <c r="R343" s="7"/>
    </row>
    <row r="344" spans="1:18" ht="14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N344" s="7"/>
      <c r="O344" s="7"/>
      <c r="P344" s="7"/>
      <c r="Q344" s="7"/>
      <c r="R344" s="7"/>
    </row>
    <row r="345" spans="1:18" ht="14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N345" s="7"/>
      <c r="O345" s="7"/>
      <c r="P345" s="7"/>
      <c r="Q345" s="7"/>
      <c r="R345" s="7"/>
    </row>
    <row r="346" spans="1:18" ht="14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N346" s="7"/>
      <c r="O346" s="7"/>
      <c r="P346" s="7"/>
      <c r="Q346" s="7"/>
      <c r="R346" s="7"/>
    </row>
    <row r="347" spans="1:18" ht="14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N347" s="7"/>
      <c r="O347" s="7"/>
      <c r="P347" s="7"/>
      <c r="Q347" s="7"/>
      <c r="R347" s="7"/>
    </row>
    <row r="348" spans="1:18" ht="14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N348" s="7"/>
      <c r="O348" s="7"/>
      <c r="P348" s="7"/>
      <c r="Q348" s="7"/>
      <c r="R348" s="7"/>
    </row>
    <row r="349" spans="1:18" ht="14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N349" s="7"/>
      <c r="O349" s="7"/>
      <c r="P349" s="7"/>
      <c r="Q349" s="7"/>
      <c r="R349" s="7"/>
    </row>
    <row r="350" spans="1:18" ht="14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N350" s="7"/>
      <c r="O350" s="7"/>
      <c r="P350" s="7"/>
      <c r="Q350" s="7"/>
      <c r="R350" s="7"/>
    </row>
    <row r="351" spans="1:18" ht="14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N351" s="7"/>
      <c r="O351" s="7"/>
      <c r="P351" s="7"/>
      <c r="Q351" s="7"/>
      <c r="R351" s="7"/>
    </row>
    <row r="352" spans="1:18" ht="14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N352" s="7"/>
      <c r="O352" s="7"/>
      <c r="P352" s="7"/>
      <c r="Q352" s="7"/>
      <c r="R352" s="7"/>
    </row>
    <row r="353" spans="1:18" ht="14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N353" s="7"/>
      <c r="O353" s="7"/>
      <c r="P353" s="7"/>
      <c r="Q353" s="7"/>
      <c r="R353" s="7"/>
    </row>
    <row r="354" spans="1:18" ht="14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N354" s="7"/>
      <c r="O354" s="7"/>
      <c r="P354" s="7"/>
      <c r="Q354" s="7"/>
      <c r="R354" s="7"/>
    </row>
    <row r="355" spans="1:18" ht="14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N355" s="7"/>
      <c r="O355" s="7"/>
      <c r="P355" s="7"/>
      <c r="Q355" s="7"/>
      <c r="R355" s="7"/>
    </row>
    <row r="356" spans="1:18" ht="14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N356" s="7"/>
      <c r="O356" s="7"/>
      <c r="P356" s="7"/>
      <c r="Q356" s="7"/>
      <c r="R356" s="7"/>
    </row>
    <row r="357" spans="1:18" ht="14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N357" s="7"/>
      <c r="O357" s="7"/>
      <c r="P357" s="7"/>
      <c r="Q357" s="7"/>
      <c r="R357" s="7"/>
    </row>
    <row r="358" spans="1:18" ht="14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N358" s="7"/>
      <c r="O358" s="7"/>
      <c r="P358" s="7"/>
      <c r="Q358" s="7"/>
      <c r="R358" s="7"/>
    </row>
    <row r="359" spans="1:18" ht="14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N359" s="7"/>
      <c r="O359" s="7"/>
      <c r="P359" s="7"/>
      <c r="Q359" s="7"/>
      <c r="R359" s="7"/>
    </row>
    <row r="360" spans="1:18" ht="14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N360" s="7"/>
      <c r="O360" s="7"/>
      <c r="P360" s="7"/>
      <c r="Q360" s="7"/>
      <c r="R360" s="7"/>
    </row>
    <row r="361" spans="1:18" ht="14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N361" s="7"/>
      <c r="O361" s="7"/>
      <c r="P361" s="7"/>
      <c r="Q361" s="7"/>
      <c r="R361" s="7"/>
    </row>
    <row r="362" spans="1:18" ht="14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N362" s="7"/>
      <c r="O362" s="7"/>
      <c r="P362" s="7"/>
      <c r="Q362" s="7"/>
      <c r="R362" s="7"/>
    </row>
    <row r="363" spans="1:18" ht="14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N363" s="7"/>
      <c r="O363" s="7"/>
      <c r="P363" s="7"/>
      <c r="Q363" s="7"/>
      <c r="R363" s="7"/>
    </row>
    <row r="364" spans="1:18" ht="14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N364" s="7"/>
      <c r="O364" s="7"/>
      <c r="P364" s="7"/>
      <c r="Q364" s="7"/>
      <c r="R364" s="7"/>
    </row>
    <row r="365" spans="1:18" ht="14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N365" s="7"/>
      <c r="O365" s="7"/>
      <c r="P365" s="7"/>
      <c r="Q365" s="7"/>
      <c r="R365" s="7"/>
    </row>
    <row r="366" spans="1:18" ht="14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N366" s="7"/>
      <c r="O366" s="7"/>
      <c r="P366" s="7"/>
      <c r="Q366" s="7"/>
      <c r="R366" s="7"/>
    </row>
    <row r="367" spans="1:18" ht="14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N367" s="7"/>
      <c r="O367" s="7"/>
      <c r="P367" s="7"/>
      <c r="Q367" s="7"/>
      <c r="R367" s="7"/>
    </row>
    <row r="368" spans="1:18" ht="14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N368" s="7"/>
      <c r="O368" s="7"/>
      <c r="P368" s="7"/>
      <c r="Q368" s="7"/>
      <c r="R368" s="7"/>
    </row>
    <row r="369" spans="1:18" ht="14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N369" s="7"/>
      <c r="O369" s="7"/>
      <c r="P369" s="7"/>
      <c r="Q369" s="7"/>
      <c r="R369" s="7"/>
    </row>
    <row r="370" spans="1:18" ht="14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N370" s="7"/>
      <c r="O370" s="7"/>
      <c r="P370" s="7"/>
      <c r="Q370" s="7"/>
      <c r="R370" s="7"/>
    </row>
    <row r="371" spans="1:18" ht="14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N371" s="7"/>
      <c r="O371" s="7"/>
      <c r="P371" s="7"/>
      <c r="Q371" s="7"/>
      <c r="R371" s="7"/>
    </row>
    <row r="372" spans="1:18" ht="14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N372" s="7"/>
      <c r="O372" s="7"/>
      <c r="P372" s="7"/>
      <c r="Q372" s="7"/>
      <c r="R372" s="7"/>
    </row>
    <row r="373" spans="1:18" ht="14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N373" s="7"/>
      <c r="O373" s="7"/>
      <c r="P373" s="7"/>
      <c r="Q373" s="7"/>
      <c r="R373" s="7"/>
    </row>
    <row r="374" spans="1:18" ht="14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N374" s="7"/>
      <c r="O374" s="7"/>
      <c r="P374" s="7"/>
      <c r="Q374" s="7"/>
      <c r="R374" s="7"/>
    </row>
    <row r="375" spans="1:18" ht="14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N375" s="7"/>
      <c r="O375" s="7"/>
      <c r="P375" s="7"/>
      <c r="Q375" s="7"/>
      <c r="R375" s="7"/>
    </row>
    <row r="376" spans="1:18" ht="14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N376" s="7"/>
      <c r="O376" s="7"/>
      <c r="P376" s="7"/>
      <c r="Q376" s="7"/>
      <c r="R376" s="7"/>
    </row>
    <row r="377" spans="1:18" ht="14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N377" s="7"/>
      <c r="O377" s="7"/>
      <c r="P377" s="7"/>
      <c r="Q377" s="7"/>
      <c r="R377" s="7"/>
    </row>
    <row r="378" spans="1:18" ht="14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N378" s="7"/>
      <c r="O378" s="7"/>
      <c r="P378" s="7"/>
      <c r="Q378" s="7"/>
      <c r="R378" s="7"/>
    </row>
    <row r="379" spans="1:18" ht="14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N379" s="7"/>
      <c r="O379" s="7"/>
      <c r="P379" s="7"/>
      <c r="Q379" s="7"/>
      <c r="R379" s="7"/>
    </row>
    <row r="380" spans="1:18" ht="14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N380" s="7"/>
      <c r="O380" s="7"/>
      <c r="P380" s="7"/>
      <c r="Q380" s="7"/>
      <c r="R380" s="7"/>
    </row>
    <row r="381" spans="1:18" ht="14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N381" s="7"/>
      <c r="O381" s="7"/>
      <c r="P381" s="7"/>
      <c r="Q381" s="7"/>
      <c r="R381" s="7"/>
    </row>
    <row r="382" spans="1:18" ht="14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N382" s="7"/>
      <c r="O382" s="7"/>
      <c r="P382" s="7"/>
      <c r="Q382" s="7"/>
      <c r="R382" s="7"/>
    </row>
    <row r="383" spans="1:18" ht="14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N383" s="7"/>
      <c r="O383" s="7"/>
      <c r="P383" s="7"/>
      <c r="Q383" s="7"/>
      <c r="R383" s="7"/>
    </row>
    <row r="384" spans="1:18" ht="14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N384" s="7"/>
      <c r="O384" s="7"/>
      <c r="P384" s="7"/>
      <c r="Q384" s="7"/>
      <c r="R384" s="7"/>
    </row>
    <row r="385" spans="1:18" ht="14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N385" s="7"/>
      <c r="O385" s="7"/>
      <c r="P385" s="7"/>
      <c r="Q385" s="7"/>
      <c r="R385" s="7"/>
    </row>
    <row r="386" spans="1:18" ht="14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N386" s="7"/>
      <c r="O386" s="7"/>
      <c r="P386" s="7"/>
      <c r="Q386" s="7"/>
      <c r="R386" s="7"/>
    </row>
    <row r="387" spans="1:18" ht="14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N387" s="7"/>
      <c r="O387" s="7"/>
      <c r="P387" s="7"/>
      <c r="Q387" s="7"/>
      <c r="R387" s="7"/>
    </row>
    <row r="388" spans="1:18" ht="14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N388" s="7"/>
      <c r="O388" s="7"/>
      <c r="P388" s="7"/>
      <c r="Q388" s="7"/>
      <c r="R388" s="7"/>
    </row>
    <row r="389" spans="1:18" ht="14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N389" s="7"/>
      <c r="O389" s="7"/>
      <c r="P389" s="7"/>
      <c r="Q389" s="7"/>
      <c r="R389" s="7"/>
    </row>
    <row r="390" spans="1:18" ht="14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N390" s="7"/>
      <c r="O390" s="7"/>
      <c r="P390" s="7"/>
      <c r="Q390" s="7"/>
      <c r="R390" s="7"/>
    </row>
    <row r="391" spans="1:18" ht="14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N391" s="7"/>
      <c r="O391" s="7"/>
      <c r="P391" s="7"/>
      <c r="Q391" s="7"/>
      <c r="R391" s="7"/>
    </row>
    <row r="392" spans="1:18" ht="14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N392" s="7"/>
      <c r="O392" s="7"/>
      <c r="P392" s="7"/>
      <c r="Q392" s="7"/>
      <c r="R392" s="7"/>
    </row>
    <row r="393" spans="1:18" ht="14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N393" s="7"/>
      <c r="O393" s="7"/>
      <c r="P393" s="7"/>
      <c r="Q393" s="7"/>
      <c r="R393" s="7"/>
    </row>
    <row r="394" spans="1:18" ht="14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N394" s="7"/>
      <c r="O394" s="7"/>
      <c r="P394" s="7"/>
      <c r="Q394" s="7"/>
      <c r="R394" s="7"/>
    </row>
    <row r="395" spans="1:18" ht="14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N395" s="7"/>
      <c r="O395" s="7"/>
      <c r="P395" s="7"/>
      <c r="Q395" s="7"/>
      <c r="R395" s="7"/>
    </row>
    <row r="396" spans="1:18" ht="14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N396" s="7"/>
      <c r="O396" s="7"/>
      <c r="P396" s="7"/>
      <c r="Q396" s="7"/>
      <c r="R396" s="7"/>
    </row>
    <row r="397" spans="1:18" ht="14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N397" s="7"/>
      <c r="O397" s="7"/>
      <c r="P397" s="7"/>
      <c r="Q397" s="7"/>
      <c r="R397" s="7"/>
    </row>
    <row r="398" spans="1:18" ht="14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N398" s="7"/>
      <c r="O398" s="7"/>
      <c r="P398" s="7"/>
      <c r="Q398" s="7"/>
      <c r="R398" s="7"/>
    </row>
    <row r="399" spans="1:18" ht="14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N399" s="7"/>
      <c r="O399" s="7"/>
      <c r="P399" s="7"/>
      <c r="Q399" s="7"/>
      <c r="R399" s="7"/>
    </row>
    <row r="400" spans="1:18" ht="14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N400" s="7"/>
      <c r="O400" s="7"/>
      <c r="P400" s="7"/>
      <c r="Q400" s="7"/>
      <c r="R400" s="7"/>
    </row>
    <row r="401" spans="1:18" ht="14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N401" s="7"/>
      <c r="O401" s="7"/>
      <c r="P401" s="7"/>
      <c r="Q401" s="7"/>
      <c r="R401" s="7"/>
    </row>
    <row r="402" spans="1:18" ht="14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N402" s="7"/>
      <c r="O402" s="7"/>
      <c r="P402" s="7"/>
      <c r="Q402" s="7"/>
      <c r="R402" s="7"/>
    </row>
    <row r="403" spans="1:18" ht="14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N403" s="7"/>
      <c r="O403" s="7"/>
      <c r="P403" s="7"/>
      <c r="Q403" s="7"/>
      <c r="R403" s="7"/>
    </row>
    <row r="404" spans="1:18" ht="14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N404" s="7"/>
      <c r="O404" s="7"/>
      <c r="P404" s="7"/>
      <c r="Q404" s="7"/>
      <c r="R404" s="7"/>
    </row>
    <row r="405" spans="1:18" ht="14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N405" s="7"/>
      <c r="O405" s="7"/>
      <c r="P405" s="7"/>
      <c r="Q405" s="7"/>
      <c r="R405" s="7"/>
    </row>
    <row r="406" spans="1:18" ht="14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N406" s="7"/>
      <c r="O406" s="7"/>
      <c r="P406" s="7"/>
      <c r="Q406" s="7"/>
      <c r="R406" s="7"/>
    </row>
    <row r="407" spans="1:18" ht="14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N407" s="7"/>
      <c r="O407" s="7"/>
      <c r="P407" s="7"/>
      <c r="Q407" s="7"/>
      <c r="R407" s="7"/>
    </row>
    <row r="408" spans="1:18" ht="14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N408" s="7"/>
      <c r="O408" s="7"/>
      <c r="P408" s="7"/>
      <c r="Q408" s="7"/>
      <c r="R408" s="7"/>
    </row>
    <row r="409" spans="1:18" ht="14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N409" s="7"/>
      <c r="O409" s="7"/>
      <c r="P409" s="7"/>
      <c r="Q409" s="7"/>
      <c r="R409" s="7"/>
    </row>
    <row r="410" spans="1:18" ht="14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N410" s="7"/>
      <c r="O410" s="7"/>
      <c r="P410" s="7"/>
      <c r="Q410" s="7"/>
      <c r="R410" s="7"/>
    </row>
    <row r="411" spans="1:18" ht="14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N411" s="7"/>
      <c r="O411" s="7"/>
      <c r="P411" s="7"/>
      <c r="Q411" s="7"/>
      <c r="R411" s="7"/>
    </row>
    <row r="412" spans="1:18" ht="14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N412" s="7"/>
      <c r="O412" s="7"/>
      <c r="P412" s="7"/>
      <c r="Q412" s="7"/>
      <c r="R412" s="7"/>
    </row>
    <row r="413" spans="1:18" ht="14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N413" s="7"/>
      <c r="O413" s="7"/>
      <c r="P413" s="7"/>
      <c r="Q413" s="7"/>
      <c r="R413" s="7"/>
    </row>
    <row r="414" spans="1:18" ht="14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N414" s="7"/>
      <c r="O414" s="7"/>
      <c r="P414" s="7"/>
      <c r="Q414" s="7"/>
      <c r="R414" s="7"/>
    </row>
    <row r="415" spans="1:18" ht="14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N415" s="7"/>
      <c r="O415" s="7"/>
      <c r="P415" s="7"/>
      <c r="Q415" s="7"/>
      <c r="R415" s="7"/>
    </row>
    <row r="416" spans="1:18" ht="14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N416" s="7"/>
      <c r="O416" s="7"/>
      <c r="P416" s="7"/>
      <c r="Q416" s="7"/>
      <c r="R416" s="7"/>
    </row>
    <row r="417" spans="1:18" ht="14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N417" s="7"/>
      <c r="O417" s="7"/>
      <c r="P417" s="7"/>
      <c r="Q417" s="7"/>
      <c r="R417" s="7"/>
    </row>
    <row r="418" spans="1:18" ht="14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N418" s="7"/>
      <c r="O418" s="7"/>
      <c r="P418" s="7"/>
      <c r="Q418" s="7"/>
      <c r="R418" s="7"/>
    </row>
    <row r="419" spans="1:18" ht="14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N419" s="7"/>
      <c r="O419" s="7"/>
      <c r="P419" s="7"/>
      <c r="Q419" s="7"/>
      <c r="R419" s="7"/>
    </row>
    <row r="420" spans="1:18" ht="14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N420" s="7"/>
      <c r="O420" s="7"/>
      <c r="P420" s="7"/>
      <c r="Q420" s="7"/>
      <c r="R420" s="7"/>
    </row>
    <row r="421" spans="1:18" ht="14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N421" s="7"/>
      <c r="O421" s="7"/>
      <c r="P421" s="7"/>
      <c r="Q421" s="7"/>
      <c r="R421" s="7"/>
    </row>
    <row r="422" spans="1:18" ht="14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N422" s="7"/>
      <c r="O422" s="7"/>
      <c r="P422" s="7"/>
      <c r="Q422" s="7"/>
      <c r="R422" s="7"/>
    </row>
    <row r="423" spans="1:18" ht="14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N423" s="7"/>
      <c r="O423" s="7"/>
      <c r="P423" s="7"/>
      <c r="Q423" s="7"/>
      <c r="R423" s="7"/>
    </row>
    <row r="424" spans="1:18" ht="14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N424" s="7"/>
      <c r="O424" s="7"/>
      <c r="P424" s="7"/>
      <c r="Q424" s="7"/>
      <c r="R424" s="7"/>
    </row>
    <row r="425" spans="1:18" ht="14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N425" s="7"/>
      <c r="O425" s="7"/>
      <c r="P425" s="7"/>
      <c r="Q425" s="7"/>
      <c r="R425" s="7"/>
    </row>
    <row r="426" spans="1:18" ht="14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N426" s="7"/>
      <c r="O426" s="7"/>
      <c r="P426" s="7"/>
      <c r="Q426" s="7"/>
      <c r="R426" s="7"/>
    </row>
    <row r="427" spans="1:18" ht="14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N427" s="7"/>
      <c r="O427" s="7"/>
      <c r="P427" s="7"/>
      <c r="Q427" s="7"/>
      <c r="R427" s="7"/>
    </row>
    <row r="428" spans="1:18" ht="14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N428" s="7"/>
      <c r="O428" s="7"/>
      <c r="P428" s="7"/>
      <c r="Q428" s="7"/>
      <c r="R428" s="7"/>
    </row>
    <row r="429" spans="1:18" ht="14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N429" s="7"/>
      <c r="O429" s="7"/>
      <c r="P429" s="7"/>
      <c r="Q429" s="7"/>
      <c r="R429" s="7"/>
    </row>
    <row r="430" spans="1:18" ht="14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N430" s="7"/>
      <c r="O430" s="7"/>
      <c r="P430" s="7"/>
      <c r="Q430" s="7"/>
      <c r="R430" s="7"/>
    </row>
    <row r="431" spans="1:18" ht="14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N431" s="7"/>
      <c r="O431" s="7"/>
      <c r="P431" s="7"/>
      <c r="Q431" s="7"/>
      <c r="R431" s="7"/>
    </row>
    <row r="432" spans="1:18" ht="14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N432" s="7"/>
      <c r="O432" s="7"/>
      <c r="P432" s="7"/>
      <c r="Q432" s="7"/>
      <c r="R432" s="7"/>
    </row>
    <row r="433" spans="1:18" ht="14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N433" s="7"/>
      <c r="O433" s="7"/>
      <c r="P433" s="7"/>
      <c r="Q433" s="7"/>
      <c r="R433" s="7"/>
    </row>
    <row r="434" spans="1:18" ht="14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N434" s="7"/>
      <c r="O434" s="7"/>
      <c r="P434" s="7"/>
      <c r="Q434" s="7"/>
      <c r="R434" s="7"/>
    </row>
    <row r="435" spans="1:18" ht="14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N435" s="7"/>
      <c r="O435" s="7"/>
      <c r="P435" s="7"/>
      <c r="Q435" s="7"/>
      <c r="R435" s="7"/>
    </row>
    <row r="436" spans="1:18" ht="14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N436" s="7"/>
      <c r="O436" s="7"/>
      <c r="P436" s="7"/>
      <c r="Q436" s="7"/>
      <c r="R436" s="7"/>
    </row>
    <row r="437" spans="1:18" ht="14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N437" s="7"/>
      <c r="O437" s="7"/>
      <c r="P437" s="7"/>
      <c r="Q437" s="7"/>
      <c r="R437" s="7"/>
    </row>
    <row r="438" spans="1:18" ht="14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N438" s="7"/>
      <c r="O438" s="7"/>
      <c r="P438" s="7"/>
      <c r="Q438" s="7"/>
      <c r="R438" s="7"/>
    </row>
    <row r="439" spans="1:18" ht="14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N439" s="7"/>
      <c r="O439" s="7"/>
      <c r="P439" s="7"/>
      <c r="Q439" s="7"/>
      <c r="R439" s="7"/>
    </row>
    <row r="440" spans="1:18" ht="14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N440" s="7"/>
      <c r="O440" s="7"/>
      <c r="P440" s="7"/>
      <c r="Q440" s="7"/>
      <c r="R440" s="7"/>
    </row>
    <row r="441" spans="1:18" ht="14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N441" s="7"/>
      <c r="O441" s="7"/>
      <c r="P441" s="7"/>
      <c r="Q441" s="7"/>
      <c r="R441" s="7"/>
    </row>
    <row r="442" spans="1:18" ht="14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N442" s="7"/>
      <c r="O442" s="7"/>
      <c r="P442" s="7"/>
      <c r="Q442" s="7"/>
      <c r="R442" s="7"/>
    </row>
    <row r="443" spans="1:18" ht="14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N443" s="7"/>
      <c r="O443" s="7"/>
      <c r="P443" s="7"/>
      <c r="Q443" s="7"/>
      <c r="R443" s="7"/>
    </row>
    <row r="444" spans="1:18" ht="14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N444" s="7"/>
      <c r="O444" s="7"/>
      <c r="P444" s="7"/>
      <c r="Q444" s="7"/>
      <c r="R444" s="7"/>
    </row>
    <row r="445" spans="1:18" ht="14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N445" s="7"/>
      <c r="O445" s="7"/>
      <c r="P445" s="7"/>
      <c r="Q445" s="7"/>
      <c r="R445" s="7"/>
    </row>
    <row r="446" spans="1:18" ht="14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N446" s="7"/>
      <c r="O446" s="7"/>
      <c r="P446" s="7"/>
      <c r="Q446" s="7"/>
      <c r="R446" s="7"/>
    </row>
    <row r="447" spans="1:18" ht="14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N447" s="7"/>
      <c r="O447" s="7"/>
      <c r="P447" s="7"/>
      <c r="Q447" s="7"/>
      <c r="R447" s="7"/>
    </row>
    <row r="448" spans="1:18" ht="14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N448" s="7"/>
      <c r="O448" s="7"/>
      <c r="P448" s="7"/>
      <c r="Q448" s="7"/>
      <c r="R448" s="7"/>
    </row>
    <row r="449" spans="1:18" ht="14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N449" s="7"/>
      <c r="O449" s="7"/>
      <c r="P449" s="7"/>
      <c r="Q449" s="7"/>
      <c r="R449" s="7"/>
    </row>
    <row r="450" spans="1:18" ht="14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N450" s="7"/>
      <c r="O450" s="7"/>
      <c r="P450" s="7"/>
      <c r="Q450" s="7"/>
      <c r="R450" s="7"/>
    </row>
    <row r="451" spans="1:18" ht="14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N451" s="7"/>
      <c r="O451" s="7"/>
      <c r="P451" s="7"/>
      <c r="Q451" s="7"/>
      <c r="R451" s="7"/>
    </row>
    <row r="452" spans="1:18" ht="14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N452" s="7"/>
      <c r="O452" s="7"/>
      <c r="P452" s="7"/>
      <c r="Q452" s="7"/>
      <c r="R452" s="7"/>
    </row>
    <row r="453" spans="1:18" ht="14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N453" s="7"/>
      <c r="O453" s="7"/>
      <c r="P453" s="7"/>
      <c r="Q453" s="7"/>
      <c r="R453" s="7"/>
    </row>
    <row r="454" spans="1:18" ht="14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N454" s="7"/>
      <c r="O454" s="7"/>
      <c r="P454" s="7"/>
      <c r="Q454" s="7"/>
      <c r="R454" s="7"/>
    </row>
    <row r="455" spans="1:18" ht="14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N455" s="7"/>
      <c r="O455" s="7"/>
      <c r="P455" s="7"/>
      <c r="Q455" s="7"/>
      <c r="R455" s="7"/>
    </row>
    <row r="456" spans="1:18" ht="14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N456" s="7"/>
      <c r="O456" s="7"/>
      <c r="P456" s="7"/>
      <c r="Q456" s="7"/>
      <c r="R456" s="7"/>
    </row>
    <row r="457" spans="1:18" ht="14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N457" s="7"/>
      <c r="O457" s="7"/>
      <c r="P457" s="7"/>
      <c r="Q457" s="7"/>
      <c r="R457" s="7"/>
    </row>
    <row r="458" spans="1:18" ht="14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N458" s="7"/>
      <c r="O458" s="7"/>
      <c r="P458" s="7"/>
      <c r="Q458" s="7"/>
      <c r="R458" s="7"/>
    </row>
    <row r="459" spans="1:18" ht="14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N459" s="7"/>
      <c r="O459" s="7"/>
      <c r="P459" s="7"/>
      <c r="Q459" s="7"/>
      <c r="R459" s="7"/>
    </row>
    <row r="460" spans="1:18" ht="14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N460" s="7"/>
      <c r="O460" s="7"/>
      <c r="P460" s="7"/>
      <c r="Q460" s="7"/>
      <c r="R460" s="7"/>
    </row>
    <row r="461" spans="1:18" ht="14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N461" s="7"/>
      <c r="O461" s="7"/>
      <c r="P461" s="7"/>
      <c r="Q461" s="7"/>
      <c r="R461" s="7"/>
    </row>
    <row r="462" spans="1:18" ht="14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N462" s="7"/>
      <c r="O462" s="7"/>
      <c r="P462" s="7"/>
      <c r="Q462" s="7"/>
      <c r="R462" s="7"/>
    </row>
    <row r="463" spans="1:18" ht="14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N463" s="7"/>
      <c r="O463" s="7"/>
      <c r="P463" s="7"/>
      <c r="Q463" s="7"/>
      <c r="R463" s="7"/>
    </row>
    <row r="464" spans="1:18" ht="14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N464" s="7"/>
      <c r="O464" s="7"/>
      <c r="P464" s="7"/>
      <c r="Q464" s="7"/>
      <c r="R464" s="7"/>
    </row>
    <row r="465" spans="1:18" ht="14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N465" s="7"/>
      <c r="O465" s="7"/>
      <c r="P465" s="7"/>
      <c r="Q465" s="7"/>
      <c r="R465" s="7"/>
    </row>
    <row r="466" spans="1:18" ht="14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N466" s="7"/>
      <c r="O466" s="7"/>
      <c r="P466" s="7"/>
      <c r="Q466" s="7"/>
      <c r="R466" s="7"/>
    </row>
    <row r="467" spans="1:18" ht="14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N467" s="7"/>
      <c r="O467" s="7"/>
      <c r="P467" s="7"/>
      <c r="Q467" s="7"/>
      <c r="R467" s="7"/>
    </row>
    <row r="468" spans="1:18" ht="14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N468" s="7"/>
      <c r="O468" s="7"/>
      <c r="P468" s="7"/>
      <c r="Q468" s="7"/>
      <c r="R468" s="7"/>
    </row>
    <row r="469" spans="1:18" ht="14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N469" s="7"/>
      <c r="O469" s="7"/>
      <c r="P469" s="7"/>
      <c r="Q469" s="7"/>
      <c r="R469" s="7"/>
    </row>
    <row r="470" spans="1:18" ht="14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N470" s="7"/>
      <c r="O470" s="7"/>
      <c r="P470" s="7"/>
      <c r="Q470" s="7"/>
      <c r="R470" s="7"/>
    </row>
    <row r="471" spans="1:18" ht="14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N471" s="7"/>
      <c r="O471" s="7"/>
      <c r="P471" s="7"/>
      <c r="Q471" s="7"/>
      <c r="R471" s="7"/>
    </row>
    <row r="472" spans="1:18" ht="14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N472" s="7"/>
      <c r="O472" s="7"/>
      <c r="P472" s="7"/>
      <c r="Q472" s="7"/>
      <c r="R472" s="7"/>
    </row>
    <row r="473" spans="1:18" ht="14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N473" s="7"/>
      <c r="O473" s="7"/>
      <c r="P473" s="7"/>
      <c r="Q473" s="7"/>
      <c r="R473" s="7"/>
    </row>
    <row r="474" spans="1:18" ht="14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N474" s="7"/>
      <c r="O474" s="7"/>
      <c r="P474" s="7"/>
      <c r="Q474" s="7"/>
      <c r="R474" s="7"/>
    </row>
    <row r="475" spans="1:18" ht="14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N475" s="7"/>
      <c r="O475" s="7"/>
      <c r="P475" s="7"/>
      <c r="Q475" s="7"/>
      <c r="R475" s="7"/>
    </row>
    <row r="476" spans="1:18" ht="14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N476" s="7"/>
      <c r="O476" s="7"/>
      <c r="P476" s="7"/>
      <c r="Q476" s="7"/>
      <c r="R476" s="7"/>
    </row>
    <row r="477" spans="1:18" ht="14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N477" s="7"/>
      <c r="O477" s="7"/>
      <c r="P477" s="7"/>
      <c r="Q477" s="7"/>
      <c r="R477" s="7"/>
    </row>
    <row r="478" spans="1:18" ht="14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N478" s="7"/>
      <c r="O478" s="7"/>
      <c r="P478" s="7"/>
      <c r="Q478" s="7"/>
      <c r="R478" s="7"/>
    </row>
    <row r="479" spans="1:18" ht="14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N479" s="7"/>
      <c r="O479" s="7"/>
      <c r="P479" s="7"/>
      <c r="Q479" s="7"/>
      <c r="R479" s="7"/>
    </row>
    <row r="480" spans="1:18" ht="14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N480" s="7"/>
      <c r="O480" s="7"/>
      <c r="P480" s="7"/>
      <c r="Q480" s="7"/>
      <c r="R480" s="7"/>
    </row>
    <row r="481" spans="1:18" ht="14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N481" s="7"/>
      <c r="O481" s="7"/>
      <c r="P481" s="7"/>
      <c r="Q481" s="7"/>
      <c r="R481" s="7"/>
    </row>
    <row r="482" spans="1:18" ht="14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N482" s="7"/>
      <c r="O482" s="7"/>
      <c r="P482" s="7"/>
      <c r="Q482" s="7"/>
      <c r="R482" s="7"/>
    </row>
    <row r="483" spans="1:18" ht="14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N483" s="7"/>
      <c r="O483" s="7"/>
      <c r="P483" s="7"/>
      <c r="Q483" s="7"/>
      <c r="R483" s="7"/>
    </row>
    <row r="484" spans="1:18" ht="14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N484" s="7"/>
      <c r="O484" s="7"/>
      <c r="P484" s="7"/>
      <c r="Q484" s="7"/>
      <c r="R484" s="7"/>
    </row>
    <row r="485" spans="1:18" ht="14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N485" s="7"/>
      <c r="O485" s="7"/>
      <c r="P485" s="7"/>
      <c r="Q485" s="7"/>
      <c r="R485" s="7"/>
    </row>
    <row r="486" spans="1:18" ht="14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N486" s="7"/>
      <c r="O486" s="7"/>
      <c r="P486" s="7"/>
      <c r="Q486" s="7"/>
      <c r="R486" s="7"/>
    </row>
    <row r="487" spans="1:18" ht="14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N487" s="7"/>
      <c r="O487" s="7"/>
      <c r="P487" s="7"/>
      <c r="Q487" s="7"/>
      <c r="R487" s="7"/>
    </row>
    <row r="488" spans="1:18" ht="14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N488" s="7"/>
      <c r="O488" s="7"/>
      <c r="P488" s="7"/>
      <c r="Q488" s="7"/>
      <c r="R488" s="7"/>
    </row>
    <row r="489" spans="1:18" ht="14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N489" s="7"/>
      <c r="O489" s="7"/>
      <c r="P489" s="7"/>
      <c r="Q489" s="7"/>
      <c r="R489" s="7"/>
    </row>
    <row r="490" spans="1:18" ht="14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N490" s="7"/>
      <c r="O490" s="7"/>
      <c r="P490" s="7"/>
      <c r="Q490" s="7"/>
      <c r="R490" s="7"/>
    </row>
    <row r="491" spans="1:18" ht="14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N491" s="7"/>
      <c r="O491" s="7"/>
      <c r="P491" s="7"/>
      <c r="Q491" s="7"/>
      <c r="R491" s="7"/>
    </row>
    <row r="492" spans="1:18" ht="14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N492" s="7"/>
      <c r="O492" s="7"/>
      <c r="P492" s="7"/>
      <c r="Q492" s="7"/>
      <c r="R492" s="7"/>
    </row>
    <row r="493" spans="1:18" ht="14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N493" s="7"/>
      <c r="O493" s="7"/>
      <c r="P493" s="7"/>
      <c r="Q493" s="7"/>
      <c r="R493" s="7"/>
    </row>
    <row r="494" spans="1:18" ht="14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N494" s="7"/>
      <c r="O494" s="7"/>
      <c r="P494" s="7"/>
      <c r="Q494" s="7"/>
      <c r="R494" s="7"/>
    </row>
    <row r="495" spans="1:18" ht="14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N495" s="7"/>
      <c r="O495" s="7"/>
      <c r="P495" s="7"/>
      <c r="Q495" s="7"/>
      <c r="R495" s="7"/>
    </row>
    <row r="496" spans="1:18" ht="14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N496" s="7"/>
      <c r="O496" s="7"/>
      <c r="P496" s="7"/>
      <c r="Q496" s="7"/>
      <c r="R496" s="7"/>
    </row>
    <row r="497" spans="1:18" ht="14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N497" s="7"/>
      <c r="O497" s="7"/>
      <c r="P497" s="7"/>
      <c r="Q497" s="7"/>
      <c r="R497" s="7"/>
    </row>
    <row r="498" spans="1:18" ht="14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N498" s="7"/>
      <c r="O498" s="7"/>
      <c r="P498" s="7"/>
      <c r="Q498" s="7"/>
      <c r="R498" s="7"/>
    </row>
    <row r="499" spans="1:18" ht="14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N499" s="7"/>
      <c r="O499" s="7"/>
      <c r="P499" s="7"/>
      <c r="Q499" s="7"/>
      <c r="R499" s="7"/>
    </row>
    <row r="500" spans="1:18" ht="14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N500" s="7"/>
      <c r="O500" s="7"/>
      <c r="P500" s="7"/>
      <c r="Q500" s="7"/>
      <c r="R500" s="7"/>
    </row>
    <row r="501" spans="1:18" ht="14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N501" s="7"/>
      <c r="O501" s="7"/>
      <c r="P501" s="7"/>
      <c r="Q501" s="7"/>
      <c r="R501" s="7"/>
    </row>
    <row r="502" spans="1:18" ht="14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N502" s="7"/>
      <c r="O502" s="7"/>
      <c r="P502" s="7"/>
      <c r="Q502" s="7"/>
      <c r="R502" s="7"/>
    </row>
    <row r="503" spans="1:18" ht="14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N503" s="7"/>
      <c r="O503" s="7"/>
      <c r="P503" s="7"/>
      <c r="Q503" s="7"/>
      <c r="R503" s="7"/>
    </row>
    <row r="504" spans="1:18" ht="14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N504" s="7"/>
      <c r="O504" s="7"/>
      <c r="P504" s="7"/>
      <c r="Q504" s="7"/>
      <c r="R504" s="7"/>
    </row>
    <row r="505" spans="1:18" ht="14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N505" s="7"/>
      <c r="O505" s="7"/>
      <c r="P505" s="7"/>
      <c r="Q505" s="7"/>
      <c r="R505" s="7"/>
    </row>
    <row r="506" spans="1:18" ht="14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N506" s="7"/>
      <c r="O506" s="7"/>
      <c r="P506" s="7"/>
      <c r="Q506" s="7"/>
      <c r="R506" s="7"/>
    </row>
    <row r="507" spans="1:18" ht="14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N507" s="7"/>
      <c r="O507" s="7"/>
      <c r="P507" s="7"/>
      <c r="Q507" s="7"/>
      <c r="R507" s="7"/>
    </row>
    <row r="508" spans="1:18" ht="14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N508" s="7"/>
      <c r="O508" s="7"/>
      <c r="P508" s="7"/>
      <c r="Q508" s="7"/>
      <c r="R508" s="7"/>
    </row>
    <row r="509" spans="1:18" ht="14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N509" s="7"/>
      <c r="O509" s="7"/>
      <c r="P509" s="7"/>
      <c r="Q509" s="7"/>
      <c r="R509" s="7"/>
    </row>
    <row r="510" spans="1:18" ht="14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N510" s="7"/>
      <c r="O510" s="7"/>
      <c r="P510" s="7"/>
      <c r="Q510" s="7"/>
      <c r="R510" s="7"/>
    </row>
    <row r="511" spans="1:18" ht="14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N511" s="7"/>
      <c r="O511" s="7"/>
      <c r="P511" s="7"/>
      <c r="Q511" s="7"/>
      <c r="R511" s="7"/>
    </row>
    <row r="512" spans="1:18" ht="14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N512" s="7"/>
      <c r="O512" s="7"/>
      <c r="P512" s="7"/>
      <c r="Q512" s="7"/>
      <c r="R512" s="7"/>
    </row>
    <row r="513" spans="1:18" ht="14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N513" s="7"/>
      <c r="O513" s="7"/>
      <c r="P513" s="7"/>
      <c r="Q513" s="7"/>
      <c r="R513" s="7"/>
    </row>
    <row r="514" spans="1:18" ht="14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N514" s="7"/>
      <c r="O514" s="7"/>
      <c r="P514" s="7"/>
      <c r="Q514" s="7"/>
      <c r="R514" s="7"/>
    </row>
    <row r="515" spans="1:18" ht="14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N515" s="7"/>
      <c r="O515" s="7"/>
      <c r="P515" s="7"/>
      <c r="Q515" s="7"/>
      <c r="R515" s="7"/>
    </row>
    <row r="516" spans="1:18" ht="14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N516" s="7"/>
      <c r="O516" s="7"/>
      <c r="P516" s="7"/>
      <c r="Q516" s="7"/>
      <c r="R516" s="7"/>
    </row>
    <row r="517" spans="1:18" ht="14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N517" s="7"/>
      <c r="O517" s="7"/>
      <c r="P517" s="7"/>
      <c r="Q517" s="7"/>
      <c r="R517" s="7"/>
    </row>
    <row r="518" spans="1:18" ht="14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N518" s="7"/>
      <c r="O518" s="7"/>
      <c r="P518" s="7"/>
      <c r="Q518" s="7"/>
      <c r="R518" s="7"/>
    </row>
    <row r="519" spans="1:18" ht="14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N519" s="7"/>
      <c r="O519" s="7"/>
      <c r="P519" s="7"/>
      <c r="Q519" s="7"/>
      <c r="R519" s="7"/>
    </row>
    <row r="520" spans="1:18" ht="14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N520" s="7"/>
      <c r="O520" s="7"/>
      <c r="P520" s="7"/>
      <c r="Q520" s="7"/>
      <c r="R520" s="7"/>
    </row>
    <row r="521" spans="1:18" ht="14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N521" s="7"/>
      <c r="O521" s="7"/>
      <c r="P521" s="7"/>
      <c r="Q521" s="7"/>
      <c r="R521" s="7"/>
    </row>
    <row r="522" spans="1:18" ht="14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N522" s="7"/>
      <c r="O522" s="7"/>
      <c r="P522" s="7"/>
      <c r="Q522" s="7"/>
      <c r="R522" s="7"/>
    </row>
    <row r="523" spans="1:18" ht="14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N523" s="7"/>
      <c r="O523" s="7"/>
      <c r="P523" s="7"/>
      <c r="Q523" s="7"/>
      <c r="R523" s="7"/>
    </row>
    <row r="524" spans="1:18" ht="14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N524" s="7"/>
      <c r="O524" s="7"/>
      <c r="P524" s="7"/>
      <c r="Q524" s="7"/>
      <c r="R524" s="7"/>
    </row>
    <row r="525" spans="1:18" ht="14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N525" s="7"/>
      <c r="O525" s="7"/>
      <c r="P525" s="7"/>
      <c r="Q525" s="7"/>
      <c r="R525" s="7"/>
    </row>
    <row r="526" spans="1:18" ht="14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N526" s="7"/>
      <c r="O526" s="7"/>
      <c r="P526" s="7"/>
      <c r="Q526" s="7"/>
      <c r="R526" s="7"/>
    </row>
    <row r="527" spans="1:18" ht="14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N527" s="7"/>
      <c r="O527" s="7"/>
      <c r="P527" s="7"/>
      <c r="Q527" s="7"/>
      <c r="R527" s="7"/>
    </row>
    <row r="528" spans="1:18" ht="14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N528" s="7"/>
      <c r="O528" s="7"/>
      <c r="P528" s="7"/>
      <c r="Q528" s="7"/>
      <c r="R528" s="7"/>
    </row>
    <row r="529" spans="1:18" ht="14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N529" s="7"/>
      <c r="O529" s="7"/>
      <c r="P529" s="7"/>
      <c r="Q529" s="7"/>
      <c r="R529" s="7"/>
    </row>
    <row r="530" spans="1:18" ht="14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N530" s="7"/>
      <c r="O530" s="7"/>
      <c r="P530" s="7"/>
      <c r="Q530" s="7"/>
      <c r="R530" s="7"/>
    </row>
    <row r="531" spans="1:18" ht="14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N531" s="7"/>
      <c r="O531" s="7"/>
      <c r="P531" s="7"/>
      <c r="Q531" s="7"/>
      <c r="R531" s="7"/>
    </row>
    <row r="532" spans="1:18" ht="14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N532" s="7"/>
      <c r="O532" s="7"/>
      <c r="P532" s="7"/>
      <c r="Q532" s="7"/>
      <c r="R532" s="7"/>
    </row>
    <row r="533" spans="1:18" ht="14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N533" s="7"/>
      <c r="O533" s="7"/>
      <c r="P533" s="7"/>
      <c r="Q533" s="7"/>
      <c r="R533" s="7"/>
    </row>
    <row r="534" spans="1:18" ht="14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N534" s="7"/>
      <c r="O534" s="7"/>
      <c r="P534" s="7"/>
      <c r="Q534" s="7"/>
      <c r="R534" s="7"/>
    </row>
    <row r="535" spans="1:18" ht="14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N535" s="7"/>
      <c r="O535" s="7"/>
      <c r="P535" s="7"/>
      <c r="Q535" s="7"/>
      <c r="R535" s="7"/>
    </row>
    <row r="536" spans="1:18" ht="14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N536" s="7"/>
      <c r="O536" s="7"/>
      <c r="P536" s="7"/>
      <c r="Q536" s="7"/>
      <c r="R536" s="7"/>
    </row>
    <row r="537" spans="1:18" ht="14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N537" s="7"/>
      <c r="O537" s="7"/>
      <c r="P537" s="7"/>
      <c r="Q537" s="7"/>
      <c r="R537" s="7"/>
    </row>
    <row r="538" spans="1:18" ht="14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N538" s="7"/>
      <c r="O538" s="7"/>
      <c r="P538" s="7"/>
      <c r="Q538" s="7"/>
      <c r="R538" s="7"/>
    </row>
    <row r="539" spans="1:18" ht="14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N539" s="7"/>
      <c r="O539" s="7"/>
      <c r="P539" s="7"/>
      <c r="Q539" s="7"/>
      <c r="R539" s="7"/>
    </row>
    <row r="540" spans="1:18" ht="14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N540" s="7"/>
      <c r="O540" s="7"/>
      <c r="P540" s="7"/>
      <c r="Q540" s="7"/>
      <c r="R540" s="7"/>
    </row>
    <row r="541" spans="1:18" ht="14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N541" s="7"/>
      <c r="O541" s="7"/>
      <c r="P541" s="7"/>
      <c r="Q541" s="7"/>
      <c r="R541" s="7"/>
    </row>
    <row r="542" spans="1:18" ht="14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N542" s="7"/>
      <c r="O542" s="7"/>
      <c r="P542" s="7"/>
      <c r="Q542" s="7"/>
      <c r="R542" s="7"/>
    </row>
    <row r="543" spans="1:18" ht="14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N543" s="7"/>
      <c r="O543" s="7"/>
      <c r="P543" s="7"/>
      <c r="Q543" s="7"/>
      <c r="R543" s="7"/>
    </row>
    <row r="544" spans="1:18" ht="14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N544" s="7"/>
      <c r="O544" s="7"/>
      <c r="P544" s="7"/>
      <c r="Q544" s="7"/>
      <c r="R544" s="7"/>
    </row>
    <row r="545" spans="1:18" ht="14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N545" s="7"/>
      <c r="O545" s="7"/>
      <c r="P545" s="7"/>
      <c r="Q545" s="7"/>
      <c r="R545" s="7"/>
    </row>
    <row r="546" spans="1:18" ht="14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N546" s="7"/>
      <c r="O546" s="7"/>
      <c r="P546" s="7"/>
      <c r="Q546" s="7"/>
      <c r="R546" s="7"/>
    </row>
    <row r="547" spans="1:18" ht="14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N547" s="7"/>
      <c r="O547" s="7"/>
      <c r="P547" s="7"/>
      <c r="Q547" s="7"/>
      <c r="R547" s="7"/>
    </row>
    <row r="548" spans="1:18" ht="14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N548" s="7"/>
      <c r="O548" s="7"/>
      <c r="P548" s="7"/>
      <c r="Q548" s="7"/>
      <c r="R548" s="7"/>
    </row>
    <row r="549" spans="1:18" ht="14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N549" s="7"/>
      <c r="O549" s="7"/>
      <c r="P549" s="7"/>
      <c r="Q549" s="7"/>
      <c r="R549" s="7"/>
    </row>
    <row r="550" spans="1:18" ht="14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N550" s="7"/>
      <c r="O550" s="7"/>
      <c r="P550" s="7"/>
      <c r="Q550" s="7"/>
      <c r="R550" s="7"/>
    </row>
    <row r="551" spans="1:18" ht="14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N551" s="7"/>
      <c r="O551" s="7"/>
      <c r="P551" s="7"/>
      <c r="Q551" s="7"/>
      <c r="R551" s="7"/>
    </row>
    <row r="552" spans="1:18" ht="14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N552" s="7"/>
      <c r="O552" s="7"/>
      <c r="P552" s="7"/>
      <c r="Q552" s="7"/>
      <c r="R552" s="7"/>
    </row>
    <row r="553" spans="1:18" ht="14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N553" s="7"/>
      <c r="O553" s="7"/>
      <c r="P553" s="7"/>
      <c r="Q553" s="7"/>
      <c r="R553" s="7"/>
    </row>
    <row r="554" spans="1:18" ht="14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N554" s="7"/>
      <c r="O554" s="7"/>
      <c r="P554" s="7"/>
      <c r="Q554" s="7"/>
      <c r="R554" s="7"/>
    </row>
    <row r="555" spans="1:18" ht="14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N555" s="7"/>
      <c r="O555" s="7"/>
      <c r="P555" s="7"/>
      <c r="Q555" s="7"/>
      <c r="R555" s="7"/>
    </row>
    <row r="556" spans="1:18" ht="14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N556" s="7"/>
      <c r="O556" s="7"/>
      <c r="P556" s="7"/>
      <c r="Q556" s="7"/>
      <c r="R556" s="7"/>
    </row>
    <row r="557" spans="1:18" ht="14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N557" s="7"/>
      <c r="O557" s="7"/>
      <c r="P557" s="7"/>
      <c r="Q557" s="7"/>
      <c r="R557" s="7"/>
    </row>
    <row r="558" spans="1:18" ht="14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N558" s="7"/>
      <c r="O558" s="7"/>
      <c r="P558" s="7"/>
      <c r="Q558" s="7"/>
      <c r="R558" s="7"/>
    </row>
    <row r="559" spans="1:18" ht="14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N559" s="7"/>
      <c r="O559" s="7"/>
      <c r="P559" s="7"/>
      <c r="Q559" s="7"/>
      <c r="R559" s="7"/>
    </row>
    <row r="560" spans="1:18" ht="14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N560" s="7"/>
      <c r="O560" s="7"/>
      <c r="P560" s="7"/>
      <c r="Q560" s="7"/>
      <c r="R560" s="7"/>
    </row>
    <row r="561" spans="1:18" ht="14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N561" s="7"/>
      <c r="O561" s="7"/>
      <c r="P561" s="7"/>
      <c r="Q561" s="7"/>
      <c r="R561" s="7"/>
    </row>
    <row r="562" spans="1:18" ht="14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N562" s="7"/>
      <c r="O562" s="7"/>
      <c r="P562" s="7"/>
      <c r="Q562" s="7"/>
      <c r="R562" s="7"/>
    </row>
    <row r="563" spans="1:18" ht="14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N563" s="7"/>
      <c r="O563" s="7"/>
      <c r="P563" s="7"/>
      <c r="Q563" s="7"/>
      <c r="R563" s="7"/>
    </row>
    <row r="564" spans="1:18" ht="14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N564" s="7"/>
      <c r="O564" s="7"/>
      <c r="P564" s="7"/>
      <c r="Q564" s="7"/>
      <c r="R564" s="7"/>
    </row>
    <row r="565" spans="1:18" ht="14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N565" s="7"/>
      <c r="O565" s="7"/>
      <c r="P565" s="7"/>
      <c r="Q565" s="7"/>
      <c r="R565" s="7"/>
    </row>
    <row r="566" spans="1:18" ht="14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N566" s="7"/>
      <c r="O566" s="7"/>
      <c r="P566" s="7"/>
      <c r="Q566" s="7"/>
      <c r="R566" s="7"/>
    </row>
    <row r="567" spans="1:18" ht="14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N567" s="7"/>
      <c r="O567" s="7"/>
      <c r="P567" s="7"/>
      <c r="Q567" s="7"/>
      <c r="R567" s="7"/>
    </row>
    <row r="568" spans="1:18" ht="14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N568" s="7"/>
      <c r="O568" s="7"/>
      <c r="P568" s="7"/>
      <c r="Q568" s="7"/>
      <c r="R568" s="7"/>
    </row>
    <row r="569" spans="1:18" ht="14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N569" s="7"/>
      <c r="O569" s="7"/>
      <c r="P569" s="7"/>
      <c r="Q569" s="7"/>
      <c r="R569" s="7"/>
    </row>
    <row r="570" spans="1:18" ht="14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N570" s="7"/>
      <c r="O570" s="7"/>
      <c r="P570" s="7"/>
      <c r="Q570" s="7"/>
      <c r="R570" s="7"/>
    </row>
    <row r="571" spans="1:18" ht="14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N571" s="7"/>
      <c r="O571" s="7"/>
      <c r="P571" s="7"/>
      <c r="Q571" s="7"/>
      <c r="R571" s="7"/>
    </row>
    <row r="572" spans="1:18" ht="14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N572" s="7"/>
      <c r="O572" s="7"/>
      <c r="P572" s="7"/>
      <c r="Q572" s="7"/>
      <c r="R572" s="7"/>
    </row>
    <row r="573" spans="1:18" ht="14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N573" s="7"/>
      <c r="O573" s="7"/>
      <c r="P573" s="7"/>
      <c r="Q573" s="7"/>
      <c r="R573" s="7"/>
    </row>
    <row r="574" spans="1:18" ht="14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N574" s="7"/>
      <c r="O574" s="7"/>
      <c r="P574" s="7"/>
      <c r="Q574" s="7"/>
      <c r="R574" s="7"/>
    </row>
    <row r="575" spans="1:18" ht="14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N575" s="7"/>
      <c r="O575" s="7"/>
      <c r="P575" s="7"/>
      <c r="Q575" s="7"/>
      <c r="R575" s="7"/>
    </row>
    <row r="576" spans="1:18" ht="14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N576" s="7"/>
      <c r="O576" s="7"/>
      <c r="P576" s="7"/>
      <c r="Q576" s="7"/>
      <c r="R576" s="7"/>
    </row>
    <row r="577" spans="1:18" ht="14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N577" s="7"/>
      <c r="O577" s="7"/>
      <c r="P577" s="7"/>
      <c r="Q577" s="7"/>
      <c r="R577" s="7"/>
    </row>
    <row r="578" spans="1:18" ht="14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N578" s="7"/>
      <c r="O578" s="7"/>
      <c r="P578" s="7"/>
      <c r="Q578" s="7"/>
      <c r="R578" s="7"/>
    </row>
    <row r="579" spans="1:18" ht="14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N579" s="7"/>
      <c r="O579" s="7"/>
      <c r="P579" s="7"/>
      <c r="Q579" s="7"/>
      <c r="R579" s="7"/>
    </row>
    <row r="580" spans="1:18" ht="14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N580" s="7"/>
      <c r="O580" s="7"/>
      <c r="P580" s="7"/>
      <c r="Q580" s="7"/>
      <c r="R580" s="7"/>
    </row>
    <row r="581" spans="1:18" ht="14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N581" s="7"/>
      <c r="O581" s="7"/>
      <c r="P581" s="7"/>
      <c r="Q581" s="7"/>
      <c r="R581" s="7"/>
    </row>
    <row r="582" spans="1:18" ht="14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N582" s="7"/>
      <c r="O582" s="7"/>
      <c r="P582" s="7"/>
      <c r="Q582" s="7"/>
      <c r="R582" s="7"/>
    </row>
    <row r="583" spans="1:18" ht="14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N583" s="7"/>
      <c r="O583" s="7"/>
      <c r="P583" s="7"/>
      <c r="Q583" s="7"/>
      <c r="R583" s="7"/>
    </row>
    <row r="584" spans="1:18" ht="14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N584" s="7"/>
      <c r="O584" s="7"/>
      <c r="P584" s="7"/>
      <c r="Q584" s="7"/>
      <c r="R584" s="7"/>
    </row>
    <row r="585" spans="1:18" ht="14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N585" s="7"/>
      <c r="O585" s="7"/>
      <c r="P585" s="7"/>
      <c r="Q585" s="7"/>
      <c r="R585" s="7"/>
    </row>
    <row r="586" spans="1:18" ht="14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N586" s="7"/>
      <c r="O586" s="7"/>
      <c r="P586" s="7"/>
      <c r="Q586" s="7"/>
      <c r="R586" s="7"/>
    </row>
    <row r="587" spans="1:18" ht="14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N587" s="7"/>
      <c r="O587" s="7"/>
      <c r="P587" s="7"/>
      <c r="Q587" s="7"/>
      <c r="R587" s="7"/>
    </row>
    <row r="588" spans="1:18" ht="14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N588" s="7"/>
      <c r="O588" s="7"/>
      <c r="P588" s="7"/>
      <c r="Q588" s="7"/>
      <c r="R588" s="7"/>
    </row>
    <row r="589" spans="1:18" ht="14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N589" s="7"/>
      <c r="O589" s="7"/>
      <c r="P589" s="7"/>
      <c r="Q589" s="7"/>
      <c r="R589" s="7"/>
    </row>
    <row r="590" spans="1:18" ht="14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N590" s="7"/>
      <c r="O590" s="7"/>
      <c r="P590" s="7"/>
      <c r="Q590" s="7"/>
      <c r="R590" s="7"/>
    </row>
    <row r="591" spans="1:18" ht="14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N591" s="7"/>
      <c r="O591" s="7"/>
      <c r="P591" s="7"/>
      <c r="Q591" s="7"/>
      <c r="R591" s="7"/>
    </row>
    <row r="592" spans="1:18" ht="14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N592" s="7"/>
      <c r="O592" s="7"/>
      <c r="P592" s="7"/>
      <c r="Q592" s="7"/>
      <c r="R592" s="7"/>
    </row>
    <row r="593" spans="1:18" ht="14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N593" s="7"/>
      <c r="O593" s="7"/>
      <c r="P593" s="7"/>
      <c r="Q593" s="7"/>
      <c r="R593" s="7"/>
    </row>
    <row r="594" spans="1:18" ht="14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N594" s="7"/>
      <c r="O594" s="7"/>
      <c r="P594" s="7"/>
      <c r="Q594" s="7"/>
      <c r="R594" s="7"/>
    </row>
    <row r="595" spans="1:18" ht="14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N595" s="7"/>
      <c r="O595" s="7"/>
      <c r="P595" s="7"/>
      <c r="Q595" s="7"/>
      <c r="R595" s="7"/>
    </row>
    <row r="596" spans="1:18" ht="14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N596" s="7"/>
      <c r="O596" s="7"/>
      <c r="P596" s="7"/>
      <c r="Q596" s="7"/>
      <c r="R596" s="7"/>
    </row>
    <row r="597" spans="1:18" ht="14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N597" s="7"/>
      <c r="O597" s="7"/>
      <c r="P597" s="7"/>
      <c r="Q597" s="7"/>
      <c r="R597" s="7"/>
    </row>
    <row r="598" spans="1:18" ht="14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N598" s="7"/>
      <c r="O598" s="7"/>
      <c r="P598" s="7"/>
      <c r="Q598" s="7"/>
      <c r="R598" s="7"/>
    </row>
    <row r="599" spans="1:18" ht="14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N599" s="7"/>
      <c r="O599" s="7"/>
      <c r="P599" s="7"/>
      <c r="Q599" s="7"/>
      <c r="R599" s="7"/>
    </row>
    <row r="600" spans="1:18" ht="14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N600" s="7"/>
      <c r="O600" s="7"/>
      <c r="P600" s="7"/>
      <c r="Q600" s="7"/>
      <c r="R600" s="7"/>
    </row>
    <row r="601" spans="1:18" ht="14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N601" s="7"/>
      <c r="O601" s="7"/>
      <c r="P601" s="7"/>
      <c r="Q601" s="7"/>
      <c r="R601" s="7"/>
    </row>
    <row r="602" spans="1:18" ht="14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N602" s="7"/>
      <c r="O602" s="7"/>
      <c r="P602" s="7"/>
      <c r="Q602" s="7"/>
      <c r="R602" s="7"/>
    </row>
    <row r="603" spans="1:18" ht="14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N603" s="7"/>
      <c r="O603" s="7"/>
      <c r="P603" s="7"/>
      <c r="Q603" s="7"/>
      <c r="R603" s="7"/>
    </row>
    <row r="604" spans="1:18" ht="14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N604" s="7"/>
      <c r="O604" s="7"/>
      <c r="P604" s="7"/>
      <c r="Q604" s="7"/>
      <c r="R604" s="7"/>
    </row>
    <row r="605" spans="1:18" ht="14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N605" s="7"/>
      <c r="O605" s="7"/>
      <c r="P605" s="7"/>
      <c r="Q605" s="7"/>
      <c r="R605" s="7"/>
    </row>
    <row r="606" spans="1:18" ht="14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N606" s="7"/>
      <c r="O606" s="7"/>
      <c r="P606" s="7"/>
      <c r="Q606" s="7"/>
      <c r="R606" s="7"/>
    </row>
    <row r="607" spans="1:18" ht="14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N607" s="7"/>
      <c r="O607" s="7"/>
      <c r="P607" s="7"/>
      <c r="Q607" s="7"/>
      <c r="R607" s="7"/>
    </row>
    <row r="608" spans="1:18" ht="14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N608" s="7"/>
      <c r="O608" s="7"/>
      <c r="P608" s="7"/>
      <c r="Q608" s="7"/>
      <c r="R608" s="7"/>
    </row>
    <row r="609" spans="1:18" ht="14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N609" s="7"/>
      <c r="O609" s="7"/>
      <c r="P609" s="7"/>
      <c r="Q609" s="7"/>
      <c r="R609" s="7"/>
    </row>
    <row r="610" spans="1:18" ht="14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N610" s="7"/>
      <c r="O610" s="7"/>
      <c r="P610" s="7"/>
      <c r="Q610" s="7"/>
      <c r="R610" s="7"/>
    </row>
    <row r="611" spans="1:18" ht="14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N611" s="7"/>
      <c r="O611" s="7"/>
      <c r="P611" s="7"/>
      <c r="Q611" s="7"/>
      <c r="R611" s="7"/>
    </row>
    <row r="612" spans="1:18" ht="14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N612" s="7"/>
      <c r="O612" s="7"/>
      <c r="P612" s="7"/>
      <c r="Q612" s="7"/>
      <c r="R612" s="7"/>
    </row>
    <row r="613" spans="1:18" ht="14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N613" s="7"/>
      <c r="O613" s="7"/>
      <c r="P613" s="7"/>
      <c r="Q613" s="7"/>
      <c r="R613" s="7"/>
    </row>
    <row r="614" spans="1:18" ht="14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N614" s="7"/>
      <c r="O614" s="7"/>
      <c r="P614" s="7"/>
      <c r="Q614" s="7"/>
      <c r="R614" s="7"/>
    </row>
    <row r="615" spans="1:18" ht="14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N615" s="7"/>
      <c r="O615" s="7"/>
      <c r="P615" s="7"/>
      <c r="Q615" s="7"/>
      <c r="R615" s="7"/>
    </row>
    <row r="616" spans="1:18" ht="14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N616" s="7"/>
      <c r="O616" s="7"/>
      <c r="P616" s="7"/>
      <c r="Q616" s="7"/>
      <c r="R616" s="7"/>
    </row>
    <row r="617" spans="1:18" ht="14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N617" s="7"/>
      <c r="O617" s="7"/>
      <c r="P617" s="7"/>
      <c r="Q617" s="7"/>
      <c r="R617" s="7"/>
    </row>
    <row r="618" spans="1:18" ht="14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N618" s="7"/>
      <c r="O618" s="7"/>
      <c r="P618" s="7"/>
      <c r="Q618" s="7"/>
      <c r="R618" s="7"/>
    </row>
    <row r="619" spans="1:18" ht="14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N619" s="7"/>
      <c r="O619" s="7"/>
      <c r="P619" s="7"/>
      <c r="Q619" s="7"/>
      <c r="R619" s="7"/>
    </row>
    <row r="620" spans="1:18" ht="14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N620" s="7"/>
      <c r="O620" s="7"/>
      <c r="P620" s="7"/>
      <c r="Q620" s="7"/>
      <c r="R620" s="7"/>
    </row>
    <row r="621" spans="1:18" ht="14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N621" s="7"/>
      <c r="O621" s="7"/>
      <c r="P621" s="7"/>
      <c r="Q621" s="7"/>
      <c r="R621" s="7"/>
    </row>
    <row r="622" spans="1:18" ht="14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N622" s="7"/>
      <c r="O622" s="7"/>
      <c r="P622" s="7"/>
      <c r="Q622" s="7"/>
      <c r="R622" s="7"/>
    </row>
    <row r="623" spans="1:18" ht="14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N623" s="7"/>
      <c r="O623" s="7"/>
      <c r="P623" s="7"/>
      <c r="Q623" s="7"/>
      <c r="R623" s="7"/>
    </row>
    <row r="624" spans="1:18" ht="14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N624" s="7"/>
      <c r="O624" s="7"/>
      <c r="P624" s="7"/>
      <c r="Q624" s="7"/>
      <c r="R624" s="7"/>
    </row>
    <row r="625" spans="1:18" ht="14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N625" s="7"/>
      <c r="O625" s="7"/>
      <c r="P625" s="7"/>
      <c r="Q625" s="7"/>
      <c r="R625" s="7"/>
    </row>
    <row r="626" spans="1:18" ht="14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N626" s="7"/>
      <c r="O626" s="7"/>
      <c r="P626" s="7"/>
      <c r="Q626" s="7"/>
      <c r="R626" s="7"/>
    </row>
    <row r="627" spans="1:18" ht="14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N627" s="7"/>
      <c r="O627" s="7"/>
      <c r="P627" s="7"/>
      <c r="Q627" s="7"/>
      <c r="R627" s="7"/>
    </row>
    <row r="628" spans="1:18" ht="14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N628" s="7"/>
      <c r="O628" s="7"/>
      <c r="P628" s="7"/>
      <c r="Q628" s="7"/>
      <c r="R628" s="7"/>
    </row>
    <row r="629" spans="1:18" ht="14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N629" s="7"/>
      <c r="O629" s="7"/>
      <c r="P629" s="7"/>
      <c r="Q629" s="7"/>
      <c r="R629" s="7"/>
    </row>
    <row r="630" spans="1:18" ht="14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N630" s="7"/>
      <c r="O630" s="7"/>
      <c r="P630" s="7"/>
      <c r="Q630" s="7"/>
      <c r="R630" s="7"/>
    </row>
    <row r="631" spans="1:18" ht="14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N631" s="7"/>
      <c r="O631" s="7"/>
      <c r="P631" s="7"/>
      <c r="Q631" s="7"/>
      <c r="R631" s="7"/>
    </row>
    <row r="632" spans="1:18" ht="14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N632" s="7"/>
      <c r="O632" s="7"/>
      <c r="P632" s="7"/>
      <c r="Q632" s="7"/>
      <c r="R632" s="7"/>
    </row>
    <row r="633" spans="1:18" ht="14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N633" s="7"/>
      <c r="O633" s="7"/>
      <c r="P633" s="7"/>
      <c r="Q633" s="7"/>
      <c r="R633" s="7"/>
    </row>
    <row r="634" spans="1:18" ht="14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N634" s="7"/>
      <c r="O634" s="7"/>
      <c r="P634" s="7"/>
      <c r="Q634" s="7"/>
      <c r="R634" s="7"/>
    </row>
    <row r="635" spans="1:18" ht="14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N635" s="7"/>
      <c r="O635" s="7"/>
      <c r="P635" s="7"/>
      <c r="Q635" s="7"/>
      <c r="R635" s="7"/>
    </row>
    <row r="636" spans="1:18" ht="14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N636" s="7"/>
      <c r="O636" s="7"/>
      <c r="P636" s="7"/>
      <c r="Q636" s="7"/>
      <c r="R636" s="7"/>
    </row>
    <row r="637" spans="1:18" ht="14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N637" s="7"/>
      <c r="O637" s="7"/>
      <c r="P637" s="7"/>
      <c r="Q637" s="7"/>
      <c r="R637" s="7"/>
    </row>
    <row r="638" spans="1:18" ht="14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N638" s="7"/>
      <c r="O638" s="7"/>
      <c r="P638" s="7"/>
      <c r="Q638" s="7"/>
      <c r="R638" s="7"/>
    </row>
    <row r="639" spans="1:18" ht="14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N639" s="7"/>
      <c r="O639" s="7"/>
      <c r="P639" s="7"/>
      <c r="Q639" s="7"/>
      <c r="R639" s="7"/>
    </row>
    <row r="640" spans="1:18" ht="14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N640" s="7"/>
      <c r="O640" s="7"/>
      <c r="P640" s="7"/>
      <c r="Q640" s="7"/>
      <c r="R640" s="7"/>
    </row>
    <row r="641" spans="1:18" ht="14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N641" s="7"/>
      <c r="O641" s="7"/>
      <c r="P641" s="7"/>
      <c r="Q641" s="7"/>
      <c r="R641" s="7"/>
    </row>
    <row r="642" spans="1:18" ht="14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N642" s="7"/>
      <c r="O642" s="7"/>
      <c r="P642" s="7"/>
      <c r="Q642" s="7"/>
      <c r="R642" s="7"/>
    </row>
    <row r="643" spans="1:18" ht="14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N643" s="7"/>
      <c r="O643" s="7"/>
      <c r="P643" s="7"/>
      <c r="Q643" s="7"/>
      <c r="R643" s="7"/>
    </row>
    <row r="644" spans="1:18" ht="14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N644" s="7"/>
      <c r="O644" s="7"/>
      <c r="P644" s="7"/>
      <c r="Q644" s="7"/>
      <c r="R644" s="7"/>
    </row>
    <row r="645" spans="1:18" ht="14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N645" s="7"/>
      <c r="O645" s="7"/>
      <c r="P645" s="7"/>
      <c r="Q645" s="7"/>
      <c r="R645" s="7"/>
    </row>
    <row r="646" spans="1:18" ht="14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N646" s="7"/>
      <c r="O646" s="7"/>
      <c r="P646" s="7"/>
      <c r="Q646" s="7"/>
      <c r="R646" s="7"/>
    </row>
    <row r="647" spans="1:18" ht="14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N647" s="7"/>
      <c r="O647" s="7"/>
      <c r="P647" s="7"/>
      <c r="Q647" s="7"/>
      <c r="R647" s="7"/>
    </row>
    <row r="648" spans="1:18" ht="14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N648" s="7"/>
      <c r="O648" s="7"/>
      <c r="P648" s="7"/>
      <c r="Q648" s="7"/>
      <c r="R648" s="7"/>
    </row>
    <row r="649" spans="1:18" ht="14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N649" s="7"/>
      <c r="O649" s="7"/>
      <c r="P649" s="7"/>
      <c r="Q649" s="7"/>
      <c r="R649" s="7"/>
    </row>
    <row r="650" spans="1:18" ht="14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N650" s="7"/>
      <c r="O650" s="7"/>
      <c r="P650" s="7"/>
      <c r="Q650" s="7"/>
      <c r="R650" s="7"/>
    </row>
    <row r="651" spans="1:18" ht="14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N651" s="7"/>
      <c r="O651" s="7"/>
      <c r="P651" s="7"/>
      <c r="Q651" s="7"/>
      <c r="R651" s="7"/>
    </row>
    <row r="652" spans="1:18" ht="14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N652" s="7"/>
      <c r="O652" s="7"/>
      <c r="P652" s="7"/>
      <c r="Q652" s="7"/>
      <c r="R652" s="7"/>
    </row>
    <row r="653" spans="1:18" ht="14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N653" s="7"/>
      <c r="O653" s="7"/>
      <c r="P653" s="7"/>
      <c r="Q653" s="7"/>
      <c r="R653" s="7"/>
    </row>
    <row r="654" spans="1:18" ht="14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N654" s="7"/>
      <c r="O654" s="7"/>
      <c r="P654" s="7"/>
      <c r="Q654" s="7"/>
      <c r="R654" s="7"/>
    </row>
    <row r="655" spans="1:18" ht="14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N655" s="7"/>
      <c r="O655" s="7"/>
      <c r="P655" s="7"/>
      <c r="Q655" s="7"/>
      <c r="R655" s="7"/>
    </row>
    <row r="656" spans="1:18" ht="14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N656" s="7"/>
      <c r="O656" s="7"/>
      <c r="P656" s="7"/>
      <c r="Q656" s="7"/>
      <c r="R656" s="7"/>
    </row>
    <row r="657" spans="1:18" ht="14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N657" s="7"/>
      <c r="O657" s="7"/>
      <c r="P657" s="7"/>
      <c r="Q657" s="7"/>
      <c r="R657" s="7"/>
    </row>
    <row r="658" spans="1:18" ht="14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N658" s="7"/>
      <c r="O658" s="7"/>
      <c r="P658" s="7"/>
      <c r="Q658" s="7"/>
      <c r="R658" s="7"/>
    </row>
    <row r="659" spans="1:18" ht="14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N659" s="7"/>
      <c r="O659" s="7"/>
      <c r="P659" s="7"/>
      <c r="Q659" s="7"/>
      <c r="R659" s="7"/>
    </row>
    <row r="660" spans="1:18" ht="14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N660" s="7"/>
      <c r="O660" s="7"/>
      <c r="P660" s="7"/>
      <c r="Q660" s="7"/>
      <c r="R660" s="7"/>
    </row>
    <row r="661" spans="1:18" ht="14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N661" s="7"/>
      <c r="O661" s="7"/>
      <c r="P661" s="7"/>
      <c r="Q661" s="7"/>
      <c r="R661" s="7"/>
    </row>
    <row r="662" spans="1:18" ht="14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N662" s="7"/>
      <c r="O662" s="7"/>
      <c r="P662" s="7"/>
      <c r="Q662" s="7"/>
      <c r="R662" s="7"/>
    </row>
    <row r="663" spans="1:18" ht="14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N663" s="7"/>
      <c r="O663" s="7"/>
      <c r="P663" s="7"/>
      <c r="Q663" s="7"/>
      <c r="R663" s="7"/>
    </row>
    <row r="664" spans="1:18" ht="14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N664" s="7"/>
      <c r="O664" s="7"/>
      <c r="P664" s="7"/>
      <c r="Q664" s="7"/>
      <c r="R664" s="7"/>
    </row>
    <row r="665" spans="1:18" ht="14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N665" s="7"/>
      <c r="O665" s="7"/>
      <c r="P665" s="7"/>
      <c r="Q665" s="7"/>
      <c r="R665" s="7"/>
    </row>
    <row r="666" spans="1:18" ht="14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N666" s="7"/>
      <c r="O666" s="7"/>
      <c r="P666" s="7"/>
      <c r="Q666" s="7"/>
      <c r="R666" s="7"/>
    </row>
    <row r="667" spans="1:18" ht="14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N667" s="7"/>
      <c r="O667" s="7"/>
      <c r="P667" s="7"/>
      <c r="Q667" s="7"/>
      <c r="R667" s="7"/>
    </row>
    <row r="668" spans="1:18" ht="14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N668" s="7"/>
      <c r="O668" s="7"/>
      <c r="P668" s="7"/>
      <c r="Q668" s="7"/>
      <c r="R668" s="7"/>
    </row>
    <row r="669" spans="1:18" ht="14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N669" s="7"/>
      <c r="O669" s="7"/>
      <c r="P669" s="7"/>
      <c r="Q669" s="7"/>
      <c r="R669" s="7"/>
    </row>
    <row r="670" spans="1:18" ht="14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N670" s="7"/>
      <c r="O670" s="7"/>
      <c r="P670" s="7"/>
      <c r="Q670" s="7"/>
      <c r="R670" s="7"/>
    </row>
    <row r="671" spans="1:18" ht="14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N671" s="7"/>
      <c r="O671" s="7"/>
      <c r="P671" s="7"/>
      <c r="Q671" s="7"/>
      <c r="R671" s="7"/>
    </row>
    <row r="672" spans="1:18" ht="14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N672" s="7"/>
      <c r="O672" s="7"/>
      <c r="P672" s="7"/>
      <c r="Q672" s="7"/>
      <c r="R672" s="7"/>
    </row>
    <row r="673" spans="1:18" ht="14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N673" s="7"/>
      <c r="O673" s="7"/>
      <c r="P673" s="7"/>
      <c r="Q673" s="7"/>
      <c r="R673" s="7"/>
    </row>
    <row r="674" spans="1:18" ht="14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N674" s="7"/>
      <c r="O674" s="7"/>
      <c r="P674" s="7"/>
      <c r="Q674" s="7"/>
      <c r="R674" s="7"/>
    </row>
    <row r="675" spans="1:18" ht="14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N675" s="7"/>
      <c r="O675" s="7"/>
      <c r="P675" s="7"/>
      <c r="Q675" s="7"/>
      <c r="R675" s="7"/>
    </row>
    <row r="676" spans="1:18" ht="14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N676" s="7"/>
      <c r="O676" s="7"/>
      <c r="P676" s="7"/>
      <c r="Q676" s="7"/>
      <c r="R676" s="7"/>
    </row>
    <row r="677" spans="1:18" ht="14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N677" s="7"/>
      <c r="O677" s="7"/>
      <c r="P677" s="7"/>
      <c r="Q677" s="7"/>
      <c r="R677" s="7"/>
    </row>
    <row r="678" spans="1:18" ht="14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N678" s="7"/>
      <c r="O678" s="7"/>
      <c r="P678" s="7"/>
      <c r="Q678" s="7"/>
      <c r="R678" s="7"/>
    </row>
    <row r="679" spans="1:18" ht="14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N679" s="7"/>
      <c r="O679" s="7"/>
      <c r="P679" s="7"/>
      <c r="Q679" s="7"/>
      <c r="R679" s="7"/>
    </row>
    <row r="680" spans="1:18" ht="14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N680" s="7"/>
      <c r="O680" s="7"/>
      <c r="P680" s="7"/>
      <c r="Q680" s="7"/>
      <c r="R680" s="7"/>
    </row>
    <row r="681" spans="1:18" ht="14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N681" s="7"/>
      <c r="O681" s="7"/>
      <c r="P681" s="7"/>
      <c r="Q681" s="7"/>
      <c r="R681" s="7"/>
    </row>
    <row r="682" spans="1:18" ht="14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N682" s="7"/>
      <c r="O682" s="7"/>
      <c r="P682" s="7"/>
      <c r="Q682" s="7"/>
      <c r="R682" s="7"/>
    </row>
    <row r="683" spans="1:18" ht="14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N683" s="7"/>
      <c r="O683" s="7"/>
      <c r="P683" s="7"/>
      <c r="Q683" s="7"/>
      <c r="R683" s="7"/>
    </row>
    <row r="684" spans="1:18" ht="14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N684" s="7"/>
      <c r="O684" s="7"/>
      <c r="P684" s="7"/>
      <c r="Q684" s="7"/>
      <c r="R684" s="7"/>
    </row>
    <row r="685" spans="1:18" ht="14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N685" s="7"/>
      <c r="O685" s="7"/>
      <c r="P685" s="7"/>
      <c r="Q685" s="7"/>
      <c r="R685" s="7"/>
    </row>
    <row r="686" spans="1:18" ht="14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N686" s="7"/>
      <c r="O686" s="7"/>
      <c r="P686" s="7"/>
      <c r="Q686" s="7"/>
      <c r="R686" s="7"/>
    </row>
    <row r="687" spans="1:18" ht="14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N687" s="7"/>
      <c r="O687" s="7"/>
      <c r="P687" s="7"/>
      <c r="Q687" s="7"/>
      <c r="R687" s="7"/>
    </row>
    <row r="688" spans="1:18" ht="14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N688" s="7"/>
      <c r="O688" s="7"/>
      <c r="P688" s="7"/>
      <c r="Q688" s="7"/>
      <c r="R688" s="7"/>
    </row>
    <row r="689" spans="1:18" ht="14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N689" s="7"/>
      <c r="O689" s="7"/>
      <c r="P689" s="7"/>
      <c r="Q689" s="7"/>
      <c r="R689" s="7"/>
    </row>
    <row r="690" spans="1:18" ht="14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N690" s="7"/>
      <c r="O690" s="7"/>
      <c r="P690" s="7"/>
      <c r="Q690" s="7"/>
      <c r="R690" s="7"/>
    </row>
    <row r="691" spans="1:18" ht="14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N691" s="7"/>
      <c r="O691" s="7"/>
      <c r="P691" s="7"/>
      <c r="Q691" s="7"/>
      <c r="R691" s="7"/>
    </row>
    <row r="692" spans="1:18" ht="14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N692" s="7"/>
      <c r="O692" s="7"/>
      <c r="P692" s="7"/>
      <c r="Q692" s="7"/>
      <c r="R692" s="7"/>
    </row>
    <row r="693" spans="1:18" ht="14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N693" s="7"/>
      <c r="O693" s="7"/>
      <c r="P693" s="7"/>
      <c r="Q693" s="7"/>
      <c r="R693" s="7"/>
    </row>
    <row r="694" spans="1:18" ht="14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N694" s="7"/>
      <c r="O694" s="7"/>
      <c r="P694" s="7"/>
      <c r="Q694" s="7"/>
      <c r="R694" s="7"/>
    </row>
    <row r="695" spans="1:18" ht="14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N695" s="7"/>
      <c r="O695" s="7"/>
      <c r="P695" s="7"/>
      <c r="Q695" s="7"/>
      <c r="R695" s="7"/>
    </row>
    <row r="696" spans="1:18" ht="14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N696" s="7"/>
      <c r="O696" s="7"/>
      <c r="P696" s="7"/>
      <c r="Q696" s="7"/>
      <c r="R696" s="7"/>
    </row>
    <row r="697" spans="1:18" ht="14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N697" s="7"/>
      <c r="O697" s="7"/>
      <c r="P697" s="7"/>
      <c r="Q697" s="7"/>
      <c r="R697" s="7"/>
    </row>
    <row r="698" spans="1:18" ht="14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N698" s="7"/>
      <c r="O698" s="7"/>
      <c r="P698" s="7"/>
      <c r="Q698" s="7"/>
      <c r="R698" s="7"/>
    </row>
    <row r="699" spans="1:18" ht="14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N699" s="7"/>
      <c r="O699" s="7"/>
      <c r="P699" s="7"/>
      <c r="Q699" s="7"/>
      <c r="R699" s="7"/>
    </row>
    <row r="700" spans="1:18" ht="14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N700" s="7"/>
      <c r="O700" s="7"/>
      <c r="P700" s="7"/>
      <c r="Q700" s="7"/>
      <c r="R700" s="7"/>
    </row>
    <row r="701" spans="1:18" ht="14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N701" s="7"/>
      <c r="O701" s="7"/>
      <c r="P701" s="7"/>
      <c r="Q701" s="7"/>
      <c r="R701" s="7"/>
    </row>
    <row r="702" spans="1:18" ht="14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N702" s="7"/>
      <c r="O702" s="7"/>
      <c r="P702" s="7"/>
      <c r="Q702" s="7"/>
      <c r="R702" s="7"/>
    </row>
    <row r="703" spans="1:18" ht="14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N703" s="7"/>
      <c r="O703" s="7"/>
      <c r="P703" s="7"/>
      <c r="Q703" s="7"/>
      <c r="R703" s="7"/>
    </row>
    <row r="704" spans="1:18" ht="14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N704" s="7"/>
      <c r="O704" s="7"/>
      <c r="P704" s="7"/>
      <c r="Q704" s="7"/>
      <c r="R704" s="7"/>
    </row>
    <row r="705" spans="1:18" ht="14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N705" s="7"/>
      <c r="O705" s="7"/>
      <c r="P705" s="7"/>
      <c r="Q705" s="7"/>
      <c r="R705" s="7"/>
    </row>
    <row r="706" spans="1:18" ht="14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N706" s="7"/>
      <c r="O706" s="7"/>
      <c r="P706" s="7"/>
      <c r="Q706" s="7"/>
      <c r="R706" s="7"/>
    </row>
    <row r="707" spans="1:18" ht="14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N707" s="7"/>
      <c r="O707" s="7"/>
      <c r="P707" s="7"/>
      <c r="Q707" s="7"/>
      <c r="R707" s="7"/>
    </row>
    <row r="708" spans="1:18" ht="14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N708" s="7"/>
      <c r="O708" s="7"/>
      <c r="P708" s="7"/>
      <c r="Q708" s="7"/>
      <c r="R708" s="7"/>
    </row>
    <row r="709" spans="1:18" ht="14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N709" s="7"/>
      <c r="O709" s="7"/>
      <c r="P709" s="7"/>
      <c r="Q709" s="7"/>
      <c r="R709" s="7"/>
    </row>
    <row r="710" spans="1:18" ht="14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N710" s="7"/>
      <c r="O710" s="7"/>
      <c r="P710" s="7"/>
      <c r="Q710" s="7"/>
      <c r="R710" s="7"/>
    </row>
    <row r="711" spans="1:18" ht="14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N711" s="7"/>
      <c r="O711" s="7"/>
      <c r="P711" s="7"/>
      <c r="Q711" s="7"/>
      <c r="R711" s="7"/>
    </row>
    <row r="712" spans="1:18" ht="14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N712" s="7"/>
      <c r="O712" s="7"/>
      <c r="P712" s="7"/>
      <c r="Q712" s="7"/>
      <c r="R712" s="7"/>
    </row>
    <row r="713" spans="1:18" ht="14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N713" s="7"/>
      <c r="O713" s="7"/>
      <c r="P713" s="7"/>
      <c r="Q713" s="7"/>
      <c r="R713" s="7"/>
    </row>
    <row r="714" spans="1:18" ht="14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N714" s="7"/>
      <c r="O714" s="7"/>
      <c r="P714" s="7"/>
      <c r="Q714" s="7"/>
      <c r="R714" s="7"/>
    </row>
    <row r="715" spans="1:18" ht="14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N715" s="7"/>
      <c r="O715" s="7"/>
      <c r="P715" s="7"/>
      <c r="Q715" s="7"/>
      <c r="R715" s="7"/>
    </row>
    <row r="716" spans="1:18" ht="14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N716" s="7"/>
      <c r="O716" s="7"/>
      <c r="P716" s="7"/>
      <c r="Q716" s="7"/>
      <c r="R716" s="7"/>
    </row>
    <row r="717" spans="1:18" ht="14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N717" s="7"/>
      <c r="O717" s="7"/>
      <c r="P717" s="7"/>
      <c r="Q717" s="7"/>
      <c r="R717" s="7"/>
    </row>
    <row r="718" spans="1:18" ht="14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N718" s="7"/>
      <c r="O718" s="7"/>
      <c r="P718" s="7"/>
      <c r="Q718" s="7"/>
      <c r="R718" s="7"/>
    </row>
    <row r="719" spans="1:18" ht="14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N719" s="7"/>
      <c r="O719" s="7"/>
      <c r="P719" s="7"/>
      <c r="Q719" s="7"/>
      <c r="R719" s="7"/>
    </row>
    <row r="720" spans="1:18" ht="14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N720" s="7"/>
      <c r="O720" s="7"/>
      <c r="P720" s="7"/>
      <c r="Q720" s="7"/>
      <c r="R720" s="7"/>
    </row>
    <row r="721" spans="1:18" ht="14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N721" s="7"/>
      <c r="O721" s="7"/>
      <c r="P721" s="7"/>
      <c r="Q721" s="7"/>
      <c r="R721" s="7"/>
    </row>
    <row r="722" spans="1:18" ht="14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N722" s="7"/>
      <c r="O722" s="7"/>
      <c r="P722" s="7"/>
      <c r="Q722" s="7"/>
      <c r="R722" s="7"/>
    </row>
    <row r="723" spans="1:18" ht="14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N723" s="7"/>
      <c r="O723" s="7"/>
      <c r="P723" s="7"/>
      <c r="Q723" s="7"/>
      <c r="R723" s="7"/>
    </row>
    <row r="724" spans="1:18" ht="14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N724" s="7"/>
      <c r="O724" s="7"/>
      <c r="P724" s="7"/>
      <c r="Q724" s="7"/>
      <c r="R724" s="7"/>
    </row>
    <row r="725" spans="1:18" ht="14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N725" s="7"/>
      <c r="O725" s="7"/>
      <c r="P725" s="7"/>
      <c r="Q725" s="7"/>
      <c r="R725" s="7"/>
    </row>
    <row r="726" spans="1:18" ht="14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N726" s="7"/>
      <c r="O726" s="7"/>
      <c r="P726" s="7"/>
      <c r="Q726" s="7"/>
      <c r="R726" s="7"/>
    </row>
    <row r="727" spans="1:18" ht="14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N727" s="7"/>
      <c r="O727" s="7"/>
      <c r="P727" s="7"/>
      <c r="Q727" s="7"/>
      <c r="R727" s="7"/>
    </row>
    <row r="728" spans="1:18" ht="14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N728" s="7"/>
      <c r="O728" s="7"/>
      <c r="P728" s="7"/>
      <c r="Q728" s="7"/>
      <c r="R728" s="7"/>
    </row>
    <row r="729" spans="1:18" ht="14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N729" s="7"/>
      <c r="O729" s="7"/>
      <c r="P729" s="7"/>
      <c r="Q729" s="7"/>
      <c r="R729" s="7"/>
    </row>
    <row r="730" spans="1:18" ht="14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N730" s="7"/>
      <c r="O730" s="7"/>
      <c r="P730" s="7"/>
      <c r="Q730" s="7"/>
      <c r="R730" s="7"/>
    </row>
    <row r="731" spans="1:18" ht="14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N731" s="7"/>
      <c r="O731" s="7"/>
      <c r="P731" s="7"/>
      <c r="Q731" s="7"/>
      <c r="R731" s="7"/>
    </row>
    <row r="732" spans="1:18" ht="14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N732" s="7"/>
      <c r="O732" s="7"/>
      <c r="P732" s="7"/>
      <c r="Q732" s="7"/>
      <c r="R732" s="7"/>
    </row>
    <row r="733" spans="1:18" ht="14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N733" s="7"/>
      <c r="O733" s="7"/>
      <c r="P733" s="7"/>
      <c r="Q733" s="7"/>
      <c r="R733" s="7"/>
    </row>
    <row r="734" spans="1:18" ht="14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N734" s="7"/>
      <c r="O734" s="7"/>
      <c r="P734" s="7"/>
      <c r="Q734" s="7"/>
      <c r="R734" s="7"/>
    </row>
    <row r="735" spans="1:18" ht="14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N735" s="7"/>
      <c r="O735" s="7"/>
      <c r="P735" s="7"/>
      <c r="Q735" s="7"/>
      <c r="R735" s="7"/>
    </row>
    <row r="736" spans="1:18" ht="14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N736" s="7"/>
      <c r="O736" s="7"/>
      <c r="P736" s="7"/>
      <c r="Q736" s="7"/>
      <c r="R736" s="7"/>
    </row>
    <row r="737" spans="1:18" ht="14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N737" s="7"/>
      <c r="O737" s="7"/>
      <c r="P737" s="7"/>
      <c r="Q737" s="7"/>
      <c r="R737" s="7"/>
    </row>
    <row r="738" spans="1:18" ht="14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N738" s="7"/>
      <c r="O738" s="7"/>
      <c r="P738" s="7"/>
      <c r="Q738" s="7"/>
      <c r="R738" s="7"/>
    </row>
    <row r="739" spans="1:18" ht="14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N739" s="7"/>
      <c r="O739" s="7"/>
      <c r="P739" s="7"/>
      <c r="Q739" s="7"/>
      <c r="R739" s="7"/>
    </row>
    <row r="740" spans="1:18" ht="14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N740" s="7"/>
      <c r="O740" s="7"/>
      <c r="P740" s="7"/>
      <c r="Q740" s="7"/>
      <c r="R740" s="7"/>
    </row>
    <row r="741" spans="1:18" ht="14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N741" s="7"/>
      <c r="O741" s="7"/>
      <c r="P741" s="7"/>
      <c r="Q741" s="7"/>
      <c r="R741" s="7"/>
    </row>
    <row r="742" spans="1:18" ht="14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N742" s="7"/>
      <c r="O742" s="7"/>
      <c r="P742" s="7"/>
      <c r="Q742" s="7"/>
      <c r="R742" s="7"/>
    </row>
    <row r="743" spans="1:18" ht="14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N743" s="7"/>
      <c r="O743" s="7"/>
      <c r="P743" s="7"/>
      <c r="Q743" s="7"/>
      <c r="R743" s="7"/>
    </row>
    <row r="744" spans="1:18" ht="14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N744" s="7"/>
      <c r="O744" s="7"/>
      <c r="P744" s="7"/>
      <c r="Q744" s="7"/>
      <c r="R744" s="7"/>
    </row>
    <row r="745" spans="1:18" ht="14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N745" s="7"/>
      <c r="O745" s="7"/>
      <c r="P745" s="7"/>
      <c r="Q745" s="7"/>
      <c r="R745" s="7"/>
    </row>
    <row r="746" spans="1:18" ht="14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N746" s="7"/>
      <c r="O746" s="7"/>
      <c r="P746" s="7"/>
      <c r="Q746" s="7"/>
      <c r="R746" s="7"/>
    </row>
    <row r="747" spans="1:18" ht="14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N747" s="7"/>
      <c r="O747" s="7"/>
      <c r="P747" s="7"/>
      <c r="Q747" s="7"/>
      <c r="R747" s="7"/>
    </row>
    <row r="748" spans="1:18" ht="14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N748" s="7"/>
      <c r="O748" s="7"/>
      <c r="P748" s="7"/>
      <c r="Q748" s="7"/>
      <c r="R748" s="7"/>
    </row>
    <row r="749" spans="1:18" ht="14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N749" s="7"/>
      <c r="O749" s="7"/>
      <c r="P749" s="7"/>
      <c r="Q749" s="7"/>
      <c r="R749" s="7"/>
    </row>
    <row r="750" spans="1:18" ht="14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N750" s="7"/>
      <c r="O750" s="7"/>
      <c r="P750" s="7"/>
      <c r="Q750" s="7"/>
      <c r="R750" s="7"/>
    </row>
    <row r="751" spans="1:18" ht="14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N751" s="7"/>
      <c r="O751" s="7"/>
      <c r="P751" s="7"/>
      <c r="Q751" s="7"/>
      <c r="R751" s="7"/>
    </row>
    <row r="752" spans="1:18" ht="14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N752" s="7"/>
      <c r="O752" s="7"/>
      <c r="P752" s="7"/>
      <c r="Q752" s="7"/>
      <c r="R752" s="7"/>
    </row>
    <row r="753" spans="1:18" ht="14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N753" s="7"/>
      <c r="O753" s="7"/>
      <c r="P753" s="7"/>
      <c r="Q753" s="7"/>
      <c r="R753" s="7"/>
    </row>
    <row r="754" spans="1:18" ht="14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N754" s="7"/>
      <c r="O754" s="7"/>
      <c r="P754" s="7"/>
      <c r="Q754" s="7"/>
      <c r="R754" s="7"/>
    </row>
    <row r="755" spans="1:18" ht="14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N755" s="7"/>
      <c r="O755" s="7"/>
      <c r="P755" s="7"/>
      <c r="Q755" s="7"/>
      <c r="R755" s="7"/>
    </row>
    <row r="756" spans="1:18" ht="14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N756" s="7"/>
      <c r="O756" s="7"/>
      <c r="P756" s="7"/>
      <c r="Q756" s="7"/>
      <c r="R756" s="7"/>
    </row>
    <row r="757" spans="1:18" ht="14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N757" s="7"/>
      <c r="O757" s="7"/>
      <c r="P757" s="7"/>
      <c r="Q757" s="7"/>
      <c r="R757" s="7"/>
    </row>
    <row r="758" spans="1:18" ht="14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N758" s="7"/>
      <c r="O758" s="7"/>
      <c r="P758" s="7"/>
      <c r="Q758" s="7"/>
      <c r="R758" s="7"/>
    </row>
    <row r="759" spans="1:18" ht="14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N759" s="7"/>
      <c r="O759" s="7"/>
      <c r="P759" s="7"/>
      <c r="Q759" s="7"/>
      <c r="R759" s="7"/>
    </row>
    <row r="760" spans="1:18" ht="14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N760" s="7"/>
      <c r="O760" s="7"/>
      <c r="P760" s="7"/>
      <c r="Q760" s="7"/>
      <c r="R760" s="7"/>
    </row>
    <row r="761" spans="1:18" ht="14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N761" s="7"/>
      <c r="O761" s="7"/>
      <c r="P761" s="7"/>
      <c r="Q761" s="7"/>
      <c r="R761" s="7"/>
    </row>
    <row r="762" spans="1:18" ht="14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N762" s="7"/>
      <c r="O762" s="7"/>
      <c r="P762" s="7"/>
      <c r="Q762" s="7"/>
      <c r="R762" s="7"/>
    </row>
    <row r="763" spans="1:18" ht="14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N763" s="7"/>
      <c r="O763" s="7"/>
      <c r="P763" s="7"/>
      <c r="Q763" s="7"/>
      <c r="R763" s="7"/>
    </row>
    <row r="764" spans="1:18" ht="14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N764" s="7"/>
      <c r="O764" s="7"/>
      <c r="P764" s="7"/>
      <c r="Q764" s="7"/>
      <c r="R764" s="7"/>
    </row>
    <row r="765" spans="1:18" ht="14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N765" s="7"/>
      <c r="O765" s="7"/>
      <c r="P765" s="7"/>
      <c r="Q765" s="7"/>
      <c r="R765" s="7"/>
    </row>
    <row r="766" spans="1:18" ht="14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N766" s="7"/>
      <c r="O766" s="7"/>
      <c r="P766" s="7"/>
      <c r="Q766" s="7"/>
      <c r="R766" s="7"/>
    </row>
    <row r="767" spans="1:18" ht="14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N767" s="7"/>
      <c r="O767" s="7"/>
      <c r="P767" s="7"/>
      <c r="Q767" s="7"/>
      <c r="R767" s="7"/>
    </row>
    <row r="768" spans="1:18" ht="14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N768" s="7"/>
      <c r="O768" s="7"/>
      <c r="P768" s="7"/>
      <c r="Q768" s="7"/>
      <c r="R768" s="7"/>
    </row>
    <row r="769" spans="1:18" ht="14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N769" s="7"/>
      <c r="O769" s="7"/>
      <c r="P769" s="7"/>
      <c r="Q769" s="7"/>
      <c r="R769" s="7"/>
    </row>
    <row r="770" spans="1:18" ht="14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N770" s="7"/>
      <c r="O770" s="7"/>
      <c r="P770" s="7"/>
      <c r="Q770" s="7"/>
      <c r="R770" s="7"/>
    </row>
    <row r="771" spans="1:18" ht="14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N771" s="7"/>
      <c r="O771" s="7"/>
      <c r="P771" s="7"/>
      <c r="Q771" s="7"/>
      <c r="R771" s="7"/>
    </row>
    <row r="772" spans="1:18" ht="14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N772" s="7"/>
      <c r="O772" s="7"/>
      <c r="P772" s="7"/>
      <c r="Q772" s="7"/>
      <c r="R772" s="7"/>
    </row>
    <row r="773" spans="1:18" ht="14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N773" s="7"/>
      <c r="O773" s="7"/>
      <c r="P773" s="7"/>
      <c r="Q773" s="7"/>
      <c r="R773" s="7"/>
    </row>
    <row r="774" spans="1:18" ht="14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N774" s="7"/>
      <c r="O774" s="7"/>
      <c r="P774" s="7"/>
      <c r="Q774" s="7"/>
      <c r="R774" s="7"/>
    </row>
    <row r="775" spans="1:18" ht="14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N775" s="7"/>
      <c r="O775" s="7"/>
      <c r="P775" s="7"/>
      <c r="Q775" s="7"/>
      <c r="R775" s="7"/>
    </row>
    <row r="776" spans="1:18" ht="14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N776" s="7"/>
      <c r="O776" s="7"/>
      <c r="P776" s="7"/>
      <c r="Q776" s="7"/>
      <c r="R776" s="7"/>
    </row>
    <row r="777" spans="1:18" ht="14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N777" s="7"/>
      <c r="O777" s="7"/>
      <c r="P777" s="7"/>
      <c r="Q777" s="7"/>
      <c r="R777" s="7"/>
    </row>
    <row r="778" spans="1:18" ht="14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N778" s="7"/>
      <c r="O778" s="7"/>
      <c r="P778" s="7"/>
      <c r="Q778" s="7"/>
      <c r="R778" s="7"/>
    </row>
    <row r="779" spans="1:18" ht="14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N779" s="7"/>
      <c r="O779" s="7"/>
      <c r="P779" s="7"/>
      <c r="Q779" s="7"/>
      <c r="R779" s="7"/>
    </row>
    <row r="780" spans="1:18" ht="14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N780" s="7"/>
      <c r="O780" s="7"/>
      <c r="P780" s="7"/>
      <c r="Q780" s="7"/>
      <c r="R780" s="7"/>
    </row>
    <row r="781" spans="1:18" ht="14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N781" s="7"/>
      <c r="O781" s="7"/>
      <c r="P781" s="7"/>
      <c r="Q781" s="7"/>
      <c r="R781" s="7"/>
    </row>
    <row r="782" spans="1:18" ht="14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N782" s="7"/>
      <c r="O782" s="7"/>
      <c r="P782" s="7"/>
      <c r="Q782" s="7"/>
      <c r="R782" s="7"/>
    </row>
    <row r="783" spans="1:18" ht="14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N783" s="7"/>
      <c r="O783" s="7"/>
      <c r="P783" s="7"/>
      <c r="Q783" s="7"/>
      <c r="R783" s="7"/>
    </row>
    <row r="784" spans="1:18" ht="14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N784" s="7"/>
      <c r="O784" s="7"/>
      <c r="P784" s="7"/>
      <c r="Q784" s="7"/>
      <c r="R784" s="7"/>
    </row>
    <row r="785" spans="1:18" ht="14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N785" s="7"/>
      <c r="O785" s="7"/>
      <c r="P785" s="7"/>
      <c r="Q785" s="7"/>
      <c r="R785" s="7"/>
    </row>
    <row r="786" spans="1:18" ht="14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N786" s="7"/>
      <c r="O786" s="7"/>
      <c r="P786" s="7"/>
      <c r="Q786" s="7"/>
      <c r="R786" s="7"/>
    </row>
    <row r="787" spans="1:18" ht="14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N787" s="7"/>
      <c r="O787" s="7"/>
      <c r="P787" s="7"/>
      <c r="Q787" s="7"/>
      <c r="R787" s="7"/>
    </row>
    <row r="788" spans="1:18" ht="14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N788" s="7"/>
      <c r="O788" s="7"/>
      <c r="P788" s="7"/>
      <c r="Q788" s="7"/>
      <c r="R788" s="7"/>
    </row>
    <row r="789" spans="1:18" ht="14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N789" s="7"/>
      <c r="O789" s="7"/>
      <c r="P789" s="7"/>
      <c r="Q789" s="7"/>
      <c r="R789" s="7"/>
    </row>
    <row r="790" spans="1:18" ht="14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N790" s="7"/>
      <c r="O790" s="7"/>
      <c r="P790" s="7"/>
      <c r="Q790" s="7"/>
      <c r="R790" s="7"/>
    </row>
    <row r="791" spans="1:18" ht="14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N791" s="7"/>
      <c r="O791" s="7"/>
      <c r="P791" s="7"/>
      <c r="Q791" s="7"/>
      <c r="R791" s="7"/>
    </row>
    <row r="792" spans="1:18" ht="14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N792" s="7"/>
      <c r="O792" s="7"/>
      <c r="P792" s="7"/>
      <c r="Q792" s="7"/>
      <c r="R792" s="7"/>
    </row>
    <row r="793" spans="1:18" ht="14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N793" s="7"/>
      <c r="O793" s="7"/>
      <c r="P793" s="7"/>
      <c r="Q793" s="7"/>
      <c r="R793" s="7"/>
    </row>
    <row r="794" spans="1:18" ht="14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N794" s="7"/>
      <c r="O794" s="7"/>
      <c r="P794" s="7"/>
      <c r="Q794" s="7"/>
      <c r="R794" s="7"/>
    </row>
    <row r="795" spans="1:18" ht="14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N795" s="7"/>
      <c r="O795" s="7"/>
      <c r="P795" s="7"/>
      <c r="Q795" s="7"/>
      <c r="R795" s="7"/>
    </row>
    <row r="796" spans="1:18" ht="14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N796" s="7"/>
      <c r="O796" s="7"/>
      <c r="P796" s="7"/>
      <c r="Q796" s="7"/>
      <c r="R796" s="7"/>
    </row>
    <row r="797" spans="1:18" ht="14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N797" s="7"/>
      <c r="O797" s="7"/>
      <c r="P797" s="7"/>
      <c r="Q797" s="7"/>
      <c r="R797" s="7"/>
    </row>
    <row r="798" spans="1:18" ht="14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N798" s="7"/>
      <c r="O798" s="7"/>
      <c r="P798" s="7"/>
      <c r="Q798" s="7"/>
      <c r="R798" s="7"/>
    </row>
    <row r="799" spans="1:18" ht="14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N799" s="7"/>
      <c r="O799" s="7"/>
      <c r="P799" s="7"/>
      <c r="Q799" s="7"/>
      <c r="R799" s="7"/>
    </row>
    <row r="800" spans="1:18" ht="14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N800" s="7"/>
      <c r="O800" s="7"/>
      <c r="P800" s="7"/>
      <c r="Q800" s="7"/>
      <c r="R800" s="7"/>
    </row>
    <row r="801" spans="1:18" ht="14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N801" s="7"/>
      <c r="O801" s="7"/>
      <c r="P801" s="7"/>
      <c r="Q801" s="7"/>
      <c r="R801" s="7"/>
    </row>
    <row r="802" spans="1:18" ht="14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N802" s="7"/>
      <c r="O802" s="7"/>
      <c r="P802" s="7"/>
      <c r="Q802" s="7"/>
      <c r="R802" s="7"/>
    </row>
    <row r="803" spans="1:18" ht="14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N803" s="7"/>
      <c r="O803" s="7"/>
      <c r="P803" s="7"/>
      <c r="Q803" s="7"/>
      <c r="R803" s="7"/>
    </row>
    <row r="804" spans="1:18" ht="14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N804" s="7"/>
      <c r="O804" s="7"/>
      <c r="P804" s="7"/>
      <c r="Q804" s="7"/>
      <c r="R804" s="7"/>
    </row>
    <row r="805" spans="1:18" ht="14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N805" s="7"/>
      <c r="O805" s="7"/>
      <c r="P805" s="7"/>
      <c r="Q805" s="7"/>
      <c r="R805" s="7"/>
    </row>
    <row r="806" spans="1:18" ht="14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N806" s="7"/>
      <c r="O806" s="7"/>
      <c r="P806" s="7"/>
      <c r="Q806" s="7"/>
      <c r="R806" s="7"/>
    </row>
    <row r="807" spans="1:18" ht="14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N807" s="7"/>
      <c r="O807" s="7"/>
      <c r="P807" s="7"/>
      <c r="Q807" s="7"/>
      <c r="R807" s="7"/>
    </row>
    <row r="808" spans="1:18" ht="14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N808" s="7"/>
      <c r="O808" s="7"/>
      <c r="P808" s="7"/>
      <c r="Q808" s="7"/>
      <c r="R808" s="7"/>
    </row>
    <row r="809" spans="1:18" ht="14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N809" s="7"/>
      <c r="O809" s="7"/>
      <c r="P809" s="7"/>
      <c r="Q809" s="7"/>
      <c r="R809" s="7"/>
    </row>
    <row r="810" spans="1:18" ht="14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N810" s="7"/>
      <c r="O810" s="7"/>
      <c r="P810" s="7"/>
      <c r="Q810" s="7"/>
      <c r="R810" s="7"/>
    </row>
    <row r="811" spans="1:18" ht="14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N811" s="7"/>
      <c r="O811" s="7"/>
      <c r="P811" s="7"/>
      <c r="Q811" s="7"/>
      <c r="R811" s="7"/>
    </row>
    <row r="812" spans="1:18" ht="14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N812" s="7"/>
      <c r="O812" s="7"/>
      <c r="P812" s="7"/>
      <c r="Q812" s="7"/>
      <c r="R812" s="7"/>
    </row>
    <row r="813" spans="1:18" ht="14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N813" s="7"/>
      <c r="O813" s="7"/>
      <c r="P813" s="7"/>
      <c r="Q813" s="7"/>
      <c r="R813" s="7"/>
    </row>
    <row r="814" spans="1:18" ht="14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N814" s="7"/>
      <c r="O814" s="7"/>
      <c r="P814" s="7"/>
      <c r="Q814" s="7"/>
      <c r="R814" s="7"/>
    </row>
    <row r="815" spans="1:18" ht="14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N815" s="7"/>
      <c r="O815" s="7"/>
      <c r="P815" s="7"/>
      <c r="Q815" s="7"/>
      <c r="R815" s="7"/>
    </row>
    <row r="816" spans="1:18" ht="14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N816" s="7"/>
      <c r="O816" s="7"/>
      <c r="P816" s="7"/>
      <c r="Q816" s="7"/>
      <c r="R816" s="7"/>
    </row>
    <row r="817" spans="1:18" ht="14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N817" s="7"/>
      <c r="O817" s="7"/>
      <c r="P817" s="7"/>
      <c r="Q817" s="7"/>
      <c r="R817" s="7"/>
    </row>
    <row r="818" spans="1:18" ht="14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N818" s="7"/>
      <c r="O818" s="7"/>
      <c r="P818" s="7"/>
      <c r="Q818" s="7"/>
      <c r="R818" s="7"/>
    </row>
    <row r="819" spans="1:18" ht="14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N819" s="7"/>
      <c r="O819" s="7"/>
      <c r="P819" s="7"/>
      <c r="Q819" s="7"/>
      <c r="R819" s="7"/>
    </row>
    <row r="820" spans="1:18" ht="14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N820" s="7"/>
      <c r="O820" s="7"/>
      <c r="P820" s="7"/>
      <c r="Q820" s="7"/>
      <c r="R820" s="7"/>
    </row>
    <row r="821" spans="1:18" ht="14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N821" s="7"/>
      <c r="O821" s="7"/>
      <c r="P821" s="7"/>
      <c r="Q821" s="7"/>
      <c r="R821" s="7"/>
    </row>
    <row r="822" spans="1:18" ht="14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N822" s="7"/>
      <c r="O822" s="7"/>
      <c r="P822" s="7"/>
      <c r="Q822" s="7"/>
      <c r="R822" s="7"/>
    </row>
    <row r="823" spans="1:18" ht="14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N823" s="7"/>
      <c r="O823" s="7"/>
      <c r="P823" s="7"/>
      <c r="Q823" s="7"/>
      <c r="R823" s="7"/>
    </row>
    <row r="824" spans="1:18" ht="14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N824" s="7"/>
      <c r="O824" s="7"/>
      <c r="P824" s="7"/>
      <c r="Q824" s="7"/>
      <c r="R824" s="7"/>
    </row>
    <row r="825" spans="1:18" ht="14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N825" s="7"/>
      <c r="O825" s="7"/>
      <c r="P825" s="7"/>
      <c r="Q825" s="7"/>
      <c r="R825" s="7"/>
    </row>
    <row r="826" spans="1:18" ht="14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N826" s="7"/>
      <c r="O826" s="7"/>
      <c r="P826" s="7"/>
      <c r="Q826" s="7"/>
      <c r="R826" s="7"/>
    </row>
    <row r="827" spans="1:18" ht="14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N827" s="7"/>
      <c r="O827" s="7"/>
      <c r="P827" s="7"/>
      <c r="Q827" s="7"/>
      <c r="R827" s="7"/>
    </row>
    <row r="828" spans="1:18" ht="14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N828" s="7"/>
      <c r="O828" s="7"/>
      <c r="P828" s="7"/>
      <c r="Q828" s="7"/>
      <c r="R828" s="7"/>
    </row>
    <row r="829" spans="1:18" ht="14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N829" s="7"/>
      <c r="O829" s="7"/>
      <c r="P829" s="7"/>
      <c r="Q829" s="7"/>
      <c r="R829" s="7"/>
    </row>
    <row r="830" spans="1:18" ht="14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N830" s="7"/>
      <c r="O830" s="7"/>
      <c r="P830" s="7"/>
      <c r="Q830" s="7"/>
      <c r="R830" s="7"/>
    </row>
    <row r="831" spans="1:18" ht="14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N831" s="7"/>
      <c r="O831" s="7"/>
      <c r="P831" s="7"/>
      <c r="Q831" s="7"/>
      <c r="R831" s="7"/>
    </row>
    <row r="832" spans="1:18" ht="14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N832" s="7"/>
      <c r="O832" s="7"/>
      <c r="P832" s="7"/>
      <c r="Q832" s="7"/>
      <c r="R832" s="7"/>
    </row>
    <row r="833" spans="1:18" ht="14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N833" s="7"/>
      <c r="O833" s="7"/>
      <c r="P833" s="7"/>
      <c r="Q833" s="7"/>
      <c r="R833" s="7"/>
    </row>
    <row r="834" spans="1:18" ht="14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N834" s="7"/>
      <c r="O834" s="7"/>
      <c r="P834" s="7"/>
      <c r="Q834" s="7"/>
      <c r="R834" s="7"/>
    </row>
    <row r="835" spans="1:18" ht="14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N835" s="7"/>
      <c r="O835" s="7"/>
      <c r="P835" s="7"/>
      <c r="Q835" s="7"/>
      <c r="R835" s="7"/>
    </row>
    <row r="836" spans="1:18" ht="14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N836" s="7"/>
      <c r="O836" s="7"/>
      <c r="P836" s="7"/>
      <c r="Q836" s="7"/>
      <c r="R836" s="7"/>
    </row>
    <row r="837" spans="1:18" ht="14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N837" s="7"/>
      <c r="O837" s="7"/>
      <c r="P837" s="7"/>
      <c r="Q837" s="7"/>
      <c r="R837" s="7"/>
    </row>
    <row r="838" spans="1:18" ht="14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N838" s="7"/>
      <c r="O838" s="7"/>
      <c r="P838" s="7"/>
      <c r="Q838" s="7"/>
      <c r="R838" s="7"/>
    </row>
    <row r="839" spans="1:18" ht="14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N839" s="7"/>
      <c r="O839" s="7"/>
      <c r="P839" s="7"/>
      <c r="Q839" s="7"/>
      <c r="R839" s="7"/>
    </row>
    <row r="840" spans="1:18" ht="14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N840" s="7"/>
      <c r="O840" s="7"/>
      <c r="P840" s="7"/>
      <c r="Q840" s="7"/>
      <c r="R840" s="7"/>
    </row>
    <row r="841" spans="1:18" ht="14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N841" s="7"/>
      <c r="O841" s="7"/>
      <c r="P841" s="7"/>
      <c r="Q841" s="7"/>
      <c r="R841" s="7"/>
    </row>
    <row r="842" spans="1:18" ht="14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N842" s="7"/>
      <c r="O842" s="7"/>
      <c r="P842" s="7"/>
      <c r="Q842" s="7"/>
      <c r="R842" s="7"/>
    </row>
    <row r="843" spans="1:18" ht="14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N843" s="7"/>
      <c r="O843" s="7"/>
      <c r="P843" s="7"/>
      <c r="Q843" s="7"/>
      <c r="R843" s="7"/>
    </row>
    <row r="844" spans="1:18" ht="14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N844" s="7"/>
      <c r="O844" s="7"/>
      <c r="P844" s="7"/>
      <c r="Q844" s="7"/>
      <c r="R844" s="7"/>
    </row>
    <row r="845" spans="1:18" ht="14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N845" s="7"/>
      <c r="O845" s="7"/>
      <c r="P845" s="7"/>
      <c r="Q845" s="7"/>
      <c r="R845" s="7"/>
    </row>
    <row r="846" spans="1:18" ht="14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N846" s="7"/>
      <c r="O846" s="7"/>
      <c r="P846" s="7"/>
      <c r="Q846" s="7"/>
      <c r="R846" s="7"/>
    </row>
    <row r="847" spans="1:18" ht="14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N847" s="7"/>
      <c r="O847" s="7"/>
      <c r="P847" s="7"/>
      <c r="Q847" s="7"/>
      <c r="R847" s="7"/>
    </row>
    <row r="848" spans="1:18" ht="14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N848" s="7"/>
      <c r="O848" s="7"/>
      <c r="P848" s="7"/>
      <c r="Q848" s="7"/>
      <c r="R848" s="7"/>
    </row>
    <row r="849" spans="1:18" ht="14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N849" s="7"/>
      <c r="O849" s="7"/>
      <c r="P849" s="7"/>
      <c r="Q849" s="7"/>
      <c r="R849" s="7"/>
    </row>
    <row r="850" spans="1:18" ht="14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N850" s="7"/>
      <c r="O850" s="7"/>
      <c r="P850" s="7"/>
      <c r="Q850" s="7"/>
      <c r="R850" s="7"/>
    </row>
    <row r="851" spans="1:18" ht="14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N851" s="7"/>
      <c r="O851" s="7"/>
      <c r="P851" s="7"/>
      <c r="Q851" s="7"/>
      <c r="R851" s="7"/>
    </row>
    <row r="852" spans="1:18" ht="14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N852" s="7"/>
      <c r="O852" s="7"/>
      <c r="P852" s="7"/>
      <c r="Q852" s="7"/>
      <c r="R852" s="7"/>
    </row>
    <row r="853" spans="1:18" ht="14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N853" s="7"/>
      <c r="O853" s="7"/>
      <c r="P853" s="7"/>
      <c r="Q853" s="7"/>
      <c r="R853" s="7"/>
    </row>
    <row r="854" spans="1:18" ht="14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N854" s="7"/>
      <c r="O854" s="7"/>
      <c r="P854" s="7"/>
      <c r="Q854" s="7"/>
      <c r="R854" s="7"/>
    </row>
    <row r="855" spans="1:18" ht="14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N855" s="7"/>
      <c r="O855" s="7"/>
      <c r="P855" s="7"/>
      <c r="Q855" s="7"/>
      <c r="R855" s="7"/>
    </row>
    <row r="856" spans="1:18" ht="14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N856" s="7"/>
      <c r="O856" s="7"/>
      <c r="P856" s="7"/>
      <c r="Q856" s="7"/>
      <c r="R856" s="7"/>
    </row>
    <row r="857" spans="1:18" ht="14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N857" s="7"/>
      <c r="O857" s="7"/>
      <c r="P857" s="7"/>
      <c r="Q857" s="7"/>
      <c r="R857" s="7"/>
    </row>
    <row r="858" spans="1:18" ht="14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N858" s="7"/>
      <c r="O858" s="7"/>
      <c r="P858" s="7"/>
      <c r="Q858" s="7"/>
      <c r="R858" s="7"/>
    </row>
    <row r="859" spans="1:18" ht="14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N859" s="7"/>
      <c r="O859" s="7"/>
      <c r="P859" s="7"/>
      <c r="Q859" s="7"/>
      <c r="R859" s="7"/>
    </row>
    <row r="860" spans="1:18" ht="14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N860" s="7"/>
      <c r="O860" s="7"/>
      <c r="P860" s="7"/>
      <c r="Q860" s="7"/>
      <c r="R860" s="7"/>
    </row>
    <row r="861" spans="1:18" ht="14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N861" s="7"/>
      <c r="O861" s="7"/>
      <c r="P861" s="7"/>
      <c r="Q861" s="7"/>
      <c r="R861" s="7"/>
    </row>
    <row r="862" spans="1:18" ht="14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N862" s="7"/>
      <c r="O862" s="7"/>
      <c r="P862" s="7"/>
      <c r="Q862" s="7"/>
      <c r="R862" s="7"/>
    </row>
    <row r="863" spans="1:18" ht="14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N863" s="7"/>
      <c r="O863" s="7"/>
      <c r="P863" s="7"/>
      <c r="Q863" s="7"/>
      <c r="R863" s="7"/>
    </row>
    <row r="864" spans="1:18" ht="14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N864" s="7"/>
      <c r="O864" s="7"/>
      <c r="P864" s="7"/>
      <c r="Q864" s="7"/>
      <c r="R864" s="7"/>
    </row>
    <row r="865" spans="1:18" ht="14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N865" s="7"/>
      <c r="O865" s="7"/>
      <c r="P865" s="7"/>
      <c r="Q865" s="7"/>
      <c r="R865" s="7"/>
    </row>
    <row r="866" spans="1:18" ht="14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N866" s="7"/>
      <c r="O866" s="7"/>
      <c r="P866" s="7"/>
      <c r="Q866" s="7"/>
      <c r="R866" s="7"/>
    </row>
    <row r="867" spans="1:18" ht="14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N867" s="7"/>
      <c r="O867" s="7"/>
      <c r="P867" s="7"/>
      <c r="Q867" s="7"/>
      <c r="R867" s="7"/>
    </row>
    <row r="868" spans="1:18" ht="14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N868" s="7"/>
      <c r="O868" s="7"/>
      <c r="P868" s="7"/>
      <c r="Q868" s="7"/>
      <c r="R868" s="7"/>
    </row>
    <row r="869" spans="1:18" ht="14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N869" s="7"/>
      <c r="O869" s="7"/>
      <c r="P869" s="7"/>
      <c r="Q869" s="7"/>
      <c r="R869" s="7"/>
    </row>
    <row r="870" spans="1:18" ht="14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N870" s="7"/>
      <c r="O870" s="7"/>
      <c r="P870" s="7"/>
      <c r="Q870" s="7"/>
      <c r="R870" s="7"/>
    </row>
    <row r="871" spans="1:18" ht="14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N871" s="7"/>
      <c r="O871" s="7"/>
      <c r="P871" s="7"/>
      <c r="Q871" s="7"/>
      <c r="R871" s="7"/>
    </row>
    <row r="872" spans="1:18" ht="14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N872" s="7"/>
      <c r="O872" s="7"/>
      <c r="P872" s="7"/>
      <c r="Q872" s="7"/>
      <c r="R872" s="7"/>
    </row>
    <row r="873" spans="1:18" ht="14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N873" s="7"/>
      <c r="O873" s="7"/>
      <c r="P873" s="7"/>
      <c r="Q873" s="7"/>
      <c r="R873" s="7"/>
    </row>
    <row r="874" spans="1:18" ht="14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N874" s="7"/>
      <c r="O874" s="7"/>
      <c r="P874" s="7"/>
      <c r="Q874" s="7"/>
      <c r="R874" s="7"/>
    </row>
    <row r="875" spans="1:18" ht="14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N875" s="7"/>
      <c r="O875" s="7"/>
      <c r="P875" s="7"/>
      <c r="Q875" s="7"/>
      <c r="R875" s="7"/>
    </row>
    <row r="876" spans="1:18" ht="14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N876" s="7"/>
      <c r="O876" s="7"/>
      <c r="P876" s="7"/>
      <c r="Q876" s="7"/>
      <c r="R876" s="7"/>
    </row>
    <row r="877" spans="1:18" ht="14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N877" s="7"/>
      <c r="O877" s="7"/>
      <c r="P877" s="7"/>
      <c r="Q877" s="7"/>
      <c r="R877" s="7"/>
    </row>
    <row r="878" spans="1:18" ht="14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N878" s="7"/>
      <c r="O878" s="7"/>
      <c r="P878" s="7"/>
      <c r="Q878" s="7"/>
      <c r="R878" s="7"/>
    </row>
    <row r="879" spans="1:18" ht="14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N879" s="7"/>
      <c r="O879" s="7"/>
      <c r="P879" s="7"/>
      <c r="Q879" s="7"/>
      <c r="R879" s="7"/>
    </row>
    <row r="880" spans="1:18" ht="14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N880" s="7"/>
      <c r="O880" s="7"/>
      <c r="P880" s="7"/>
      <c r="Q880" s="7"/>
      <c r="R880" s="7"/>
    </row>
    <row r="881" spans="1:18" ht="14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N881" s="7"/>
      <c r="O881" s="7"/>
      <c r="P881" s="7"/>
      <c r="Q881" s="7"/>
      <c r="R881" s="7"/>
    </row>
    <row r="882" spans="1:18" ht="14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N882" s="7"/>
      <c r="O882" s="7"/>
      <c r="P882" s="7"/>
      <c r="Q882" s="7"/>
      <c r="R882" s="7"/>
    </row>
    <row r="883" spans="1:18" ht="14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N883" s="7"/>
      <c r="O883" s="7"/>
      <c r="P883" s="7"/>
      <c r="Q883" s="7"/>
      <c r="R883" s="7"/>
    </row>
    <row r="884" spans="1:18" ht="14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N884" s="7"/>
      <c r="O884" s="7"/>
      <c r="P884" s="7"/>
      <c r="Q884" s="7"/>
      <c r="R884" s="7"/>
    </row>
    <row r="885" spans="1:18" ht="14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N885" s="7"/>
      <c r="O885" s="7"/>
      <c r="P885" s="7"/>
      <c r="Q885" s="7"/>
      <c r="R885" s="7"/>
    </row>
    <row r="886" spans="1:18" ht="14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N886" s="7"/>
      <c r="O886" s="7"/>
      <c r="P886" s="7"/>
      <c r="Q886" s="7"/>
      <c r="R886" s="7"/>
    </row>
    <row r="887" spans="1:18" ht="14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N887" s="7"/>
      <c r="O887" s="7"/>
      <c r="P887" s="7"/>
      <c r="Q887" s="7"/>
      <c r="R887" s="7"/>
    </row>
    <row r="888" spans="1:18" ht="14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N888" s="7"/>
      <c r="O888" s="7"/>
      <c r="P888" s="7"/>
      <c r="Q888" s="7"/>
      <c r="R888" s="7"/>
    </row>
    <row r="889" spans="1:18" ht="14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N889" s="7"/>
      <c r="O889" s="7"/>
      <c r="P889" s="7"/>
      <c r="Q889" s="7"/>
      <c r="R889" s="7"/>
    </row>
    <row r="890" spans="1:18" ht="14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N890" s="7"/>
      <c r="O890" s="7"/>
      <c r="P890" s="7"/>
      <c r="Q890" s="7"/>
      <c r="R890" s="7"/>
    </row>
    <row r="891" spans="1:18" ht="14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N891" s="7"/>
      <c r="O891" s="7"/>
      <c r="P891" s="7"/>
      <c r="Q891" s="7"/>
      <c r="R891" s="7"/>
    </row>
    <row r="892" spans="1:18" ht="14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N892" s="7"/>
      <c r="O892" s="7"/>
      <c r="P892" s="7"/>
      <c r="Q892" s="7"/>
      <c r="R892" s="7"/>
    </row>
    <row r="893" spans="1:18" ht="14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N893" s="7"/>
      <c r="O893" s="7"/>
      <c r="P893" s="7"/>
      <c r="Q893" s="7"/>
      <c r="R893" s="7"/>
    </row>
    <row r="894" spans="1:18" ht="14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N894" s="7"/>
      <c r="O894" s="7"/>
      <c r="P894" s="7"/>
      <c r="Q894" s="7"/>
      <c r="R894" s="7"/>
    </row>
    <row r="895" spans="1:18" ht="14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N895" s="7"/>
      <c r="O895" s="7"/>
      <c r="P895" s="7"/>
      <c r="Q895" s="7"/>
      <c r="R895" s="7"/>
    </row>
    <row r="896" spans="1:18" ht="14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N896" s="7"/>
      <c r="O896" s="7"/>
      <c r="P896" s="7"/>
      <c r="Q896" s="7"/>
      <c r="R896" s="7"/>
    </row>
    <row r="897" spans="1:18" ht="14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N897" s="7"/>
      <c r="O897" s="7"/>
      <c r="P897" s="7"/>
      <c r="Q897" s="7"/>
      <c r="R897" s="7"/>
    </row>
    <row r="898" spans="1:18" ht="14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N898" s="7"/>
      <c r="O898" s="7"/>
      <c r="P898" s="7"/>
      <c r="Q898" s="7"/>
      <c r="R898" s="7"/>
    </row>
    <row r="899" spans="1:18" ht="14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N899" s="7"/>
      <c r="O899" s="7"/>
      <c r="P899" s="7"/>
      <c r="Q899" s="7"/>
      <c r="R899" s="7"/>
    </row>
    <row r="900" spans="1:18" ht="14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N900" s="7"/>
      <c r="O900" s="7"/>
      <c r="P900" s="7"/>
      <c r="Q900" s="7"/>
      <c r="R900" s="7"/>
    </row>
    <row r="901" spans="1:18" ht="14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N901" s="7"/>
      <c r="O901" s="7"/>
      <c r="P901" s="7"/>
      <c r="Q901" s="7"/>
      <c r="R901" s="7"/>
    </row>
    <row r="902" spans="1:18" ht="14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N902" s="7"/>
      <c r="O902" s="7"/>
      <c r="P902" s="7"/>
      <c r="Q902" s="7"/>
      <c r="R902" s="7"/>
    </row>
    <row r="903" spans="1:18" ht="14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N903" s="7"/>
      <c r="O903" s="7"/>
      <c r="P903" s="7"/>
      <c r="Q903" s="7"/>
      <c r="R903" s="7"/>
    </row>
    <row r="904" spans="1:18" ht="14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N904" s="7"/>
      <c r="O904" s="7"/>
      <c r="P904" s="7"/>
      <c r="Q904" s="7"/>
      <c r="R904" s="7"/>
    </row>
    <row r="905" spans="1:18" ht="14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N905" s="7"/>
      <c r="O905" s="7"/>
      <c r="P905" s="7"/>
      <c r="Q905" s="7"/>
      <c r="R905" s="7"/>
    </row>
    <row r="906" spans="1:18" ht="14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N906" s="7"/>
      <c r="O906" s="7"/>
      <c r="P906" s="7"/>
      <c r="Q906" s="7"/>
      <c r="R906" s="7"/>
    </row>
    <row r="907" spans="1:18" ht="14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N907" s="7"/>
      <c r="O907" s="7"/>
      <c r="P907" s="7"/>
      <c r="Q907" s="7"/>
      <c r="R907" s="7"/>
    </row>
    <row r="908" spans="1:18" ht="14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N908" s="7"/>
      <c r="O908" s="7"/>
      <c r="P908" s="7"/>
      <c r="Q908" s="7"/>
      <c r="R908" s="7"/>
    </row>
    <row r="909" spans="1:18" ht="14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N909" s="7"/>
      <c r="O909" s="7"/>
      <c r="P909" s="7"/>
      <c r="Q909" s="7"/>
      <c r="R909" s="7"/>
    </row>
    <row r="910" spans="1:18" ht="14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N910" s="7"/>
      <c r="O910" s="7"/>
      <c r="P910" s="7"/>
      <c r="Q910" s="7"/>
      <c r="R910" s="7"/>
    </row>
    <row r="911" spans="1:18" ht="14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N911" s="7"/>
      <c r="O911" s="7"/>
      <c r="P911" s="7"/>
      <c r="Q911" s="7"/>
      <c r="R911" s="7"/>
    </row>
    <row r="912" spans="1:18" ht="14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N912" s="7"/>
      <c r="O912" s="7"/>
      <c r="P912" s="7"/>
      <c r="Q912" s="7"/>
      <c r="R912" s="7"/>
    </row>
    <row r="913" spans="1:18" ht="14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N913" s="7"/>
      <c r="O913" s="7"/>
      <c r="P913" s="7"/>
      <c r="Q913" s="7"/>
      <c r="R913" s="7"/>
    </row>
    <row r="914" spans="1:18" ht="14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N914" s="7"/>
      <c r="O914" s="7"/>
      <c r="P914" s="7"/>
      <c r="Q914" s="7"/>
      <c r="R914" s="7"/>
    </row>
    <row r="915" spans="1:18" ht="14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N915" s="7"/>
      <c r="O915" s="7"/>
      <c r="P915" s="7"/>
      <c r="Q915" s="7"/>
      <c r="R915" s="7"/>
    </row>
    <row r="916" spans="1:18" ht="14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N916" s="7"/>
      <c r="O916" s="7"/>
      <c r="P916" s="7"/>
      <c r="Q916" s="7"/>
      <c r="R916" s="7"/>
    </row>
    <row r="917" spans="1:18" ht="14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N917" s="7"/>
      <c r="O917" s="7"/>
      <c r="P917" s="7"/>
      <c r="Q917" s="7"/>
      <c r="R917" s="7"/>
    </row>
    <row r="918" spans="1:18" ht="14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N918" s="7"/>
      <c r="O918" s="7"/>
      <c r="P918" s="7"/>
      <c r="Q918" s="7"/>
      <c r="R918" s="7"/>
    </row>
    <row r="919" spans="1:18" ht="14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N919" s="7"/>
      <c r="O919" s="7"/>
      <c r="P919" s="7"/>
      <c r="Q919" s="7"/>
      <c r="R919" s="7"/>
    </row>
    <row r="920" spans="1:18" ht="14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N920" s="7"/>
      <c r="O920" s="7"/>
      <c r="P920" s="7"/>
      <c r="Q920" s="7"/>
      <c r="R920" s="7"/>
    </row>
    <row r="921" spans="1:18" ht="14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N921" s="7"/>
      <c r="O921" s="7"/>
      <c r="P921" s="7"/>
      <c r="Q921" s="7"/>
      <c r="R921" s="7"/>
    </row>
    <row r="922" spans="1:18" ht="14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N922" s="7"/>
      <c r="O922" s="7"/>
      <c r="P922" s="7"/>
      <c r="Q922" s="7"/>
      <c r="R922" s="7"/>
    </row>
    <row r="923" spans="1:18" ht="14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N923" s="7"/>
      <c r="O923" s="7"/>
      <c r="P923" s="7"/>
      <c r="Q923" s="7"/>
      <c r="R923" s="7"/>
    </row>
    <row r="924" spans="1:18" ht="14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N924" s="7"/>
      <c r="O924" s="7"/>
      <c r="P924" s="7"/>
      <c r="Q924" s="7"/>
      <c r="R924" s="7"/>
    </row>
    <row r="925" spans="1:18" ht="14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N925" s="7"/>
      <c r="O925" s="7"/>
      <c r="P925" s="7"/>
      <c r="Q925" s="7"/>
      <c r="R925" s="7"/>
    </row>
    <row r="926" spans="1:18" ht="14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N926" s="7"/>
      <c r="O926" s="7"/>
      <c r="P926" s="7"/>
      <c r="Q926" s="7"/>
      <c r="R926" s="7"/>
    </row>
    <row r="927" spans="1:18" ht="14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N927" s="7"/>
      <c r="O927" s="7"/>
      <c r="P927" s="7"/>
      <c r="Q927" s="7"/>
      <c r="R927" s="7"/>
    </row>
    <row r="928" spans="1:18" ht="14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N928" s="7"/>
      <c r="O928" s="7"/>
      <c r="P928" s="7"/>
      <c r="Q928" s="7"/>
      <c r="R928" s="7"/>
    </row>
    <row r="929" spans="1:18" ht="14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N929" s="7"/>
      <c r="O929" s="7"/>
      <c r="P929" s="7"/>
      <c r="Q929" s="7"/>
      <c r="R929" s="7"/>
    </row>
    <row r="930" spans="1:18" ht="14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N930" s="7"/>
      <c r="O930" s="7"/>
      <c r="P930" s="7"/>
      <c r="Q930" s="7"/>
      <c r="R930" s="7"/>
    </row>
    <row r="931" spans="1:18" ht="14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N931" s="7"/>
      <c r="O931" s="7"/>
      <c r="P931" s="7"/>
      <c r="Q931" s="7"/>
      <c r="R931" s="7"/>
    </row>
    <row r="932" spans="1:18" ht="14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N932" s="7"/>
      <c r="O932" s="7"/>
      <c r="P932" s="7"/>
      <c r="Q932" s="7"/>
      <c r="R932" s="7"/>
    </row>
    <row r="933" spans="1:18" ht="14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N933" s="7"/>
      <c r="O933" s="7"/>
      <c r="P933" s="7"/>
      <c r="Q933" s="7"/>
      <c r="R933" s="7"/>
    </row>
    <row r="934" spans="1:18" ht="14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N934" s="7"/>
      <c r="O934" s="7"/>
      <c r="P934" s="7"/>
      <c r="Q934" s="7"/>
      <c r="R934" s="7"/>
    </row>
    <row r="935" spans="1:18" ht="14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N935" s="7"/>
      <c r="O935" s="7"/>
      <c r="P935" s="7"/>
      <c r="Q935" s="7"/>
      <c r="R935" s="7"/>
    </row>
    <row r="936" spans="1:18" ht="14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N936" s="7"/>
      <c r="O936" s="7"/>
      <c r="P936" s="7"/>
      <c r="Q936" s="7"/>
      <c r="R936" s="7"/>
    </row>
    <row r="937" spans="1:18" ht="14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N937" s="7"/>
      <c r="O937" s="7"/>
      <c r="P937" s="7"/>
      <c r="Q937" s="7"/>
      <c r="R937" s="7"/>
    </row>
    <row r="938" spans="1:18" ht="14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N938" s="7"/>
      <c r="O938" s="7"/>
      <c r="P938" s="7"/>
      <c r="Q938" s="7"/>
      <c r="R938" s="7"/>
    </row>
    <row r="939" spans="1:18" ht="14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N939" s="7"/>
      <c r="O939" s="7"/>
      <c r="P939" s="7"/>
      <c r="Q939" s="7"/>
      <c r="R939" s="7"/>
    </row>
    <row r="940" spans="1:18" ht="14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N940" s="7"/>
      <c r="O940" s="7"/>
      <c r="P940" s="7"/>
      <c r="Q940" s="7"/>
      <c r="R940" s="7"/>
    </row>
    <row r="941" spans="1:18" ht="14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N941" s="7"/>
      <c r="O941" s="7"/>
      <c r="P941" s="7"/>
      <c r="Q941" s="7"/>
      <c r="R941" s="7"/>
    </row>
    <row r="942" spans="1:18" ht="14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N942" s="7"/>
      <c r="O942" s="7"/>
      <c r="P942" s="7"/>
      <c r="Q942" s="7"/>
      <c r="R942" s="7"/>
    </row>
    <row r="943" spans="1:18" ht="14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N943" s="7"/>
      <c r="O943" s="7"/>
      <c r="P943" s="7"/>
      <c r="Q943" s="7"/>
      <c r="R943" s="7"/>
    </row>
    <row r="944" spans="1:18" ht="14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N944" s="7"/>
      <c r="O944" s="7"/>
      <c r="P944" s="7"/>
      <c r="Q944" s="7"/>
      <c r="R944" s="7"/>
    </row>
    <row r="945" spans="1:18" ht="14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N945" s="7"/>
      <c r="O945" s="7"/>
      <c r="P945" s="7"/>
      <c r="Q945" s="7"/>
      <c r="R945" s="7"/>
    </row>
    <row r="946" spans="1:18" ht="14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N946" s="7"/>
      <c r="O946" s="7"/>
      <c r="P946" s="7"/>
      <c r="Q946" s="7"/>
      <c r="R946" s="7"/>
    </row>
    <row r="947" spans="1:18" ht="14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N947" s="7"/>
      <c r="O947" s="7"/>
      <c r="P947" s="7"/>
      <c r="Q947" s="7"/>
      <c r="R947" s="7"/>
    </row>
    <row r="948" spans="1:18" ht="14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N948" s="7"/>
      <c r="O948" s="7"/>
      <c r="P948" s="7"/>
      <c r="Q948" s="7"/>
      <c r="R948" s="7"/>
    </row>
    <row r="949" spans="1:18" ht="14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N949" s="7"/>
      <c r="O949" s="7"/>
      <c r="P949" s="7"/>
      <c r="Q949" s="7"/>
      <c r="R949" s="7"/>
    </row>
    <row r="950" spans="1:18" ht="14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N950" s="7"/>
      <c r="O950" s="7"/>
      <c r="P950" s="7"/>
      <c r="Q950" s="7"/>
      <c r="R950" s="7"/>
    </row>
    <row r="951" spans="1:18" ht="14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N951" s="7"/>
      <c r="O951" s="7"/>
      <c r="P951" s="7"/>
      <c r="Q951" s="7"/>
      <c r="R951" s="7"/>
    </row>
    <row r="952" spans="1:18" ht="14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N952" s="7"/>
      <c r="O952" s="7"/>
      <c r="P952" s="7"/>
      <c r="Q952" s="7"/>
      <c r="R952" s="7"/>
    </row>
    <row r="953" spans="1:18" ht="14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N953" s="7"/>
      <c r="O953" s="7"/>
      <c r="P953" s="7"/>
      <c r="Q953" s="7"/>
      <c r="R953" s="7"/>
    </row>
    <row r="954" spans="1:18" ht="14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N954" s="7"/>
      <c r="O954" s="7"/>
      <c r="P954" s="7"/>
      <c r="Q954" s="7"/>
      <c r="R954" s="7"/>
    </row>
    <row r="955" spans="1:18" ht="14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N955" s="7"/>
      <c r="O955" s="7"/>
      <c r="P955" s="7"/>
      <c r="Q955" s="7"/>
      <c r="R955" s="7"/>
    </row>
    <row r="956" spans="1:18" ht="14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N956" s="7"/>
      <c r="O956" s="7"/>
      <c r="P956" s="7"/>
      <c r="Q956" s="7"/>
      <c r="R956" s="7"/>
    </row>
    <row r="957" spans="1:18" ht="14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N957" s="7"/>
      <c r="O957" s="7"/>
      <c r="P957" s="7"/>
      <c r="Q957" s="7"/>
      <c r="R957" s="7"/>
    </row>
    <row r="958" spans="1:18" ht="14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N958" s="7"/>
      <c r="O958" s="7"/>
      <c r="P958" s="7"/>
      <c r="Q958" s="7"/>
      <c r="R958" s="7"/>
    </row>
    <row r="959" spans="1:18" ht="14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N959" s="7"/>
      <c r="O959" s="7"/>
      <c r="P959" s="7"/>
      <c r="Q959" s="7"/>
      <c r="R959" s="7"/>
    </row>
    <row r="960" spans="1:18" ht="14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N960" s="7"/>
      <c r="O960" s="7"/>
      <c r="P960" s="7"/>
      <c r="Q960" s="7"/>
      <c r="R960" s="7"/>
    </row>
    <row r="961" spans="1:18" ht="14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N961" s="7"/>
      <c r="O961" s="7"/>
      <c r="P961" s="7"/>
      <c r="Q961" s="7"/>
      <c r="R961" s="7"/>
    </row>
    <row r="962" spans="1:18" ht="14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N962" s="7"/>
      <c r="O962" s="7"/>
      <c r="P962" s="7"/>
      <c r="Q962" s="7"/>
      <c r="R962" s="7"/>
    </row>
    <row r="963" spans="1:18" ht="14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N963" s="7"/>
      <c r="O963" s="7"/>
      <c r="P963" s="7"/>
      <c r="Q963" s="7"/>
      <c r="R963" s="7"/>
    </row>
    <row r="964" spans="1:18" ht="14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N964" s="7"/>
      <c r="O964" s="7"/>
      <c r="P964" s="7"/>
      <c r="Q964" s="7"/>
      <c r="R964" s="7"/>
    </row>
    <row r="965" spans="1:18" ht="14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N965" s="7"/>
      <c r="O965" s="7"/>
      <c r="P965" s="7"/>
      <c r="Q965" s="7"/>
      <c r="R965" s="7"/>
    </row>
    <row r="966" spans="1:18" ht="14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N966" s="7"/>
      <c r="O966" s="7"/>
      <c r="P966" s="7"/>
      <c r="Q966" s="7"/>
      <c r="R966" s="7"/>
    </row>
    <row r="967" spans="1:18" ht="14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N967" s="7"/>
      <c r="O967" s="7"/>
      <c r="P967" s="7"/>
      <c r="Q967" s="7"/>
      <c r="R967" s="7"/>
    </row>
    <row r="968" spans="1:18" ht="14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N968" s="7"/>
      <c r="O968" s="7"/>
      <c r="P968" s="7"/>
      <c r="Q968" s="7"/>
      <c r="R968" s="7"/>
    </row>
    <row r="969" spans="1:18" ht="14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N969" s="7"/>
      <c r="O969" s="7"/>
      <c r="P969" s="7"/>
      <c r="Q969" s="7"/>
      <c r="R969" s="7"/>
    </row>
    <row r="970" spans="1:18" ht="14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N970" s="7"/>
      <c r="O970" s="7"/>
      <c r="P970" s="7"/>
      <c r="Q970" s="7"/>
      <c r="R970" s="7"/>
    </row>
    <row r="971" spans="1:18" ht="14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N971" s="7"/>
      <c r="O971" s="7"/>
      <c r="P971" s="7"/>
      <c r="Q971" s="7"/>
      <c r="R971" s="7"/>
    </row>
    <row r="972" spans="1:18" ht="14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N972" s="7"/>
      <c r="O972" s="7"/>
      <c r="P972" s="7"/>
      <c r="Q972" s="7"/>
      <c r="R972" s="7"/>
    </row>
    <row r="973" spans="1:18" ht="14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N973" s="7"/>
      <c r="O973" s="7"/>
      <c r="P973" s="7"/>
      <c r="Q973" s="7"/>
      <c r="R973" s="7"/>
    </row>
    <row r="974" spans="1:18" ht="14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N974" s="7"/>
      <c r="O974" s="7"/>
      <c r="P974" s="7"/>
      <c r="Q974" s="7"/>
      <c r="R974" s="7"/>
    </row>
    <row r="975" spans="1:18" ht="14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N975" s="7"/>
      <c r="O975" s="7"/>
      <c r="P975" s="7"/>
      <c r="Q975" s="7"/>
      <c r="R975" s="7"/>
    </row>
    <row r="976" spans="1:18" ht="14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N976" s="7"/>
      <c r="O976" s="7"/>
      <c r="P976" s="7"/>
      <c r="Q976" s="7"/>
      <c r="R976" s="7"/>
    </row>
    <row r="977" spans="1:18" ht="14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N977" s="7"/>
      <c r="O977" s="7"/>
      <c r="P977" s="7"/>
      <c r="Q977" s="7"/>
      <c r="R977" s="7"/>
    </row>
    <row r="978" spans="1:18" ht="14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N978" s="7"/>
      <c r="O978" s="7"/>
      <c r="P978" s="7"/>
      <c r="Q978" s="7"/>
      <c r="R978" s="7"/>
    </row>
    <row r="979" spans="1:18" ht="14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N979" s="7"/>
      <c r="O979" s="7"/>
      <c r="P979" s="7"/>
      <c r="Q979" s="7"/>
      <c r="R979" s="7"/>
    </row>
    <row r="980" spans="1:18" ht="14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N980" s="7"/>
      <c r="O980" s="7"/>
      <c r="P980" s="7"/>
      <c r="Q980" s="7"/>
      <c r="R980" s="7"/>
    </row>
    <row r="981" spans="1:18" ht="14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N981" s="7"/>
      <c r="O981" s="7"/>
      <c r="P981" s="7"/>
      <c r="Q981" s="7"/>
      <c r="R981" s="7"/>
    </row>
    <row r="982" spans="1:18" ht="14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N982" s="7"/>
      <c r="O982" s="7"/>
      <c r="P982" s="7"/>
      <c r="Q982" s="7"/>
      <c r="R982" s="7"/>
    </row>
    <row r="983" spans="1:18" ht="14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N983" s="7"/>
      <c r="O983" s="7"/>
      <c r="P983" s="7"/>
      <c r="Q983" s="7"/>
      <c r="R983" s="7"/>
    </row>
    <row r="984" spans="1:18" ht="14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N984" s="7"/>
      <c r="O984" s="7"/>
      <c r="P984" s="7"/>
      <c r="Q984" s="7"/>
      <c r="R984" s="7"/>
    </row>
    <row r="985" spans="1:18" ht="14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N985" s="7"/>
      <c r="O985" s="7"/>
      <c r="P985" s="7"/>
      <c r="Q985" s="7"/>
      <c r="R985" s="7"/>
    </row>
    <row r="986" spans="1:18" ht="14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N986" s="7"/>
      <c r="O986" s="7"/>
      <c r="P986" s="7"/>
      <c r="Q986" s="7"/>
      <c r="R986" s="7"/>
    </row>
    <row r="987" spans="1:18" ht="14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N987" s="7"/>
      <c r="O987" s="7"/>
      <c r="P987" s="7"/>
      <c r="Q987" s="7"/>
      <c r="R987" s="7"/>
    </row>
    <row r="988" spans="1:18" ht="14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N988" s="7"/>
      <c r="O988" s="7"/>
      <c r="P988" s="7"/>
      <c r="Q988" s="7"/>
      <c r="R988" s="7"/>
    </row>
    <row r="989" spans="1:18" ht="14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N989" s="7"/>
      <c r="O989" s="7"/>
      <c r="P989" s="7"/>
      <c r="Q989" s="7"/>
      <c r="R989" s="7"/>
    </row>
    <row r="990" spans="1:18" ht="14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N990" s="7"/>
      <c r="O990" s="7"/>
      <c r="P990" s="7"/>
      <c r="Q990" s="7"/>
      <c r="R990" s="7"/>
    </row>
    <row r="991" spans="1:18" ht="14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N991" s="7"/>
      <c r="O991" s="7"/>
      <c r="P991" s="7"/>
      <c r="Q991" s="7"/>
      <c r="R991" s="7"/>
    </row>
    <row r="992" spans="1:18" ht="14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N992" s="7"/>
      <c r="O992" s="7"/>
      <c r="P992" s="7"/>
      <c r="Q992" s="7"/>
      <c r="R992" s="7"/>
    </row>
    <row r="993" spans="1:18" ht="14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N993" s="7"/>
      <c r="O993" s="7"/>
      <c r="P993" s="7"/>
      <c r="Q993" s="7"/>
      <c r="R993" s="7"/>
    </row>
    <row r="994" spans="1:18" ht="14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N994" s="7"/>
      <c r="O994" s="7"/>
      <c r="P994" s="7"/>
      <c r="Q994" s="7"/>
      <c r="R994" s="7"/>
    </row>
    <row r="995" spans="1:18" ht="14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N995" s="7"/>
      <c r="O995" s="7"/>
      <c r="P995" s="7"/>
      <c r="Q995" s="7"/>
      <c r="R995" s="7"/>
    </row>
    <row r="996" spans="1:18" ht="14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N996" s="7"/>
      <c r="O996" s="7"/>
      <c r="P996" s="7"/>
      <c r="Q996" s="7"/>
      <c r="R996" s="7"/>
    </row>
    <row r="997" spans="1:18" ht="14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N997" s="7"/>
      <c r="O997" s="7"/>
      <c r="P997" s="7"/>
      <c r="Q997" s="7"/>
      <c r="R997" s="7"/>
    </row>
    <row r="998" spans="1:18" ht="14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N998" s="7"/>
      <c r="O998" s="7"/>
      <c r="P998" s="7"/>
      <c r="Q998" s="7"/>
      <c r="R998" s="7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MINERALES</vt:lpstr>
      <vt:lpstr>ACCIDENTES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2019-08-10T15:57:36Z</dcterms:created>
  <dcterms:modified xsi:type="dcterms:W3CDTF">2019-08-13T12:25:26Z</dcterms:modified>
</cp:coreProperties>
</file>