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Anet_all_for_stats_BB" sheetId="1" r:id="rId1"/>
  </sheets>
  <calcPr calcId="145621"/>
</workbook>
</file>

<file path=xl/calcChain.xml><?xml version="1.0" encoding="utf-8"?>
<calcChain xmlns="http://schemas.openxmlformats.org/spreadsheetml/2006/main">
  <c r="Z47" i="1" l="1"/>
  <c r="Y47" i="1"/>
  <c r="X47" i="1"/>
  <c r="W47" i="1"/>
  <c r="V47" i="1"/>
  <c r="U47" i="1"/>
  <c r="T47" i="1"/>
  <c r="S47" i="1"/>
  <c r="R47" i="1"/>
  <c r="Q47" i="1"/>
  <c r="P47" i="1"/>
  <c r="O47" i="1"/>
  <c r="Z44" i="1"/>
  <c r="Y44" i="1"/>
  <c r="X44" i="1"/>
  <c r="W44" i="1"/>
  <c r="V44" i="1"/>
  <c r="U44" i="1"/>
  <c r="T44" i="1"/>
  <c r="S44" i="1"/>
  <c r="R44" i="1"/>
  <c r="Q44" i="1"/>
  <c r="P44" i="1"/>
  <c r="O44" i="1"/>
  <c r="Z41" i="1"/>
  <c r="Y41" i="1"/>
  <c r="X41" i="1"/>
  <c r="W41" i="1"/>
  <c r="V41" i="1"/>
  <c r="U41" i="1"/>
  <c r="T41" i="1"/>
  <c r="S41" i="1"/>
  <c r="R41" i="1"/>
  <c r="Q41" i="1"/>
  <c r="P41" i="1"/>
  <c r="O41" i="1"/>
  <c r="Z38" i="1"/>
  <c r="Y38" i="1"/>
  <c r="X38" i="1"/>
  <c r="W38" i="1"/>
  <c r="V38" i="1"/>
  <c r="U38" i="1"/>
  <c r="T38" i="1"/>
  <c r="S38" i="1"/>
  <c r="R38" i="1"/>
  <c r="Q38" i="1"/>
  <c r="P38" i="1"/>
  <c r="O38" i="1"/>
  <c r="Z35" i="1"/>
  <c r="Y35" i="1"/>
  <c r="X35" i="1"/>
  <c r="W35" i="1"/>
  <c r="V35" i="1"/>
  <c r="U35" i="1"/>
  <c r="T35" i="1"/>
  <c r="S35" i="1"/>
  <c r="R35" i="1"/>
  <c r="Q35" i="1"/>
  <c r="P35" i="1"/>
  <c r="O35" i="1"/>
  <c r="Z32" i="1"/>
  <c r="Y32" i="1"/>
  <c r="X32" i="1"/>
  <c r="W32" i="1"/>
  <c r="V32" i="1"/>
  <c r="U32" i="1"/>
  <c r="T32" i="1"/>
  <c r="S32" i="1"/>
  <c r="R32" i="1"/>
  <c r="Q32" i="1"/>
  <c r="P32" i="1"/>
  <c r="O32" i="1"/>
  <c r="Z29" i="1"/>
  <c r="Y29" i="1"/>
  <c r="X29" i="1"/>
  <c r="W29" i="1"/>
  <c r="V29" i="1"/>
  <c r="U29" i="1"/>
  <c r="T29" i="1"/>
  <c r="S29" i="1"/>
  <c r="R29" i="1"/>
  <c r="Q29" i="1"/>
  <c r="P29" i="1"/>
  <c r="O29" i="1"/>
  <c r="Z26" i="1"/>
  <c r="Y26" i="1"/>
  <c r="X26" i="1"/>
  <c r="W26" i="1"/>
  <c r="V26" i="1"/>
  <c r="U26" i="1"/>
  <c r="T26" i="1"/>
  <c r="S26" i="1"/>
  <c r="R26" i="1"/>
  <c r="Q26" i="1"/>
  <c r="P26" i="1"/>
  <c r="O26" i="1"/>
  <c r="Z23" i="1"/>
  <c r="Y23" i="1"/>
  <c r="X23" i="1"/>
  <c r="W23" i="1"/>
  <c r="V23" i="1"/>
  <c r="U23" i="1"/>
  <c r="T23" i="1"/>
  <c r="S23" i="1"/>
  <c r="R23" i="1"/>
  <c r="Q23" i="1"/>
  <c r="P23" i="1"/>
  <c r="O23" i="1"/>
  <c r="Z20" i="1"/>
  <c r="Y20" i="1"/>
  <c r="X20" i="1"/>
  <c r="W20" i="1"/>
  <c r="V20" i="1"/>
  <c r="U20" i="1"/>
  <c r="T20" i="1"/>
  <c r="S20" i="1"/>
  <c r="R20" i="1"/>
  <c r="Q20" i="1"/>
  <c r="P20" i="1"/>
  <c r="O20" i="1"/>
  <c r="Z17" i="1"/>
  <c r="Y17" i="1"/>
  <c r="X17" i="1"/>
  <c r="W17" i="1"/>
  <c r="V17" i="1"/>
  <c r="U17" i="1"/>
  <c r="T17" i="1"/>
  <c r="S17" i="1"/>
  <c r="R17" i="1"/>
  <c r="Q17" i="1"/>
  <c r="P17" i="1"/>
  <c r="O17" i="1"/>
  <c r="Z14" i="1"/>
  <c r="Y14" i="1"/>
  <c r="X14" i="1"/>
  <c r="W14" i="1"/>
  <c r="V14" i="1"/>
  <c r="U14" i="1"/>
  <c r="T14" i="1"/>
  <c r="S14" i="1"/>
  <c r="R14" i="1"/>
  <c r="Q14" i="1"/>
  <c r="P14" i="1"/>
  <c r="O14" i="1"/>
  <c r="Z11" i="1"/>
  <c r="Y11" i="1"/>
  <c r="X11" i="1"/>
  <c r="W11" i="1"/>
  <c r="V11" i="1"/>
  <c r="U11" i="1"/>
  <c r="T11" i="1"/>
  <c r="S11" i="1"/>
  <c r="R11" i="1"/>
  <c r="Q11" i="1"/>
  <c r="P11" i="1"/>
  <c r="O11" i="1"/>
  <c r="Z8" i="1"/>
  <c r="Y8" i="1"/>
  <c r="X8" i="1"/>
  <c r="W8" i="1"/>
  <c r="V8" i="1"/>
  <c r="U8" i="1"/>
  <c r="T8" i="1"/>
  <c r="S8" i="1"/>
  <c r="R8" i="1"/>
  <c r="Q8" i="1"/>
  <c r="P8" i="1"/>
  <c r="O8" i="1"/>
  <c r="Z5" i="1"/>
  <c r="Y5" i="1"/>
  <c r="X5" i="1"/>
  <c r="W5" i="1"/>
  <c r="V5" i="1"/>
  <c r="U5" i="1"/>
  <c r="T5" i="1"/>
  <c r="S5" i="1"/>
  <c r="R5" i="1"/>
  <c r="Q5" i="1"/>
  <c r="P5" i="1"/>
  <c r="O5" i="1"/>
  <c r="Z2" i="1"/>
  <c r="Y2" i="1"/>
  <c r="X2" i="1"/>
  <c r="W2" i="1"/>
  <c r="V2" i="1"/>
  <c r="U2" i="1"/>
  <c r="T2" i="1"/>
  <c r="S2" i="1"/>
  <c r="R2" i="1"/>
  <c r="Q2" i="1"/>
  <c r="P2" i="1"/>
  <c r="O2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Z99" i="1"/>
  <c r="Y99" i="1"/>
  <c r="X99" i="1"/>
  <c r="W99" i="1"/>
  <c r="V99" i="1"/>
  <c r="U99" i="1"/>
  <c r="T99" i="1"/>
  <c r="S99" i="1"/>
  <c r="R99" i="1"/>
  <c r="Q99" i="1"/>
  <c r="P99" i="1"/>
  <c r="O99" i="1"/>
  <c r="Z96" i="1"/>
  <c r="Y96" i="1"/>
  <c r="X96" i="1"/>
  <c r="W96" i="1"/>
  <c r="V96" i="1"/>
  <c r="U96" i="1"/>
  <c r="T96" i="1"/>
  <c r="S96" i="1"/>
  <c r="R96" i="1"/>
  <c r="Q96" i="1"/>
  <c r="P96" i="1"/>
  <c r="O96" i="1"/>
  <c r="Z93" i="1"/>
  <c r="Y93" i="1"/>
  <c r="X93" i="1"/>
  <c r="W93" i="1"/>
  <c r="V93" i="1"/>
  <c r="U93" i="1"/>
  <c r="T93" i="1"/>
  <c r="S93" i="1"/>
  <c r="R93" i="1"/>
  <c r="Q93" i="1"/>
  <c r="P93" i="1"/>
  <c r="O93" i="1"/>
  <c r="Z90" i="1"/>
  <c r="Y90" i="1"/>
  <c r="X90" i="1"/>
  <c r="W90" i="1"/>
  <c r="V90" i="1"/>
  <c r="U90" i="1"/>
  <c r="T90" i="1"/>
  <c r="S90" i="1"/>
  <c r="R90" i="1"/>
  <c r="Q90" i="1"/>
  <c r="P90" i="1"/>
  <c r="O90" i="1"/>
  <c r="Z87" i="1"/>
  <c r="Y87" i="1"/>
  <c r="X87" i="1"/>
  <c r="W87" i="1"/>
  <c r="V87" i="1"/>
  <c r="U87" i="1"/>
  <c r="T87" i="1"/>
  <c r="S87" i="1"/>
  <c r="R87" i="1"/>
  <c r="Q87" i="1"/>
  <c r="P87" i="1"/>
  <c r="O87" i="1"/>
  <c r="Z84" i="1"/>
  <c r="Y84" i="1"/>
  <c r="X84" i="1"/>
  <c r="W84" i="1"/>
  <c r="V84" i="1"/>
  <c r="U84" i="1"/>
  <c r="T84" i="1"/>
  <c r="S84" i="1"/>
  <c r="R84" i="1"/>
  <c r="Q84" i="1"/>
  <c r="P84" i="1"/>
  <c r="O84" i="1"/>
  <c r="Z81" i="1"/>
  <c r="Y81" i="1"/>
  <c r="X81" i="1"/>
  <c r="W81" i="1"/>
  <c r="V81" i="1"/>
  <c r="U81" i="1"/>
  <c r="T81" i="1"/>
  <c r="S81" i="1"/>
  <c r="R81" i="1"/>
  <c r="Q81" i="1"/>
  <c r="P81" i="1"/>
  <c r="O81" i="1"/>
  <c r="Z78" i="1"/>
  <c r="Y78" i="1"/>
  <c r="X78" i="1"/>
  <c r="W78" i="1"/>
  <c r="V78" i="1"/>
  <c r="U78" i="1"/>
  <c r="T78" i="1"/>
  <c r="S78" i="1"/>
  <c r="R78" i="1"/>
  <c r="Q78" i="1"/>
  <c r="P78" i="1"/>
  <c r="O78" i="1"/>
  <c r="Z75" i="1"/>
  <c r="Y75" i="1"/>
  <c r="X75" i="1"/>
  <c r="W75" i="1"/>
  <c r="V75" i="1"/>
  <c r="U75" i="1"/>
  <c r="T75" i="1"/>
  <c r="S75" i="1"/>
  <c r="R75" i="1"/>
  <c r="Q75" i="1"/>
  <c r="P75" i="1"/>
  <c r="O75" i="1"/>
  <c r="Z72" i="1"/>
  <c r="Y72" i="1"/>
  <c r="X72" i="1"/>
  <c r="W72" i="1"/>
  <c r="V72" i="1"/>
  <c r="U72" i="1"/>
  <c r="T72" i="1"/>
  <c r="S72" i="1"/>
  <c r="R72" i="1"/>
  <c r="Q72" i="1"/>
  <c r="P72" i="1"/>
  <c r="O72" i="1"/>
  <c r="Z69" i="1"/>
  <c r="Y69" i="1"/>
  <c r="X69" i="1"/>
  <c r="W69" i="1"/>
  <c r="V69" i="1"/>
  <c r="U69" i="1"/>
  <c r="T69" i="1"/>
  <c r="S69" i="1"/>
  <c r="R69" i="1"/>
  <c r="Q69" i="1"/>
  <c r="P69" i="1"/>
  <c r="O69" i="1"/>
  <c r="Z66" i="1"/>
  <c r="Y66" i="1"/>
  <c r="X66" i="1"/>
  <c r="W66" i="1"/>
  <c r="V66" i="1"/>
  <c r="U66" i="1"/>
  <c r="T66" i="1"/>
  <c r="S66" i="1"/>
  <c r="R66" i="1"/>
  <c r="Q66" i="1"/>
  <c r="P66" i="1"/>
  <c r="O66" i="1"/>
  <c r="Z54" i="1" l="1"/>
  <c r="Y54" i="1"/>
  <c r="X54" i="1"/>
  <c r="W54" i="1"/>
  <c r="V54" i="1"/>
  <c r="U54" i="1"/>
  <c r="S54" i="1"/>
  <c r="T54" i="1"/>
  <c r="R54" i="1"/>
  <c r="P54" i="1"/>
  <c r="Q54" i="1"/>
  <c r="O54" i="1"/>
  <c r="X50" i="1"/>
  <c r="W50" i="1"/>
  <c r="Z50" i="1"/>
  <c r="Y50" i="1"/>
  <c r="V50" i="1" l="1"/>
  <c r="U50" i="1"/>
  <c r="T50" i="1"/>
  <c r="R50" i="1"/>
  <c r="Q50" i="1"/>
  <c r="P50" i="1"/>
  <c r="S50" i="1"/>
  <c r="O50" i="1"/>
</calcChain>
</file>

<file path=xl/sharedStrings.xml><?xml version="1.0" encoding="utf-8"?>
<sst xmlns="http://schemas.openxmlformats.org/spreadsheetml/2006/main" count="392" uniqueCount="33">
  <si>
    <t>Campaign</t>
  </si>
  <si>
    <t>Age</t>
  </si>
  <si>
    <t>Ring</t>
  </si>
  <si>
    <t>C.treat</t>
  </si>
  <si>
    <t>Photo</t>
  </si>
  <si>
    <t>Cond</t>
  </si>
  <si>
    <t>Ci</t>
  </si>
  <si>
    <t>CO2S</t>
  </si>
  <si>
    <t>Tleaf</t>
  </si>
  <si>
    <t>Vcmax</t>
  </si>
  <si>
    <t>Jmax</t>
  </si>
  <si>
    <t>Ci_trans</t>
  </si>
  <si>
    <t>Feb_2013</t>
  </si>
  <si>
    <t>old</t>
  </si>
  <si>
    <t>0C</t>
  </si>
  <si>
    <t>Feb_2014</t>
  </si>
  <si>
    <t>new</t>
  </si>
  <si>
    <t>Feb_2015</t>
  </si>
  <si>
    <t>Feb_2016</t>
  </si>
  <si>
    <t>Mar_2012</t>
  </si>
  <si>
    <t>May_2012</t>
  </si>
  <si>
    <t>May_2013</t>
  </si>
  <si>
    <t>May_2014</t>
  </si>
  <si>
    <t>May_2015</t>
  </si>
  <si>
    <t>May_2016</t>
  </si>
  <si>
    <t>Nov_2013</t>
  </si>
  <si>
    <t>Oct_2012</t>
  </si>
  <si>
    <t>Oct_2014</t>
  </si>
  <si>
    <t>Oct_2015</t>
  </si>
  <si>
    <t>Oct_2016</t>
  </si>
  <si>
    <t>Sep_2013</t>
  </si>
  <si>
    <t>+C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</si>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</sst>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"/>
  <sheetViews>
    <sheetView tabSelected="1" workbookViewId="0">
      <selection activeCell="N1" sqref="N1"/>
    </sheetView>
  </sheetViews>
  <sheetFormatPr defaultRowHeight="15" x14ac:dyDescent="0.25"/>
  <cols>
    <col min="1" max="1" width="15.28515625" customWidth="1"/>
  </cols>
  <sheetData>
    <row r="1" spans="1:26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0</v>
      </c>
    </row>
    <row r="2" spans="1:26" x14ac:dyDescent="0.25">
      <c r="A2" s="1">
        <v>41197</v>
      </c>
      <c r="B2" t="s">
        <v>26</v>
      </c>
      <c r="C2" t="s">
        <v>13</v>
      </c>
      <c r="D2">
        <v>1</v>
      </c>
      <c r="E2" t="s">
        <v>31</v>
      </c>
      <c r="F2">
        <v>23.866666670000001</v>
      </c>
      <c r="G2">
        <v>0.26850000000000002</v>
      </c>
      <c r="H2">
        <v>376.83333329999999</v>
      </c>
      <c r="I2">
        <v>545.27666669999996</v>
      </c>
      <c r="J2">
        <v>26.16</v>
      </c>
      <c r="K2">
        <v>92.782226899999998</v>
      </c>
      <c r="L2">
        <v>140.7333064</v>
      </c>
      <c r="M2">
        <v>384.80121750000001</v>
      </c>
      <c r="N2" t="s">
        <v>26</v>
      </c>
      <c r="O2">
        <f>AVERAGE(F2:F4)</f>
        <v>24.111111113333333</v>
      </c>
      <c r="P2">
        <f>STDEV(F2:F4)/SQRT(COUNT(F2:F4))</f>
        <v>2.0052092642772412</v>
      </c>
      <c r="Q2" s="2">
        <f>AVERAGE(G2:G4)</f>
        <v>0.310888889</v>
      </c>
      <c r="R2">
        <f>STDEV(G2:G4)/SQRT(COUNT(G2:G4))</f>
        <v>2.5454449748278835E-2</v>
      </c>
      <c r="S2">
        <f>AVERAGE(H2:H4)</f>
        <v>391.5277777666667</v>
      </c>
      <c r="T2">
        <f>STDEV(I2:I4)/SQRT(COUNT(I2:I4))</f>
        <v>0.38016109266945647</v>
      </c>
      <c r="U2">
        <f>AVERAGE(I2:I4)</f>
        <v>544.78249999999991</v>
      </c>
      <c r="V2">
        <f>AVERAGE(J2:J4)</f>
        <v>26.004999999999999</v>
      </c>
      <c r="W2" s="2">
        <f>AVERAGE(K2:K4)</f>
        <v>89.928031596666685</v>
      </c>
      <c r="X2" s="2">
        <f>STDEV(K2:K4)/SQRT(COUNT(K2:K4))</f>
        <v>9.3048268479288883</v>
      </c>
      <c r="Y2" s="2">
        <f>AVERAGE(L2:L4)</f>
        <v>143.76292699999999</v>
      </c>
      <c r="Z2" s="2">
        <f>AVERAGE(M2:M4)</f>
        <v>380.2340348333334</v>
      </c>
    </row>
    <row r="3" spans="1:26" x14ac:dyDescent="0.25">
      <c r="A3" s="1">
        <v>41197</v>
      </c>
      <c r="B3" t="s">
        <v>26</v>
      </c>
      <c r="C3" t="s">
        <v>13</v>
      </c>
      <c r="D3">
        <v>4</v>
      </c>
      <c r="E3" t="s">
        <v>31</v>
      </c>
      <c r="F3">
        <v>27.7</v>
      </c>
      <c r="G3">
        <v>0.35649999999999998</v>
      </c>
      <c r="H3">
        <v>383</v>
      </c>
      <c r="I3">
        <v>544.03499999999997</v>
      </c>
      <c r="J3">
        <v>26.002500000000001</v>
      </c>
      <c r="K3">
        <v>104.42668620000001</v>
      </c>
      <c r="L3">
        <v>158.31057820000001</v>
      </c>
      <c r="M3">
        <v>373.06404680000003</v>
      </c>
    </row>
    <row r="4" spans="1:26" x14ac:dyDescent="0.25">
      <c r="A4" s="1">
        <v>41197</v>
      </c>
      <c r="B4" t="s">
        <v>26</v>
      </c>
      <c r="C4" t="s">
        <v>13</v>
      </c>
      <c r="D4">
        <v>5</v>
      </c>
      <c r="E4" t="s">
        <v>31</v>
      </c>
      <c r="F4">
        <v>20.766666669999999</v>
      </c>
      <c r="G4">
        <v>0.307666667</v>
      </c>
      <c r="H4">
        <v>414.75</v>
      </c>
      <c r="I4">
        <v>545.03583330000004</v>
      </c>
      <c r="J4">
        <v>25.852499999999999</v>
      </c>
      <c r="K4">
        <v>72.575181689999994</v>
      </c>
      <c r="L4">
        <v>132.24489639999999</v>
      </c>
      <c r="M4">
        <v>382.83684019999998</v>
      </c>
    </row>
    <row r="5" spans="1:26" x14ac:dyDescent="0.25">
      <c r="A5" s="1">
        <v>41306</v>
      </c>
      <c r="B5" t="s">
        <v>12</v>
      </c>
      <c r="C5" t="s">
        <v>13</v>
      </c>
      <c r="D5">
        <v>1</v>
      </c>
      <c r="E5" t="s">
        <v>31</v>
      </c>
      <c r="F5">
        <v>31.6</v>
      </c>
      <c r="G5">
        <v>0.45783333300000001</v>
      </c>
      <c r="H5">
        <v>400.16666670000001</v>
      </c>
      <c r="I5">
        <v>541.1116667</v>
      </c>
      <c r="J5">
        <v>28.081666670000001</v>
      </c>
      <c r="K5">
        <v>128.91460240000001</v>
      </c>
      <c r="L5">
        <v>179.83167349999999</v>
      </c>
      <c r="M5">
        <v>423.32367499999998</v>
      </c>
      <c r="N5" t="s">
        <v>12</v>
      </c>
      <c r="O5">
        <f>AVERAGE(F5:F7)</f>
        <v>29.555555556666665</v>
      </c>
      <c r="P5">
        <f>STDEV(F5:F7)/SQRT(COUNT(F5:F7))</f>
        <v>1.0337514081618195</v>
      </c>
      <c r="Q5" s="2">
        <f>AVERAGE(G5:G7)</f>
        <v>0.37024074066666673</v>
      </c>
      <c r="R5">
        <f>STDEV(G5:G7)/SQRT(COUNT(G5:G7))</f>
        <v>4.4032492682565427E-2</v>
      </c>
      <c r="S5">
        <f>AVERAGE(H5:H7)</f>
        <v>381.83333333333331</v>
      </c>
      <c r="T5">
        <f>STDEV(I5:I7)/SQRT(COUNT(I5:I7))</f>
        <v>0.64432961399251187</v>
      </c>
      <c r="U5">
        <f>AVERAGE(I5:I7)</f>
        <v>540.37203703333341</v>
      </c>
      <c r="V5">
        <f>AVERAGE(J5:J7)</f>
        <v>27.937407410000002</v>
      </c>
      <c r="W5" s="2">
        <f>AVERAGE(K5:K7)</f>
        <v>123.55561026666665</v>
      </c>
      <c r="X5" s="2">
        <f>STDEV(K5:K7)/SQRT(COUNT(K5:K7))</f>
        <v>2.7780860810638872</v>
      </c>
      <c r="Y5" s="2">
        <f>AVERAGE(L5:L7)</f>
        <v>176.70462376666669</v>
      </c>
      <c r="Z5" s="2">
        <f>AVERAGE(M5:M7)</f>
        <v>422.12133079999995</v>
      </c>
    </row>
    <row r="6" spans="1:26" x14ac:dyDescent="0.25">
      <c r="A6" s="1">
        <v>41306</v>
      </c>
      <c r="B6" t="s">
        <v>12</v>
      </c>
      <c r="C6" t="s">
        <v>13</v>
      </c>
      <c r="D6">
        <v>4</v>
      </c>
      <c r="E6" t="s">
        <v>31</v>
      </c>
      <c r="F6">
        <v>28.266666669999999</v>
      </c>
      <c r="G6">
        <v>0.31855555600000002</v>
      </c>
      <c r="H6">
        <v>372.83333329999999</v>
      </c>
      <c r="I6">
        <v>540.91611109999997</v>
      </c>
      <c r="J6">
        <v>27.903888890000001</v>
      </c>
      <c r="K6">
        <v>119.6056067</v>
      </c>
      <c r="L6">
        <v>171.8236157</v>
      </c>
      <c r="M6">
        <v>363.2625094</v>
      </c>
    </row>
    <row r="7" spans="1:26" x14ac:dyDescent="0.25">
      <c r="A7" s="1">
        <v>41306</v>
      </c>
      <c r="B7" t="s">
        <v>12</v>
      </c>
      <c r="C7" t="s">
        <v>13</v>
      </c>
      <c r="D7">
        <v>5</v>
      </c>
      <c r="E7" t="s">
        <v>31</v>
      </c>
      <c r="F7">
        <v>28.8</v>
      </c>
      <c r="G7">
        <v>0.33433333300000001</v>
      </c>
      <c r="H7">
        <v>372.5</v>
      </c>
      <c r="I7">
        <v>539.08833330000004</v>
      </c>
      <c r="J7">
        <v>27.826666670000002</v>
      </c>
      <c r="K7">
        <v>122.1466217</v>
      </c>
      <c r="L7">
        <v>178.4585821</v>
      </c>
      <c r="M7">
        <v>479.77780799999999</v>
      </c>
    </row>
    <row r="8" spans="1:26" x14ac:dyDescent="0.25">
      <c r="A8" s="1">
        <v>41409</v>
      </c>
      <c r="B8" t="s">
        <v>21</v>
      </c>
      <c r="C8" t="s">
        <v>13</v>
      </c>
      <c r="D8">
        <v>1</v>
      </c>
      <c r="E8" t="s">
        <v>31</v>
      </c>
      <c r="F8">
        <v>25.6875</v>
      </c>
      <c r="G8">
        <v>0.32674999999999998</v>
      </c>
      <c r="H8">
        <v>381.125</v>
      </c>
      <c r="I8">
        <v>544.06500000000005</v>
      </c>
      <c r="J8">
        <v>22.096250000000001</v>
      </c>
      <c r="K8">
        <v>74.281334619999996</v>
      </c>
      <c r="L8">
        <v>144.0691286</v>
      </c>
      <c r="M8">
        <v>411.4782161</v>
      </c>
      <c r="N8" t="s">
        <v>21</v>
      </c>
      <c r="O8">
        <f>AVERAGE(F8:F10)</f>
        <v>26.184722219999998</v>
      </c>
      <c r="P8">
        <f>STDEV(F8:F10)/SQRT(COUNT(F8:F10))</f>
        <v>1.0685539219035385</v>
      </c>
      <c r="Q8" s="2">
        <f>AVERAGE(G8:G10)</f>
        <v>0.35325000000000001</v>
      </c>
      <c r="R8">
        <f>STDEV(G8:G10)/SQRT(COUNT(G8:G10))</f>
        <v>1.6546721285387526E-2</v>
      </c>
      <c r="S8">
        <f>AVERAGE(H8:H10)</f>
        <v>388.70833333333331</v>
      </c>
      <c r="T8">
        <f>STDEV(I8:I10)/SQRT(COUNT(I8:I10))</f>
        <v>1.3330313230207238</v>
      </c>
      <c r="U8">
        <f>AVERAGE(I8:I10)</f>
        <v>541.56055556666661</v>
      </c>
      <c r="V8">
        <f>AVERAGE(J8:J10)</f>
        <v>22.028749999999999</v>
      </c>
      <c r="W8" s="2">
        <f>AVERAGE(K8:K10)</f>
        <v>74.533387946666664</v>
      </c>
      <c r="X8" s="2">
        <f>STDEV(K8:K10)/SQRT(COUNT(K8:K10))</f>
        <v>3.2059740695407299</v>
      </c>
      <c r="Y8" s="2">
        <f>AVERAGE(L8:L10)</f>
        <v>145.93332503333332</v>
      </c>
      <c r="Z8" s="2">
        <f>AVERAGE(M8:M10)</f>
        <v>355.71238270000003</v>
      </c>
    </row>
    <row r="9" spans="1:26" x14ac:dyDescent="0.25">
      <c r="A9" s="1">
        <v>41409</v>
      </c>
      <c r="B9" t="s">
        <v>21</v>
      </c>
      <c r="C9" t="s">
        <v>13</v>
      </c>
      <c r="D9">
        <v>4</v>
      </c>
      <c r="E9" t="s">
        <v>31</v>
      </c>
      <c r="F9">
        <v>28.233333330000001</v>
      </c>
      <c r="G9">
        <v>0.34933333300000002</v>
      </c>
      <c r="H9">
        <v>382</v>
      </c>
      <c r="I9">
        <v>539.51666669999997</v>
      </c>
      <c r="J9">
        <v>22.125</v>
      </c>
      <c r="K9">
        <v>80.208032549999999</v>
      </c>
      <c r="L9">
        <v>159.30046350000001</v>
      </c>
      <c r="M9">
        <v>346.44793570000002</v>
      </c>
    </row>
    <row r="10" spans="1:26" x14ac:dyDescent="0.25">
      <c r="A10" s="1">
        <v>41409</v>
      </c>
      <c r="B10" t="s">
        <v>21</v>
      </c>
      <c r="C10" t="s">
        <v>13</v>
      </c>
      <c r="D10">
        <v>5</v>
      </c>
      <c r="E10" t="s">
        <v>31</v>
      </c>
      <c r="F10">
        <v>24.633333329999999</v>
      </c>
      <c r="G10">
        <v>0.38366666700000002</v>
      </c>
      <c r="H10">
        <v>403</v>
      </c>
      <c r="I10">
        <v>541.1</v>
      </c>
      <c r="J10">
        <v>21.864999999999998</v>
      </c>
      <c r="K10">
        <v>69.110796669999999</v>
      </c>
      <c r="L10">
        <v>134.43038300000001</v>
      </c>
      <c r="M10">
        <v>309.21099629999998</v>
      </c>
    </row>
    <row r="11" spans="1:26" x14ac:dyDescent="0.25">
      <c r="A11" s="1">
        <v>41532</v>
      </c>
      <c r="B11" t="s">
        <v>30</v>
      </c>
      <c r="C11" t="s">
        <v>13</v>
      </c>
      <c r="D11">
        <v>1</v>
      </c>
      <c r="E11" t="s">
        <v>31</v>
      </c>
      <c r="F11">
        <v>18.033333330000001</v>
      </c>
      <c r="G11">
        <v>0.15883333299999999</v>
      </c>
      <c r="H11">
        <v>337.44444440000001</v>
      </c>
      <c r="I11">
        <v>547.77499999999998</v>
      </c>
      <c r="J11">
        <v>22.544444439999999</v>
      </c>
      <c r="K11">
        <v>60.579292729999999</v>
      </c>
      <c r="L11">
        <v>195.2240242</v>
      </c>
      <c r="M11">
        <v>632.66920579999999</v>
      </c>
      <c r="N11" t="s">
        <v>30</v>
      </c>
      <c r="O11">
        <f>AVERAGE(F11:F13)</f>
        <v>20.473611110000004</v>
      </c>
      <c r="P11">
        <f>STDEV(F11:F13)/SQRT(COUNT(F11:F13))</f>
        <v>1.887238352299567</v>
      </c>
      <c r="Q11" s="2">
        <f>AVERAGE(G11:G13)</f>
        <v>0.20286111100000001</v>
      </c>
      <c r="R11">
        <f>STDEV(G11:G13)/SQRT(COUNT(G11:G13))</f>
        <v>3.705390016229948E-2</v>
      </c>
      <c r="S11">
        <f>AVERAGE(H11:H13)</f>
        <v>351.02314813333334</v>
      </c>
      <c r="T11">
        <f>STDEV(I11:I13)/SQRT(COUNT(I11:I13))</f>
        <v>1.7067473837520259</v>
      </c>
      <c r="U11">
        <f>AVERAGE(I11:I13)</f>
        <v>546.03958333333333</v>
      </c>
      <c r="V11">
        <f>AVERAGE(J11:J13)</f>
        <v>22.34731481333333</v>
      </c>
      <c r="W11" s="2">
        <f>AVERAGE(K11:K13)</f>
        <v>63.999920409999994</v>
      </c>
      <c r="X11" s="2">
        <f>STDEV(K11:K13)/SQRT(COUNT(K11:K13))</f>
        <v>4.4612949891911269</v>
      </c>
      <c r="Y11" s="2">
        <f>AVERAGE(L11:L13)</f>
        <v>152.19046343333332</v>
      </c>
      <c r="Z11" s="2">
        <f>AVERAGE(M11:M13)</f>
        <v>424.04985793333339</v>
      </c>
    </row>
    <row r="12" spans="1:26" x14ac:dyDescent="0.25">
      <c r="A12" s="1">
        <v>41532</v>
      </c>
      <c r="B12" t="s">
        <v>30</v>
      </c>
      <c r="C12" t="s">
        <v>13</v>
      </c>
      <c r="D12">
        <v>4</v>
      </c>
      <c r="E12" t="s">
        <v>31</v>
      </c>
      <c r="F12">
        <v>24.1875</v>
      </c>
      <c r="G12">
        <v>0.27650000000000002</v>
      </c>
      <c r="H12">
        <v>372.625</v>
      </c>
      <c r="I12">
        <v>542.62625000000003</v>
      </c>
      <c r="J12">
        <v>22.1675</v>
      </c>
      <c r="K12">
        <v>72.847035959999999</v>
      </c>
      <c r="L12">
        <v>145.73194509999999</v>
      </c>
      <c r="M12">
        <v>337.20416019999999</v>
      </c>
    </row>
    <row r="13" spans="1:26" x14ac:dyDescent="0.25">
      <c r="A13" s="1">
        <v>41532</v>
      </c>
      <c r="B13" t="s">
        <v>30</v>
      </c>
      <c r="C13" t="s">
        <v>13</v>
      </c>
      <c r="D13">
        <v>5</v>
      </c>
      <c r="E13" t="s">
        <v>31</v>
      </c>
      <c r="F13">
        <v>19.2</v>
      </c>
      <c r="G13">
        <v>0.17324999999999999</v>
      </c>
      <c r="H13">
        <v>343</v>
      </c>
      <c r="I13">
        <v>547.71749999999997</v>
      </c>
      <c r="J13">
        <v>22.33</v>
      </c>
      <c r="K13">
        <v>58.573432539999999</v>
      </c>
      <c r="L13">
        <v>115.615421</v>
      </c>
      <c r="M13">
        <v>302.27620780000001</v>
      </c>
    </row>
    <row r="14" spans="1:26" x14ac:dyDescent="0.25">
      <c r="A14" s="1">
        <v>41593</v>
      </c>
      <c r="B14" t="s">
        <v>25</v>
      </c>
      <c r="C14" t="s">
        <v>13</v>
      </c>
      <c r="D14">
        <v>1</v>
      </c>
      <c r="E14" t="s">
        <v>31</v>
      </c>
      <c r="F14">
        <v>21.68333333</v>
      </c>
      <c r="G14">
        <v>0.244166667</v>
      </c>
      <c r="H14">
        <v>366.83333329999999</v>
      </c>
      <c r="I14">
        <v>547.66666669999995</v>
      </c>
      <c r="J14">
        <v>26.708333329999999</v>
      </c>
      <c r="K14">
        <v>87.667659389999997</v>
      </c>
      <c r="L14">
        <v>124.6576957</v>
      </c>
      <c r="M14">
        <v>263.06656270000002</v>
      </c>
      <c r="N14" t="s">
        <v>25</v>
      </c>
      <c r="O14">
        <f>AVERAGE(F14:F16)</f>
        <v>22.044444443333333</v>
      </c>
      <c r="P14">
        <f>STDEV(F14:F16)/SQRT(COUNT(F14:F16))</f>
        <v>0.9459628300517442</v>
      </c>
      <c r="Q14" s="2">
        <f>AVERAGE(G14:G16)</f>
        <v>0.23088888900000001</v>
      </c>
      <c r="R14">
        <f>STDEV(G14:G16)/SQRT(COUNT(G14:G16))</f>
        <v>2.131560301634974E-2</v>
      </c>
      <c r="S14">
        <f>AVERAGE(H14:H16)</f>
        <v>357.05555556666667</v>
      </c>
      <c r="T14">
        <f>STDEV(I14:I16)/SQRT(COUNT(I14:I16))</f>
        <v>0.54972833006544608</v>
      </c>
      <c r="U14">
        <f>AVERAGE(I14:I16)</f>
        <v>546.62777779999999</v>
      </c>
      <c r="V14">
        <f>AVERAGE(J14:J16)</f>
        <v>26.551666666666666</v>
      </c>
      <c r="W14" s="2">
        <f>AVERAGE(K14:K16)</f>
        <v>88.617431076666662</v>
      </c>
      <c r="X14" s="2">
        <f>STDEV(K14:K16)/SQRT(COUNT(K14:K16))</f>
        <v>2.6056887218189408</v>
      </c>
      <c r="Y14" s="2">
        <f>AVERAGE(L14:L16)</f>
        <v>146.48528273333332</v>
      </c>
      <c r="Z14" s="2">
        <f>AVERAGE(M14:M16)</f>
        <v>270.93931716666668</v>
      </c>
    </row>
    <row r="15" spans="1:26" x14ac:dyDescent="0.25">
      <c r="A15" s="1">
        <v>41593</v>
      </c>
      <c r="B15" t="s">
        <v>25</v>
      </c>
      <c r="C15" t="s">
        <v>13</v>
      </c>
      <c r="D15">
        <v>4</v>
      </c>
      <c r="E15" t="s">
        <v>31</v>
      </c>
      <c r="F15">
        <v>20.616666670000001</v>
      </c>
      <c r="G15">
        <v>0.18916666700000001</v>
      </c>
      <c r="H15">
        <v>347.66666670000001</v>
      </c>
      <c r="I15">
        <v>545.79666669999995</v>
      </c>
      <c r="J15">
        <v>26.684999999999999</v>
      </c>
      <c r="K15">
        <v>84.654717180000006</v>
      </c>
      <c r="L15">
        <v>158.52166819999999</v>
      </c>
      <c r="M15">
        <v>284.56479869999998</v>
      </c>
    </row>
    <row r="16" spans="1:26" x14ac:dyDescent="0.25">
      <c r="A16" s="1">
        <v>41593</v>
      </c>
      <c r="B16" t="s">
        <v>25</v>
      </c>
      <c r="C16" t="s">
        <v>13</v>
      </c>
      <c r="D16">
        <v>5</v>
      </c>
      <c r="E16" t="s">
        <v>31</v>
      </c>
      <c r="F16">
        <v>23.833333329999999</v>
      </c>
      <c r="G16">
        <v>0.259333333</v>
      </c>
      <c r="H16">
        <v>356.66666670000001</v>
      </c>
      <c r="I16">
        <v>546.41999999999996</v>
      </c>
      <c r="J16">
        <v>26.26166667</v>
      </c>
      <c r="K16">
        <v>93.529916659999998</v>
      </c>
      <c r="L16">
        <v>156.27648429999999</v>
      </c>
      <c r="M16">
        <v>265.18659009999999</v>
      </c>
    </row>
    <row r="17" spans="1:26" x14ac:dyDescent="0.25">
      <c r="A17" s="1">
        <v>41671</v>
      </c>
      <c r="B17" t="s">
        <v>15</v>
      </c>
      <c r="C17" t="s">
        <v>16</v>
      </c>
      <c r="D17">
        <v>1</v>
      </c>
      <c r="E17" t="s">
        <v>31</v>
      </c>
      <c r="F17">
        <v>22.166666670000001</v>
      </c>
      <c r="G17">
        <v>0.14833333300000001</v>
      </c>
      <c r="H17">
        <v>273.33333329999999</v>
      </c>
      <c r="I17">
        <v>546.10833330000003</v>
      </c>
      <c r="J17">
        <v>30.12</v>
      </c>
      <c r="K17">
        <v>147.5629749</v>
      </c>
      <c r="L17">
        <v>196.02868359999999</v>
      </c>
      <c r="M17">
        <v>275.96765429999999</v>
      </c>
      <c r="N17" t="s">
        <v>15</v>
      </c>
      <c r="O17">
        <f>AVERAGE(F17:F19)</f>
        <v>20.722222223333333</v>
      </c>
      <c r="P17">
        <f>STDEV(F17:F19)/SQRT(COUNT(F17:F19))</f>
        <v>1.0485586837048464</v>
      </c>
      <c r="Q17" s="2">
        <f>AVERAGE(G17:G19)</f>
        <v>0.14142777766666667</v>
      </c>
      <c r="R17">
        <f>STDEV(G17:G19)/SQRT(COUNT(G17:G19))</f>
        <v>4.2780698859141474E-3</v>
      </c>
      <c r="S17">
        <f>AVERAGE(H17:H19)</f>
        <v>273.38888886666672</v>
      </c>
      <c r="T17">
        <f>STDEV(I17:I19)/SQRT(COUNT(I17:I19))</f>
        <v>0.68339858205195525</v>
      </c>
      <c r="U17">
        <f>AVERAGE(I17:I19)</f>
        <v>544.76777776666665</v>
      </c>
      <c r="V17">
        <f>AVERAGE(J17:J19)</f>
        <v>30.155000000000001</v>
      </c>
      <c r="W17" s="2">
        <f>AVERAGE(K17:K19)</f>
        <v>139.36290436666667</v>
      </c>
      <c r="X17" s="2">
        <f>STDEV(K17:K19)/SQRT(COUNT(K17:K19))</f>
        <v>4.6188017457604946</v>
      </c>
      <c r="Y17" s="2">
        <f>AVERAGE(L17:L19)</f>
        <v>196.63905389999999</v>
      </c>
      <c r="Z17" s="2">
        <f>AVERAGE(M17:M19)</f>
        <v>294.14492426666669</v>
      </c>
    </row>
    <row r="18" spans="1:26" x14ac:dyDescent="0.25">
      <c r="A18" s="1">
        <v>41671</v>
      </c>
      <c r="B18" t="s">
        <v>15</v>
      </c>
      <c r="C18" t="s">
        <v>16</v>
      </c>
      <c r="D18">
        <v>4</v>
      </c>
      <c r="E18" t="s">
        <v>31</v>
      </c>
      <c r="F18">
        <v>18.68333333</v>
      </c>
      <c r="G18">
        <v>0.1336</v>
      </c>
      <c r="H18">
        <v>271.5</v>
      </c>
      <c r="I18">
        <v>543.8666667</v>
      </c>
      <c r="J18">
        <v>30.323333330000001</v>
      </c>
      <c r="K18">
        <v>131.57924030000001</v>
      </c>
      <c r="L18">
        <v>195.12265379999999</v>
      </c>
      <c r="M18">
        <v>277.3106234</v>
      </c>
    </row>
    <row r="19" spans="1:26" x14ac:dyDescent="0.25">
      <c r="A19" s="1">
        <v>41671</v>
      </c>
      <c r="B19" t="s">
        <v>15</v>
      </c>
      <c r="C19" t="s">
        <v>16</v>
      </c>
      <c r="D19">
        <v>5</v>
      </c>
      <c r="E19" t="s">
        <v>31</v>
      </c>
      <c r="F19">
        <v>21.31666667</v>
      </c>
      <c r="G19">
        <v>0.14235</v>
      </c>
      <c r="H19">
        <v>275.33333329999999</v>
      </c>
      <c r="I19">
        <v>544.32833330000005</v>
      </c>
      <c r="J19">
        <v>30.021666669999998</v>
      </c>
      <c r="K19">
        <v>138.9464979</v>
      </c>
      <c r="L19">
        <v>198.76582429999999</v>
      </c>
      <c r="M19">
        <v>329.15649509999997</v>
      </c>
    </row>
    <row r="20" spans="1:26" x14ac:dyDescent="0.25">
      <c r="A20" s="1">
        <v>41671</v>
      </c>
      <c r="B20" t="s">
        <v>15</v>
      </c>
      <c r="C20" t="s">
        <v>13</v>
      </c>
      <c r="D20">
        <v>1</v>
      </c>
      <c r="E20" t="s">
        <v>31</v>
      </c>
      <c r="F20">
        <v>17.600000000000001</v>
      </c>
      <c r="G20">
        <v>0.187</v>
      </c>
      <c r="H20">
        <v>374</v>
      </c>
      <c r="I20">
        <v>547.75</v>
      </c>
      <c r="J20">
        <v>29.62</v>
      </c>
      <c r="K20">
        <v>82.74013137</v>
      </c>
      <c r="L20">
        <v>113.1203993</v>
      </c>
      <c r="M20">
        <v>345.36331810000001</v>
      </c>
      <c r="N20" t="s">
        <v>15</v>
      </c>
      <c r="O20">
        <f>AVERAGE(F20:F22)</f>
        <v>15.596666666666669</v>
      </c>
      <c r="P20">
        <f>STDEV(F20:F22)/SQRT(COUNT(F20:F22))</f>
        <v>2.3881675913646436</v>
      </c>
      <c r="Q20" s="2">
        <f>AVERAGE(G20:G22)</f>
        <v>0.13300000000000001</v>
      </c>
      <c r="R20">
        <f>STDEV(G20:G22)/SQRT(COUNT(G20:G22))</f>
        <v>3.6271212184504298E-2</v>
      </c>
      <c r="S20">
        <f>AVERAGE(H20:H22)</f>
        <v>312.16666666666669</v>
      </c>
      <c r="T20">
        <f>STDEV(I20:I22)/SQRT(COUNT(I20:I22))</f>
        <v>2.0558595120614056</v>
      </c>
      <c r="U20">
        <f>AVERAGE(I20:I22)</f>
        <v>544.89499999999998</v>
      </c>
      <c r="V20">
        <f>AVERAGE(J20:J22)</f>
        <v>30.171666666666667</v>
      </c>
      <c r="W20" s="2">
        <f>AVERAGE(K20:K22)</f>
        <v>97.42644086</v>
      </c>
      <c r="X20" s="2">
        <f>STDEV(K20:K22)/SQRT(COUNT(K20:K22))</f>
        <v>7.8477541227892109</v>
      </c>
      <c r="Y20" s="2">
        <f>AVERAGE(L20:L22)</f>
        <v>132.94343536666668</v>
      </c>
      <c r="Z20" s="2">
        <f>AVERAGE(M20:M22)</f>
        <v>320.1022241666667</v>
      </c>
    </row>
    <row r="21" spans="1:26" x14ac:dyDescent="0.25">
      <c r="A21" s="1">
        <v>41671</v>
      </c>
      <c r="B21" t="s">
        <v>15</v>
      </c>
      <c r="C21" t="s">
        <v>13</v>
      </c>
      <c r="D21">
        <v>4</v>
      </c>
      <c r="E21" t="s">
        <v>31</v>
      </c>
      <c r="F21">
        <v>10.84</v>
      </c>
      <c r="G21">
        <v>6.4049999999999996E-2</v>
      </c>
      <c r="H21">
        <v>252.5</v>
      </c>
      <c r="I21">
        <v>540.90499999999997</v>
      </c>
      <c r="J21">
        <v>30.53</v>
      </c>
      <c r="K21">
        <v>99.974184309999998</v>
      </c>
      <c r="L21">
        <v>144.4301495</v>
      </c>
      <c r="M21">
        <v>346.83553260000002</v>
      </c>
    </row>
    <row r="22" spans="1:26" x14ac:dyDescent="0.25">
      <c r="A22" s="1">
        <v>41671</v>
      </c>
      <c r="B22" t="s">
        <v>15</v>
      </c>
      <c r="C22" t="s">
        <v>13</v>
      </c>
      <c r="D22">
        <v>5</v>
      </c>
      <c r="E22" t="s">
        <v>31</v>
      </c>
      <c r="F22">
        <v>18.350000000000001</v>
      </c>
      <c r="G22">
        <v>0.14795</v>
      </c>
      <c r="H22">
        <v>310</v>
      </c>
      <c r="I22">
        <v>546.03</v>
      </c>
      <c r="J22">
        <v>30.364999999999998</v>
      </c>
      <c r="K22">
        <v>109.5650069</v>
      </c>
      <c r="L22">
        <v>141.2797573</v>
      </c>
      <c r="M22">
        <v>268.10782180000001</v>
      </c>
    </row>
    <row r="23" spans="1:26" x14ac:dyDescent="0.25">
      <c r="A23" s="1">
        <v>41774</v>
      </c>
      <c r="B23" t="s">
        <v>22</v>
      </c>
      <c r="C23" t="s">
        <v>13</v>
      </c>
      <c r="D23">
        <v>1</v>
      </c>
      <c r="E23" t="s">
        <v>31</v>
      </c>
      <c r="F23">
        <v>24.06666667</v>
      </c>
      <c r="G23">
        <v>0.326833333</v>
      </c>
      <c r="H23">
        <v>405.5</v>
      </c>
      <c r="I23">
        <v>549.10666670000001</v>
      </c>
      <c r="J23">
        <v>23.666666670000001</v>
      </c>
      <c r="K23">
        <v>75.402198139999996</v>
      </c>
      <c r="L23">
        <v>139.2397556</v>
      </c>
      <c r="M23">
        <v>337.78711800000002</v>
      </c>
      <c r="N23" t="s">
        <v>22</v>
      </c>
      <c r="O23">
        <f>AVERAGE(F23:F25)</f>
        <v>24.683333333333334</v>
      </c>
      <c r="P23">
        <f>STDEV(F23:F25)/SQRT(COUNT(F23:F25))</f>
        <v>0.37130899496341463</v>
      </c>
      <c r="Q23" s="2">
        <f>AVERAGE(G23:G25)</f>
        <v>0.317111111</v>
      </c>
      <c r="R23">
        <f>STDEV(G23:G25)/SQRT(COUNT(G23:G25))</f>
        <v>3.4456404527324368E-2</v>
      </c>
      <c r="S23">
        <f>AVERAGE(H23:H25)</f>
        <v>391.33333333333331</v>
      </c>
      <c r="T23">
        <f>STDEV(I23:I25)/SQRT(COUNT(I23:I25))</f>
        <v>1.3849603545290798</v>
      </c>
      <c r="U23">
        <f>AVERAGE(I23:I25)</f>
        <v>546.39944443333331</v>
      </c>
      <c r="V23">
        <f>AVERAGE(J23:J25)</f>
        <v>22.889444443333332</v>
      </c>
      <c r="W23" s="2">
        <f>AVERAGE(K23:K25)</f>
        <v>75.906353159999995</v>
      </c>
      <c r="X23" s="2">
        <f>STDEV(K23:K25)/SQRT(COUNT(K23:K25))</f>
        <v>2.0226313056315552</v>
      </c>
      <c r="Y23" s="2">
        <f>AVERAGE(L23:L25)</f>
        <v>145.58161079999999</v>
      </c>
      <c r="Z23" s="2">
        <f>AVERAGE(M23:M25)</f>
        <v>330.99119853333337</v>
      </c>
    </row>
    <row r="24" spans="1:26" x14ac:dyDescent="0.25">
      <c r="A24" s="1">
        <v>41774</v>
      </c>
      <c r="B24" t="s">
        <v>22</v>
      </c>
      <c r="C24" t="s">
        <v>13</v>
      </c>
      <c r="D24">
        <v>4</v>
      </c>
      <c r="E24" t="s">
        <v>31</v>
      </c>
      <c r="F24">
        <v>25.35</v>
      </c>
      <c r="G24">
        <v>0.37133333299999999</v>
      </c>
      <c r="H24">
        <v>410.83333329999999</v>
      </c>
      <c r="I24">
        <v>544.53833329999998</v>
      </c>
      <c r="J24">
        <v>22.133333329999999</v>
      </c>
      <c r="K24">
        <v>72.682444050000001</v>
      </c>
      <c r="L24">
        <v>143.13019840000001</v>
      </c>
      <c r="M24">
        <v>363.34316230000002</v>
      </c>
    </row>
    <row r="25" spans="1:26" x14ac:dyDescent="0.25">
      <c r="A25" s="1">
        <v>41774</v>
      </c>
      <c r="B25" t="s">
        <v>22</v>
      </c>
      <c r="C25" t="s">
        <v>13</v>
      </c>
      <c r="D25">
        <v>5</v>
      </c>
      <c r="E25" t="s">
        <v>31</v>
      </c>
      <c r="F25">
        <v>24.633333329999999</v>
      </c>
      <c r="G25">
        <v>0.25316666700000001</v>
      </c>
      <c r="H25">
        <v>357.66666670000001</v>
      </c>
      <c r="I25">
        <v>545.55333329999996</v>
      </c>
      <c r="J25">
        <v>22.868333329999999</v>
      </c>
      <c r="K25">
        <v>79.634417290000002</v>
      </c>
      <c r="L25">
        <v>154.3748784</v>
      </c>
      <c r="M25">
        <v>291.84331529999997</v>
      </c>
    </row>
    <row r="26" spans="1:26" x14ac:dyDescent="0.25">
      <c r="A26" s="1">
        <v>41927</v>
      </c>
      <c r="B26" t="s">
        <v>27</v>
      </c>
      <c r="C26" t="s">
        <v>13</v>
      </c>
      <c r="D26">
        <v>1</v>
      </c>
      <c r="E26" t="s">
        <v>31</v>
      </c>
      <c r="F26">
        <v>21.383333329999999</v>
      </c>
      <c r="G26">
        <v>0.22</v>
      </c>
      <c r="H26">
        <v>377</v>
      </c>
      <c r="I26">
        <v>549.625</v>
      </c>
      <c r="J26">
        <v>23.954999999999998</v>
      </c>
      <c r="K26">
        <v>71.316367</v>
      </c>
      <c r="L26">
        <v>127.6940975</v>
      </c>
      <c r="M26">
        <v>323.56507490000001</v>
      </c>
      <c r="N26" t="s">
        <v>27</v>
      </c>
      <c r="O26">
        <f>AVERAGE(F26:F28)</f>
        <v>20.688888886666664</v>
      </c>
      <c r="P26">
        <f>STDEV(F26:F28)/SQRT(COUNT(F26:F28))</f>
        <v>0.46729455008935156</v>
      </c>
      <c r="Q26" s="2">
        <f>AVERAGE(G26:G28)</f>
        <v>0.18416666666666667</v>
      </c>
      <c r="R26">
        <f>STDEV(G26:G28)/SQRT(COUNT(G26:G28))</f>
        <v>1.8004886149063506E-2</v>
      </c>
      <c r="S26">
        <f>AVERAGE(H26:H28)</f>
        <v>343.11111110000002</v>
      </c>
      <c r="T26">
        <f>STDEV(I26:I28)/SQRT(COUNT(I26:I28))</f>
        <v>0.3473901708756108</v>
      </c>
      <c r="U26">
        <f>AVERAGE(I26:I28)</f>
        <v>548.9544444666667</v>
      </c>
      <c r="V26">
        <f>AVERAGE(J26:J28)</f>
        <v>24.172222223333332</v>
      </c>
      <c r="W26" s="2">
        <f>AVERAGE(K26:K28)</f>
        <v>75.279310076666661</v>
      </c>
      <c r="X26" s="2">
        <f>STDEV(K26:K28)/SQRT(COUNT(K26:K28))</f>
        <v>3.0165616377413773</v>
      </c>
      <c r="Y26" s="2">
        <f>AVERAGE(L26:L28)</f>
        <v>124.94161473333334</v>
      </c>
      <c r="Z26" s="2">
        <f>AVERAGE(M26:M28)</f>
        <v>326.89064863333334</v>
      </c>
    </row>
    <row r="27" spans="1:26" x14ac:dyDescent="0.25">
      <c r="A27" s="1">
        <v>41927</v>
      </c>
      <c r="B27" t="s">
        <v>27</v>
      </c>
      <c r="C27" t="s">
        <v>13</v>
      </c>
      <c r="D27">
        <v>4</v>
      </c>
      <c r="E27" t="s">
        <v>31</v>
      </c>
      <c r="F27">
        <v>19.8</v>
      </c>
      <c r="G27">
        <v>0.16316666699999999</v>
      </c>
      <c r="H27">
        <v>327</v>
      </c>
      <c r="I27">
        <v>548.77666669999996</v>
      </c>
      <c r="J27">
        <v>24.51166667</v>
      </c>
      <c r="K27">
        <v>73.321207529999995</v>
      </c>
      <c r="L27">
        <v>116.20362950000001</v>
      </c>
      <c r="M27">
        <v>283.34651250000002</v>
      </c>
    </row>
    <row r="28" spans="1:26" x14ac:dyDescent="0.25">
      <c r="A28" s="1">
        <v>41927</v>
      </c>
      <c r="B28" t="s">
        <v>27</v>
      </c>
      <c r="C28" t="s">
        <v>13</v>
      </c>
      <c r="D28">
        <v>5</v>
      </c>
      <c r="E28" t="s">
        <v>31</v>
      </c>
      <c r="F28">
        <v>20.883333329999999</v>
      </c>
      <c r="G28">
        <v>0.169333333</v>
      </c>
      <c r="H28">
        <v>325.33333329999999</v>
      </c>
      <c r="I28">
        <v>548.46166670000002</v>
      </c>
      <c r="J28">
        <v>24.05</v>
      </c>
      <c r="K28">
        <v>81.200355700000003</v>
      </c>
      <c r="L28">
        <v>130.9271172</v>
      </c>
      <c r="M28">
        <v>373.7603585</v>
      </c>
    </row>
    <row r="29" spans="1:26" x14ac:dyDescent="0.25">
      <c r="A29" s="1">
        <v>42036</v>
      </c>
      <c r="B29" t="s">
        <v>17</v>
      </c>
      <c r="C29" t="s">
        <v>16</v>
      </c>
      <c r="D29">
        <v>1</v>
      </c>
      <c r="E29" t="s">
        <v>31</v>
      </c>
      <c r="F29">
        <v>26</v>
      </c>
      <c r="G29">
        <v>0.30049999999999999</v>
      </c>
      <c r="H29">
        <v>381.5</v>
      </c>
      <c r="I29">
        <v>546.02</v>
      </c>
      <c r="J29">
        <v>28.484999999999999</v>
      </c>
      <c r="K29">
        <v>115.0345772</v>
      </c>
      <c r="L29">
        <v>158.21208429999999</v>
      </c>
      <c r="M29">
        <v>371.45507570000001</v>
      </c>
      <c r="N29" t="s">
        <v>17</v>
      </c>
      <c r="O29">
        <f>AVERAGE(F29:F31)</f>
        <v>25.188888886666671</v>
      </c>
      <c r="P29">
        <f>STDEV(F29:F31)/SQRT(COUNT(F29:F31))</f>
        <v>0.4065816558534624</v>
      </c>
      <c r="Q29" s="2">
        <f>AVERAGE(G29:G31)</f>
        <v>0.28872222233333333</v>
      </c>
      <c r="R29">
        <f>STDEV(G29:G31)/SQRT(COUNT(G29:G31))</f>
        <v>9.4645211852175566E-3</v>
      </c>
      <c r="S29">
        <f>AVERAGE(H29:H31)</f>
        <v>372.38888889999998</v>
      </c>
      <c r="T29">
        <f>STDEV(I29:I31)/SQRT(COUNT(I29:I31))</f>
        <v>0.68714205274768214</v>
      </c>
      <c r="U29">
        <f>AVERAGE(I29:I31)</f>
        <v>544.71444443333337</v>
      </c>
      <c r="V29">
        <f>AVERAGE(J29:J31)</f>
        <v>28.163888889999999</v>
      </c>
      <c r="W29" s="2">
        <f>AVERAGE(K29:K31)</f>
        <v>118.93344330000001</v>
      </c>
      <c r="X29" s="2">
        <f>STDEV(K29:K31)/SQRT(COUNT(K29:K31))</f>
        <v>3.944494532161988</v>
      </c>
      <c r="Y29" s="2">
        <f>AVERAGE(L29:L31)</f>
        <v>165.32404389999999</v>
      </c>
      <c r="Z29" s="2">
        <f>AVERAGE(M29:M31)</f>
        <v>307.45480426666671</v>
      </c>
    </row>
    <row r="30" spans="1:26" x14ac:dyDescent="0.25">
      <c r="A30" s="1">
        <v>42036</v>
      </c>
      <c r="B30" t="s">
        <v>17</v>
      </c>
      <c r="C30" t="s">
        <v>16</v>
      </c>
      <c r="D30">
        <v>4</v>
      </c>
      <c r="E30" t="s">
        <v>31</v>
      </c>
      <c r="F30">
        <v>24.833333329999999</v>
      </c>
      <c r="G30">
        <v>0.29566666699999999</v>
      </c>
      <c r="H30">
        <v>383.66666670000001</v>
      </c>
      <c r="I30">
        <v>543.69000000000005</v>
      </c>
      <c r="J30">
        <v>28.096666670000001</v>
      </c>
      <c r="K30">
        <v>114.94349560000001</v>
      </c>
      <c r="L30">
        <v>167.21935869999999</v>
      </c>
      <c r="M30">
        <v>272.69848760000002</v>
      </c>
    </row>
    <row r="31" spans="1:26" x14ac:dyDescent="0.25">
      <c r="A31" s="1">
        <v>42036</v>
      </c>
      <c r="B31" t="s">
        <v>17</v>
      </c>
      <c r="C31" t="s">
        <v>16</v>
      </c>
      <c r="D31">
        <v>5</v>
      </c>
      <c r="E31" t="s">
        <v>31</v>
      </c>
      <c r="F31">
        <v>24.733333330000001</v>
      </c>
      <c r="G31">
        <v>0.27</v>
      </c>
      <c r="H31">
        <v>352</v>
      </c>
      <c r="I31">
        <v>544.43333329999996</v>
      </c>
      <c r="J31">
        <v>27.91</v>
      </c>
      <c r="K31">
        <v>126.8222571</v>
      </c>
      <c r="L31">
        <v>170.5406887</v>
      </c>
      <c r="M31">
        <v>278.21084949999999</v>
      </c>
    </row>
    <row r="32" spans="1:26" x14ac:dyDescent="0.25">
      <c r="A32" s="1">
        <v>42036</v>
      </c>
      <c r="B32" t="s">
        <v>17</v>
      </c>
      <c r="C32" t="s">
        <v>13</v>
      </c>
      <c r="D32">
        <v>1</v>
      </c>
      <c r="E32" t="s">
        <v>31</v>
      </c>
      <c r="F32">
        <v>25.533333330000001</v>
      </c>
      <c r="G32">
        <v>0.32066666700000002</v>
      </c>
      <c r="H32">
        <v>394.66666670000001</v>
      </c>
      <c r="I32">
        <v>547.09</v>
      </c>
      <c r="J32">
        <v>28.07</v>
      </c>
      <c r="K32">
        <v>97.117523340000005</v>
      </c>
      <c r="L32">
        <v>129.36518119999999</v>
      </c>
      <c r="M32">
        <v>485.6071402</v>
      </c>
      <c r="N32" t="s">
        <v>17</v>
      </c>
      <c r="O32">
        <f>AVERAGE(F32:F34)</f>
        <v>24.905555553333333</v>
      </c>
      <c r="P32">
        <f>STDEV(F32:F34)/SQRT(COUNT(F32:F34))</f>
        <v>0.87158504751011556</v>
      </c>
      <c r="Q32" s="2">
        <f>AVERAGE(G32:G34)</f>
        <v>0.31277777800000001</v>
      </c>
      <c r="R32">
        <f>STDEV(G32:G34)/SQRT(COUNT(G32:G34))</f>
        <v>1.1838548777376445E-2</v>
      </c>
      <c r="S32">
        <f>AVERAGE(H32:H34)</f>
        <v>392.11111113333328</v>
      </c>
      <c r="T32">
        <f>STDEV(I32:I34)/SQRT(COUNT(I32:I34))</f>
        <v>0.41130325993073569</v>
      </c>
      <c r="U32">
        <f>AVERAGE(I32:I34)</f>
        <v>546.27</v>
      </c>
      <c r="V32">
        <f>AVERAGE(J32:J34)</f>
        <v>28.081111109999998</v>
      </c>
      <c r="W32" s="2">
        <f>AVERAGE(K32:K34)</f>
        <v>100.31415833</v>
      </c>
      <c r="X32" s="2">
        <f>STDEV(K32:K34)/SQRT(COUNT(K32:K34))</f>
        <v>4.1225578013117739</v>
      </c>
      <c r="Y32" s="2">
        <f>AVERAGE(L32:L34)</f>
        <v>146.17228473333333</v>
      </c>
      <c r="Z32" s="2">
        <f>AVERAGE(M32:M34)</f>
        <v>395.13446993333332</v>
      </c>
    </row>
    <row r="33" spans="1:26" x14ac:dyDescent="0.25">
      <c r="A33" s="1">
        <v>42036</v>
      </c>
      <c r="B33" t="s">
        <v>17</v>
      </c>
      <c r="C33" t="s">
        <v>13</v>
      </c>
      <c r="D33">
        <v>4</v>
      </c>
      <c r="E33" t="s">
        <v>31</v>
      </c>
      <c r="F33">
        <v>26</v>
      </c>
      <c r="G33">
        <v>0.32816666700000002</v>
      </c>
      <c r="H33">
        <v>391</v>
      </c>
      <c r="I33">
        <v>545.80333329999996</v>
      </c>
      <c r="J33">
        <v>28.158333330000001</v>
      </c>
      <c r="K33">
        <v>108.4944658</v>
      </c>
      <c r="L33">
        <v>158.094414</v>
      </c>
      <c r="M33">
        <v>294.61327510000001</v>
      </c>
    </row>
    <row r="34" spans="1:26" x14ac:dyDescent="0.25">
      <c r="A34" s="1">
        <v>42036</v>
      </c>
      <c r="B34" t="s">
        <v>17</v>
      </c>
      <c r="C34" t="s">
        <v>13</v>
      </c>
      <c r="D34">
        <v>5</v>
      </c>
      <c r="E34" t="s">
        <v>31</v>
      </c>
      <c r="F34">
        <v>23.18333333</v>
      </c>
      <c r="G34">
        <v>0.28949999999999998</v>
      </c>
      <c r="H34">
        <v>390.66666670000001</v>
      </c>
      <c r="I34">
        <v>545.91666669999995</v>
      </c>
      <c r="J34">
        <v>28.015000000000001</v>
      </c>
      <c r="K34">
        <v>95.330485850000002</v>
      </c>
      <c r="L34">
        <v>151.05725899999999</v>
      </c>
      <c r="M34">
        <v>405.18299450000001</v>
      </c>
    </row>
    <row r="35" spans="1:26" x14ac:dyDescent="0.25">
      <c r="A35" s="1">
        <v>42109</v>
      </c>
      <c r="B35" t="s">
        <v>23</v>
      </c>
      <c r="C35" t="s">
        <v>13</v>
      </c>
      <c r="D35">
        <v>1</v>
      </c>
      <c r="E35" t="s">
        <v>31</v>
      </c>
      <c r="F35">
        <v>24.45</v>
      </c>
      <c r="G35">
        <v>0.33566666699999997</v>
      </c>
      <c r="H35">
        <v>398.66666670000001</v>
      </c>
      <c r="I35">
        <v>546.33666670000002</v>
      </c>
      <c r="J35">
        <v>24.13666667</v>
      </c>
      <c r="K35">
        <v>79.133086340000006</v>
      </c>
      <c r="L35">
        <v>135.89877440000001</v>
      </c>
      <c r="M35">
        <v>273.17679379999998</v>
      </c>
      <c r="N35" t="s">
        <v>23</v>
      </c>
      <c r="O35">
        <f>AVERAGE(F35:F37)</f>
        <v>26.25</v>
      </c>
      <c r="P35">
        <f>STDEV(F35:F37)/SQRT(COUNT(F35:F37))</f>
        <v>1.4945580310902271</v>
      </c>
      <c r="Q35" s="2">
        <f>AVERAGE(G35:G37)</f>
        <v>0.41066666666666668</v>
      </c>
      <c r="R35">
        <f>STDEV(G35:G37)/SQRT(COUNT(G35:G37))</f>
        <v>5.2984623855171963E-2</v>
      </c>
      <c r="S35">
        <f>AVERAGE(H35:H37)</f>
        <v>411.83333333333331</v>
      </c>
      <c r="T35">
        <f>STDEV(I35:I37)/SQRT(COUNT(I35:I37))</f>
        <v>1.1053254925335128</v>
      </c>
      <c r="U35">
        <f>AVERAGE(I35:I37)</f>
        <v>545.4533333666667</v>
      </c>
      <c r="V35">
        <f>AVERAGE(J35:J37)</f>
        <v>24.416666666666668</v>
      </c>
      <c r="W35" s="2">
        <f>AVERAGE(K35:K37)</f>
        <v>83.120184693333343</v>
      </c>
      <c r="X35" s="2">
        <f>STDEV(K35:K37)/SQRT(COUNT(K35:K37))</f>
        <v>4.5201324672959329</v>
      </c>
      <c r="Y35" s="2">
        <f>AVERAGE(L35:L37)</f>
        <v>148.10182016666667</v>
      </c>
      <c r="Z35" s="2">
        <f>AVERAGE(M35:M37)</f>
        <v>309.07704533333339</v>
      </c>
    </row>
    <row r="36" spans="1:26" x14ac:dyDescent="0.25">
      <c r="A36" s="1">
        <v>42109</v>
      </c>
      <c r="B36" t="s">
        <v>23</v>
      </c>
      <c r="C36" t="s">
        <v>13</v>
      </c>
      <c r="D36">
        <v>4</v>
      </c>
      <c r="E36" t="s">
        <v>31</v>
      </c>
      <c r="F36">
        <v>25.083333329999999</v>
      </c>
      <c r="G36">
        <v>0.383333333</v>
      </c>
      <c r="H36">
        <v>420.5</v>
      </c>
      <c r="I36">
        <v>546.76666669999997</v>
      </c>
      <c r="J36">
        <v>24.015000000000001</v>
      </c>
      <c r="K36">
        <v>78.087207160000006</v>
      </c>
      <c r="L36">
        <v>147.41697120000001</v>
      </c>
      <c r="M36">
        <v>299.54162980000001</v>
      </c>
    </row>
    <row r="37" spans="1:26" x14ac:dyDescent="0.25">
      <c r="A37" s="1">
        <v>42109</v>
      </c>
      <c r="B37" t="s">
        <v>23</v>
      </c>
      <c r="C37" t="s">
        <v>13</v>
      </c>
      <c r="D37">
        <v>5</v>
      </c>
      <c r="E37" t="s">
        <v>31</v>
      </c>
      <c r="F37">
        <v>29.216666669999999</v>
      </c>
      <c r="G37">
        <v>0.51300000000000001</v>
      </c>
      <c r="H37">
        <v>416.33333329999999</v>
      </c>
      <c r="I37">
        <v>543.25666669999998</v>
      </c>
      <c r="J37">
        <v>25.098333329999999</v>
      </c>
      <c r="K37">
        <v>92.140260580000003</v>
      </c>
      <c r="L37">
        <v>160.9897149</v>
      </c>
      <c r="M37">
        <v>354.5127124</v>
      </c>
    </row>
    <row r="38" spans="1:26" x14ac:dyDescent="0.25">
      <c r="A38" s="1">
        <v>42292</v>
      </c>
      <c r="B38" t="s">
        <v>28</v>
      </c>
      <c r="C38" t="s">
        <v>13</v>
      </c>
      <c r="D38">
        <v>1</v>
      </c>
      <c r="E38" t="s">
        <v>31</v>
      </c>
      <c r="F38">
        <v>17.600000000000001</v>
      </c>
      <c r="G38">
        <v>0.192</v>
      </c>
      <c r="H38">
        <v>388</v>
      </c>
      <c r="I38">
        <v>552.41999999999996</v>
      </c>
      <c r="J38">
        <v>25.75</v>
      </c>
      <c r="K38">
        <v>64.179476289999997</v>
      </c>
      <c r="L38">
        <v>109.57193700000001</v>
      </c>
      <c r="M38">
        <v>332.69006050000002</v>
      </c>
      <c r="N38" t="s">
        <v>28</v>
      </c>
      <c r="O38">
        <f>AVERAGE(F38:F40)</f>
        <v>19.933333333333334</v>
      </c>
      <c r="P38">
        <f>STDEV(F38:F40)/SQRT(COUNT(F38:F40))</f>
        <v>1.1680943645290149</v>
      </c>
      <c r="Q38" s="2">
        <f>AVERAGE(G38:G40)</f>
        <v>0.23850000000000002</v>
      </c>
      <c r="R38">
        <f>STDEV(G38:G40)/SQRT(COUNT(G38:G40))</f>
        <v>2.4760519649905135E-2</v>
      </c>
      <c r="S38">
        <f>AVERAGE(H38:H40)</f>
        <v>394</v>
      </c>
      <c r="T38">
        <f>STDEV(I38:I40)/SQRT(COUNT(I38:I40))</f>
        <v>1.9731791887994119</v>
      </c>
      <c r="U38">
        <f>AVERAGE(I38:I40)</f>
        <v>548.62833333333322</v>
      </c>
      <c r="V38">
        <f>AVERAGE(J38:J40)</f>
        <v>26.303333333333331</v>
      </c>
      <c r="W38" s="2">
        <f>AVERAGE(K38:K40)</f>
        <v>74.081949573333347</v>
      </c>
      <c r="X38" s="2">
        <f>STDEV(K38:K40)/SQRT(COUNT(K38:K40))</f>
        <v>5.4003162143096342</v>
      </c>
      <c r="Y38" s="2">
        <f>AVERAGE(L38:L40)</f>
        <v>132.39606863333333</v>
      </c>
      <c r="Z38" s="2">
        <f>AVERAGE(M38:M40)</f>
        <v>326.33478199999996</v>
      </c>
    </row>
    <row r="39" spans="1:26" x14ac:dyDescent="0.25">
      <c r="A39" s="1">
        <v>42292</v>
      </c>
      <c r="B39" t="s">
        <v>28</v>
      </c>
      <c r="C39" t="s">
        <v>13</v>
      </c>
      <c r="D39">
        <v>4</v>
      </c>
      <c r="E39" t="s">
        <v>31</v>
      </c>
      <c r="F39">
        <v>21</v>
      </c>
      <c r="G39">
        <v>0.27650000000000002</v>
      </c>
      <c r="H39">
        <v>404</v>
      </c>
      <c r="I39">
        <v>545.78499999999997</v>
      </c>
      <c r="J39">
        <v>25.92</v>
      </c>
      <c r="K39">
        <v>75.298750139999996</v>
      </c>
      <c r="L39">
        <v>137.6957433</v>
      </c>
      <c r="M39">
        <v>359.47248860000002</v>
      </c>
    </row>
    <row r="40" spans="1:26" x14ac:dyDescent="0.25">
      <c r="A40" s="1">
        <v>42292</v>
      </c>
      <c r="B40" t="s">
        <v>28</v>
      </c>
      <c r="C40" t="s">
        <v>13</v>
      </c>
      <c r="D40">
        <v>5</v>
      </c>
      <c r="E40" t="s">
        <v>31</v>
      </c>
      <c r="F40">
        <v>21.2</v>
      </c>
      <c r="G40">
        <v>0.247</v>
      </c>
      <c r="H40">
        <v>390</v>
      </c>
      <c r="I40">
        <v>547.67999999999995</v>
      </c>
      <c r="J40">
        <v>27.24</v>
      </c>
      <c r="K40">
        <v>82.767622290000006</v>
      </c>
      <c r="L40">
        <v>149.92052559999999</v>
      </c>
      <c r="M40">
        <v>286.84179690000002</v>
      </c>
    </row>
    <row r="41" spans="1:26" x14ac:dyDescent="0.25">
      <c r="A41" s="1">
        <v>42292</v>
      </c>
      <c r="B41" t="s">
        <v>29</v>
      </c>
      <c r="C41" t="s">
        <v>13</v>
      </c>
      <c r="D41">
        <v>1</v>
      </c>
      <c r="E41" t="s">
        <v>31</v>
      </c>
      <c r="F41">
        <v>21.35</v>
      </c>
      <c r="G41">
        <v>0.300666667</v>
      </c>
      <c r="H41">
        <v>418.66666670000001</v>
      </c>
      <c r="I41">
        <v>549.29113770000004</v>
      </c>
      <c r="J41">
        <v>22.113409999999998</v>
      </c>
      <c r="K41">
        <v>57.504214390000001</v>
      </c>
      <c r="L41">
        <v>106.98645399999999</v>
      </c>
      <c r="M41">
        <v>359.55411980000002</v>
      </c>
      <c r="N41" t="s">
        <v>29</v>
      </c>
      <c r="O41">
        <f>AVERAGE(F41:F43)</f>
        <v>20.777777776666667</v>
      </c>
      <c r="P41">
        <f>STDEV(F41:F43)/SQRT(COUNT(F41:F43))</f>
        <v>0.30676528222167415</v>
      </c>
      <c r="Q41" s="2">
        <f>AVERAGE(G41:G43)</f>
        <v>0.3085000003333333</v>
      </c>
      <c r="R41">
        <f>STDEV(G41:G43)/SQRT(COUNT(G41:G43))</f>
        <v>1.6212992046846599E-2</v>
      </c>
      <c r="S41">
        <f>AVERAGE(H41:H43)</f>
        <v>420.66666670000001</v>
      </c>
      <c r="T41">
        <f>STDEV(I41:I43)/SQRT(COUNT(I41:I43))</f>
        <v>0.86847701407394173</v>
      </c>
      <c r="U41">
        <f>AVERAGE(I41:I43)</f>
        <v>549.0680744</v>
      </c>
      <c r="V41">
        <f>AVERAGE(J41:J43)</f>
        <v>22.512879933333334</v>
      </c>
      <c r="W41" s="2">
        <f>AVERAGE(K41:K43)</f>
        <v>58.688197539999997</v>
      </c>
      <c r="X41" s="2">
        <f>STDEV(K41:K43)/SQRT(COUNT(K41:K43))</f>
        <v>1.8836994547011132</v>
      </c>
      <c r="Y41" s="2">
        <f>AVERAGE(L41:L43)</f>
        <v>116.8943652</v>
      </c>
      <c r="Z41" s="2">
        <f>AVERAGE(M41:M43)</f>
        <v>340.68812446666669</v>
      </c>
    </row>
    <row r="42" spans="1:26" x14ac:dyDescent="0.25">
      <c r="A42" s="1">
        <v>42292</v>
      </c>
      <c r="B42" t="s">
        <v>29</v>
      </c>
      <c r="C42" t="s">
        <v>13</v>
      </c>
      <c r="D42">
        <v>4</v>
      </c>
      <c r="E42" t="s">
        <v>31</v>
      </c>
      <c r="F42">
        <v>20.3</v>
      </c>
      <c r="G42">
        <v>0.28516666699999998</v>
      </c>
      <c r="H42">
        <v>414.66666670000001</v>
      </c>
      <c r="I42">
        <v>550.44833329999994</v>
      </c>
      <c r="J42">
        <v>21.76</v>
      </c>
      <c r="K42">
        <v>56.182833979999998</v>
      </c>
      <c r="L42">
        <v>116.9080582</v>
      </c>
      <c r="M42">
        <v>327.8407565</v>
      </c>
    </row>
    <row r="43" spans="1:26" x14ac:dyDescent="0.25">
      <c r="A43" s="1">
        <v>42292</v>
      </c>
      <c r="B43" t="s">
        <v>29</v>
      </c>
      <c r="C43" t="s">
        <v>13</v>
      </c>
      <c r="D43">
        <v>5</v>
      </c>
      <c r="E43" t="s">
        <v>31</v>
      </c>
      <c r="F43">
        <v>20.68333333</v>
      </c>
      <c r="G43">
        <v>0.33966666699999998</v>
      </c>
      <c r="H43">
        <v>428.66666670000001</v>
      </c>
      <c r="I43">
        <v>547.46475220000002</v>
      </c>
      <c r="J43">
        <v>23.665229799999999</v>
      </c>
      <c r="K43">
        <v>62.37754425</v>
      </c>
      <c r="L43">
        <v>126.78858339999999</v>
      </c>
      <c r="M43">
        <v>334.6694971</v>
      </c>
    </row>
    <row r="44" spans="1:26" x14ac:dyDescent="0.25">
      <c r="A44" s="1">
        <v>42401</v>
      </c>
      <c r="B44" t="s">
        <v>18</v>
      </c>
      <c r="C44" t="s">
        <v>16</v>
      </c>
      <c r="D44">
        <v>1</v>
      </c>
      <c r="E44" t="s">
        <v>31</v>
      </c>
      <c r="F44">
        <v>21.366666670000001</v>
      </c>
      <c r="G44">
        <v>0.17016666699999999</v>
      </c>
      <c r="H44">
        <v>302.16666670000001</v>
      </c>
      <c r="I44">
        <v>545.96</v>
      </c>
      <c r="J44">
        <v>26.458333329999999</v>
      </c>
      <c r="K44">
        <v>99.003271139999995</v>
      </c>
      <c r="L44">
        <v>150.32762829999999</v>
      </c>
      <c r="M44">
        <v>273.26568709999998</v>
      </c>
      <c r="N44" t="s">
        <v>18</v>
      </c>
      <c r="O44">
        <f>AVERAGE(F44:F46)</f>
        <v>20.81666667</v>
      </c>
      <c r="P44">
        <f>STDEV(F44:F46)/SQRT(COUNT(F44:F46))</f>
        <v>1.3137097599292369</v>
      </c>
      <c r="Q44" s="2">
        <f>AVERAGE(G44:G46)</f>
        <v>0.20869444466666667</v>
      </c>
      <c r="R44">
        <f>STDEV(G44:G46)/SQRT(COUNT(G44:G46))</f>
        <v>3.3873091538595898E-2</v>
      </c>
      <c r="S44">
        <f>AVERAGE(H44:H46)</f>
        <v>333</v>
      </c>
      <c r="T44">
        <f>STDEV(I44:I46)/SQRT(COUNT(I44:I46))</f>
        <v>0.10846288145870177</v>
      </c>
      <c r="U44">
        <f>AVERAGE(I44:I46)</f>
        <v>545.74555556666667</v>
      </c>
      <c r="V44">
        <f>AVERAGE(J44:J46)</f>
        <v>26.671111109999998</v>
      </c>
      <c r="W44" s="2">
        <f>AVERAGE(K44:K46)</f>
        <v>90.557630580000009</v>
      </c>
      <c r="X44" s="2">
        <f>STDEV(K44:K46)/SQRT(COUNT(K44:K46))</f>
        <v>5.1697963389473616</v>
      </c>
      <c r="Y44" s="2">
        <f>AVERAGE(L44:L46)</f>
        <v>153.02384786666667</v>
      </c>
      <c r="Z44" s="2">
        <f>AVERAGE(M44:M46)</f>
        <v>308.44803366666673</v>
      </c>
    </row>
    <row r="45" spans="1:26" x14ac:dyDescent="0.25">
      <c r="A45" s="1">
        <v>42401</v>
      </c>
      <c r="B45" t="s">
        <v>18</v>
      </c>
      <c r="C45" t="s">
        <v>16</v>
      </c>
      <c r="D45">
        <v>4</v>
      </c>
      <c r="E45" t="s">
        <v>31</v>
      </c>
      <c r="F45">
        <v>18.31666667</v>
      </c>
      <c r="G45">
        <v>0.1797</v>
      </c>
      <c r="H45">
        <v>332.33333329999999</v>
      </c>
      <c r="I45">
        <v>545.61</v>
      </c>
      <c r="J45">
        <v>26.64833333</v>
      </c>
      <c r="K45">
        <v>81.169178759999994</v>
      </c>
      <c r="L45">
        <v>150.2831247</v>
      </c>
      <c r="M45">
        <v>334.28908760000002</v>
      </c>
    </row>
    <row r="46" spans="1:26" x14ac:dyDescent="0.25">
      <c r="A46" s="1">
        <v>42401</v>
      </c>
      <c r="B46" t="s">
        <v>18</v>
      </c>
      <c r="C46" t="s">
        <v>16</v>
      </c>
      <c r="D46">
        <v>5</v>
      </c>
      <c r="E46" t="s">
        <v>31</v>
      </c>
      <c r="F46">
        <v>22.766666669999999</v>
      </c>
      <c r="G46">
        <v>0.27621666700000003</v>
      </c>
      <c r="H46">
        <v>364.5</v>
      </c>
      <c r="I46">
        <v>545.66666669999995</v>
      </c>
      <c r="J46">
        <v>26.90666667</v>
      </c>
      <c r="K46">
        <v>91.500441839999993</v>
      </c>
      <c r="L46">
        <v>158.4607906</v>
      </c>
      <c r="M46">
        <v>317.78932630000003</v>
      </c>
    </row>
    <row r="47" spans="1:26" x14ac:dyDescent="0.25">
      <c r="A47" s="1">
        <v>42505</v>
      </c>
      <c r="B47" t="s">
        <v>24</v>
      </c>
      <c r="C47" t="s">
        <v>13</v>
      </c>
      <c r="D47">
        <v>1</v>
      </c>
      <c r="E47" t="s">
        <v>31</v>
      </c>
      <c r="F47">
        <v>20.399999999999999</v>
      </c>
      <c r="G47">
        <v>0.264333333</v>
      </c>
      <c r="H47">
        <v>388.33333329999999</v>
      </c>
      <c r="I47">
        <v>551.24833330000001</v>
      </c>
      <c r="J47">
        <v>22.405000000000001</v>
      </c>
      <c r="K47">
        <v>58.942422059999998</v>
      </c>
      <c r="L47">
        <v>110.808598</v>
      </c>
      <c r="M47">
        <v>292.76646119999998</v>
      </c>
      <c r="N47" t="s">
        <v>24</v>
      </c>
      <c r="O47">
        <f>AVERAGE(F47:F49)</f>
        <v>23.072222223333331</v>
      </c>
      <c r="P47">
        <f>STDEV(F47:F49)/SQRT(COUNT(F47:F49))</f>
        <v>2.4506675846341501</v>
      </c>
      <c r="Q47" s="2">
        <f>AVERAGE(G47:G49)</f>
        <v>0.26483333333333331</v>
      </c>
      <c r="R47">
        <f>STDEV(G47:G49)/SQRT(COUNT(G47:G49))</f>
        <v>2.593385451311481E-2</v>
      </c>
      <c r="S47">
        <f>AVERAGE(H47:H49)</f>
        <v>374.55555556666667</v>
      </c>
      <c r="T47">
        <f>STDEV(I47:I49)/SQRT(COUNT(I47:I49))</f>
        <v>2.4276206298872856</v>
      </c>
      <c r="U47">
        <f>AVERAGE(I47:I49)</f>
        <v>546.50944443333321</v>
      </c>
      <c r="V47">
        <f>AVERAGE(J47:J49)</f>
        <v>22.211111110000001</v>
      </c>
      <c r="W47" s="2">
        <f>AVERAGE(K47:K49)</f>
        <v>67.262172786666667</v>
      </c>
      <c r="X47" s="2">
        <f>STDEV(K47:K49)/SQRT(COUNT(K47:K49))</f>
        <v>7.0569344470561592</v>
      </c>
      <c r="Y47" s="2">
        <f>AVERAGE(L47:L49)</f>
        <v>133.06420533333335</v>
      </c>
      <c r="Z47" s="2">
        <f>AVERAGE(M47:M49)</f>
        <v>309.8518592333333</v>
      </c>
    </row>
    <row r="48" spans="1:26" x14ac:dyDescent="0.25">
      <c r="A48" s="1">
        <v>42505</v>
      </c>
      <c r="B48" t="s">
        <v>24</v>
      </c>
      <c r="C48" t="s">
        <v>13</v>
      </c>
      <c r="D48">
        <v>4</v>
      </c>
      <c r="E48" t="s">
        <v>31</v>
      </c>
      <c r="F48">
        <v>20.85</v>
      </c>
      <c r="G48">
        <v>0.22016666700000001</v>
      </c>
      <c r="H48">
        <v>363.66666670000001</v>
      </c>
      <c r="I48">
        <v>545.05499999999995</v>
      </c>
      <c r="J48">
        <v>22.108333330000001</v>
      </c>
      <c r="K48">
        <v>61.548483330000003</v>
      </c>
      <c r="L48">
        <v>128.08861870000001</v>
      </c>
      <c r="M48">
        <v>313.53619559999999</v>
      </c>
    </row>
    <row r="49" spans="1:26" x14ac:dyDescent="0.25">
      <c r="A49" s="1">
        <v>42505</v>
      </c>
      <c r="B49" t="s">
        <v>24</v>
      </c>
      <c r="C49" t="s">
        <v>13</v>
      </c>
      <c r="D49">
        <v>5</v>
      </c>
      <c r="E49" t="s">
        <v>31</v>
      </c>
      <c r="F49">
        <v>27.966666669999999</v>
      </c>
      <c r="G49">
        <v>0.31</v>
      </c>
      <c r="H49">
        <v>371.66666670000001</v>
      </c>
      <c r="I49">
        <v>543.22500000000002</v>
      </c>
      <c r="J49">
        <v>22.12</v>
      </c>
      <c r="K49">
        <v>81.295612969999993</v>
      </c>
      <c r="L49">
        <v>160.29539930000001</v>
      </c>
      <c r="M49">
        <v>323.25292089999999</v>
      </c>
      <c r="O49" t="s">
        <v>4</v>
      </c>
      <c r="Q49" t="s">
        <v>5</v>
      </c>
      <c r="S49" t="s">
        <v>6</v>
      </c>
      <c r="U49" t="s">
        <v>7</v>
      </c>
      <c r="V49" t="s">
        <v>8</v>
      </c>
      <c r="W49" t="s">
        <v>9</v>
      </c>
      <c r="Y49" t="s">
        <v>10</v>
      </c>
      <c r="Z49" t="s">
        <v>11</v>
      </c>
    </row>
    <row r="50" spans="1:26" x14ac:dyDescent="0.25">
      <c r="A50" s="1">
        <v>40969</v>
      </c>
      <c r="B50" t="s">
        <v>19</v>
      </c>
      <c r="C50" t="s">
        <v>13</v>
      </c>
      <c r="D50">
        <v>1</v>
      </c>
      <c r="E50" t="s">
        <v>14</v>
      </c>
      <c r="F50">
        <v>22.4</v>
      </c>
      <c r="G50">
        <v>0.62250000000000005</v>
      </c>
      <c r="H50">
        <v>300</v>
      </c>
      <c r="I50">
        <v>384.185</v>
      </c>
      <c r="J50">
        <v>26.145</v>
      </c>
      <c r="K50">
        <v>95.260710750000001</v>
      </c>
      <c r="L50">
        <v>148.47089890000001</v>
      </c>
      <c r="M50">
        <v>362.30999459999998</v>
      </c>
      <c r="N50" t="s">
        <v>19</v>
      </c>
      <c r="O50">
        <f>AVERAGE(F50:F53)</f>
        <v>20.512499999999999</v>
      </c>
      <c r="P50">
        <f>STDEV(F50:F53)/2</f>
        <v>1.4566478354999477</v>
      </c>
      <c r="Q50" s="2">
        <f>AVERAGE(G50:G53)</f>
        <v>0.44399999999999995</v>
      </c>
      <c r="R50" s="2">
        <f>STDEV(G50:G53)/2</f>
        <v>6.7764604821888286E-2</v>
      </c>
      <c r="S50">
        <f>AVERAGE(H50:H53)</f>
        <v>282</v>
      </c>
      <c r="T50">
        <f>STDEV(H50:H53)/2</f>
        <v>6.4323401651343035</v>
      </c>
      <c r="U50">
        <f>AVERAGE(I50:I53)</f>
        <v>386.17624999999998</v>
      </c>
      <c r="V50">
        <f>AVERAGE(J50:J53)</f>
        <v>26.14875</v>
      </c>
      <c r="W50" s="2">
        <f>AVERAGE(K50:K53)</f>
        <v>94.181063947499993</v>
      </c>
      <c r="X50" s="2">
        <f>STDEV(K50:K53)</f>
        <v>9.0783092045289759</v>
      </c>
      <c r="Y50">
        <f>AVERAGE(L50:L53)</f>
        <v>161.16107227500001</v>
      </c>
      <c r="Z50">
        <f>AVERAGE(M50:M53)</f>
        <v>383.75400882499997</v>
      </c>
    </row>
    <row r="51" spans="1:26" x14ac:dyDescent="0.25">
      <c r="A51" s="1">
        <v>40969</v>
      </c>
      <c r="B51" t="s">
        <v>19</v>
      </c>
      <c r="C51" t="s">
        <v>13</v>
      </c>
      <c r="D51">
        <v>3</v>
      </c>
      <c r="E51" t="s">
        <v>14</v>
      </c>
      <c r="F51">
        <v>21.3</v>
      </c>
      <c r="G51">
        <v>0.42</v>
      </c>
      <c r="H51">
        <v>280</v>
      </c>
      <c r="I51">
        <v>387.51</v>
      </c>
      <c r="J51">
        <v>26.4</v>
      </c>
      <c r="K51">
        <v>97.735542989999999</v>
      </c>
      <c r="L51">
        <v>158.024283</v>
      </c>
      <c r="M51">
        <v>486.8069663</v>
      </c>
    </row>
    <row r="52" spans="1:26" x14ac:dyDescent="0.25">
      <c r="A52" s="1">
        <v>40969</v>
      </c>
      <c r="B52" t="s">
        <v>19</v>
      </c>
      <c r="C52" t="s">
        <v>13</v>
      </c>
      <c r="D52">
        <v>4</v>
      </c>
      <c r="E52" t="s">
        <v>14</v>
      </c>
      <c r="F52">
        <v>22.15</v>
      </c>
      <c r="G52">
        <v>0.44</v>
      </c>
      <c r="H52">
        <v>278.5</v>
      </c>
      <c r="I52">
        <v>385.625</v>
      </c>
      <c r="J52">
        <v>26.254999999999999</v>
      </c>
      <c r="K52">
        <v>102.41647879999999</v>
      </c>
      <c r="L52">
        <v>183.2930029</v>
      </c>
      <c r="M52">
        <v>374.14505939999998</v>
      </c>
    </row>
    <row r="53" spans="1:26" x14ac:dyDescent="0.25">
      <c r="A53" s="1">
        <v>40969</v>
      </c>
      <c r="B53" t="s">
        <v>19</v>
      </c>
      <c r="C53" t="s">
        <v>13</v>
      </c>
      <c r="D53">
        <v>5</v>
      </c>
      <c r="E53" t="s">
        <v>14</v>
      </c>
      <c r="F53">
        <v>16.2</v>
      </c>
      <c r="G53">
        <v>0.29349999999999998</v>
      </c>
      <c r="H53">
        <v>269.5</v>
      </c>
      <c r="I53">
        <v>387.38499999999999</v>
      </c>
      <c r="J53">
        <v>25.795000000000002</v>
      </c>
      <c r="K53">
        <v>81.311523249999993</v>
      </c>
      <c r="L53">
        <v>154.8561043</v>
      </c>
      <c r="M53">
        <v>311.75401499999998</v>
      </c>
    </row>
    <row r="54" spans="1:26" x14ac:dyDescent="0.25">
      <c r="A54" s="1">
        <v>41044</v>
      </c>
      <c r="B54" t="s">
        <v>20</v>
      </c>
      <c r="C54" t="s">
        <v>16</v>
      </c>
      <c r="D54">
        <v>1</v>
      </c>
      <c r="E54" t="s">
        <v>14</v>
      </c>
      <c r="F54">
        <v>17.45</v>
      </c>
      <c r="G54">
        <v>0.26</v>
      </c>
      <c r="H54">
        <v>250.5</v>
      </c>
      <c r="I54">
        <v>393.505</v>
      </c>
      <c r="J54">
        <v>21.47</v>
      </c>
      <c r="K54">
        <v>65.868594900000005</v>
      </c>
      <c r="L54">
        <v>113.918419</v>
      </c>
      <c r="M54">
        <v>298.14916849999997</v>
      </c>
      <c r="N54" t="s">
        <v>20</v>
      </c>
      <c r="O54">
        <f>AVERAGE(F54:F59)</f>
        <v>18.849999999999998</v>
      </c>
      <c r="P54">
        <f>STDEV(F54:F59)/SQRT(COUNT(F54:F59))</f>
        <v>1.2482654632195282</v>
      </c>
      <c r="Q54" s="2">
        <f>AVERAGE(G54:G59)</f>
        <v>0.41686111116666669</v>
      </c>
      <c r="R54">
        <f>STDEV(G54:G59)/SQRT(COUNT(G54:G59))</f>
        <v>5.3467927685121236E-2</v>
      </c>
      <c r="S54">
        <f>AVERAGE(H54:H59)</f>
        <v>283.58333333333331</v>
      </c>
      <c r="T54">
        <f>STDEV(I54:I59)/SQRT(COUNT(I54:I59))</f>
        <v>1.2598520418737951</v>
      </c>
      <c r="U54">
        <f>AVERAGE(I54:I59)</f>
        <v>392.13722221666671</v>
      </c>
      <c r="V54">
        <f>AVERAGE(J54:J59)</f>
        <v>22.02333333333333</v>
      </c>
      <c r="W54" s="2">
        <f>AVERAGE(K54:K59)</f>
        <v>66.785477923333346</v>
      </c>
      <c r="X54" s="2">
        <f>STDEV(K54:K59)/SQRT(COUNT(K54:K59))</f>
        <v>2.9020625926960544</v>
      </c>
      <c r="Y54" s="2">
        <f>AVERAGE(L54:L59)</f>
        <v>127.94149826666667</v>
      </c>
      <c r="Z54" s="2">
        <f>AVERAGE(M54:M59)</f>
        <v>355.31045034999994</v>
      </c>
    </row>
    <row r="55" spans="1:26" x14ac:dyDescent="0.25">
      <c r="A55" s="1">
        <v>41044</v>
      </c>
      <c r="B55" t="s">
        <v>20</v>
      </c>
      <c r="C55" t="s">
        <v>16</v>
      </c>
      <c r="D55">
        <v>2</v>
      </c>
      <c r="E55" t="s">
        <v>14</v>
      </c>
      <c r="F55">
        <v>20.350000000000001</v>
      </c>
      <c r="G55">
        <v>0.45366666700000002</v>
      </c>
      <c r="H55">
        <v>288</v>
      </c>
      <c r="I55">
        <v>389.02333329999999</v>
      </c>
      <c r="J55">
        <v>22.12833333</v>
      </c>
      <c r="K55">
        <v>70.648103669999998</v>
      </c>
      <c r="L55">
        <v>129.68841230000001</v>
      </c>
      <c r="M55">
        <v>274.18921540000002</v>
      </c>
    </row>
    <row r="56" spans="1:26" x14ac:dyDescent="0.25">
      <c r="A56" s="1">
        <v>41044</v>
      </c>
      <c r="B56" t="s">
        <v>20</v>
      </c>
      <c r="C56" t="s">
        <v>16</v>
      </c>
      <c r="D56">
        <v>3</v>
      </c>
      <c r="E56" t="s">
        <v>14</v>
      </c>
      <c r="F56">
        <v>16.45</v>
      </c>
      <c r="G56">
        <v>0.25600000000000001</v>
      </c>
      <c r="H56">
        <v>268.5</v>
      </c>
      <c r="I56">
        <v>393.46</v>
      </c>
      <c r="J56">
        <v>21.954999999999998</v>
      </c>
      <c r="K56">
        <v>62.152031659999999</v>
      </c>
      <c r="L56">
        <v>121.1719964</v>
      </c>
      <c r="M56">
        <v>354.2651578</v>
      </c>
    </row>
    <row r="57" spans="1:26" x14ac:dyDescent="0.25">
      <c r="A57" s="1">
        <v>41044</v>
      </c>
      <c r="B57" t="s">
        <v>20</v>
      </c>
      <c r="C57" t="s">
        <v>16</v>
      </c>
      <c r="D57">
        <v>4</v>
      </c>
      <c r="E57" t="s">
        <v>14</v>
      </c>
      <c r="F57">
        <v>22.35</v>
      </c>
      <c r="G57">
        <v>0.57999999999999996</v>
      </c>
      <c r="H57">
        <v>300.5</v>
      </c>
      <c r="I57">
        <v>387.79500000000002</v>
      </c>
      <c r="J57">
        <v>21.875</v>
      </c>
      <c r="K57">
        <v>73.174872100000002</v>
      </c>
      <c r="L57">
        <v>142.28268869999999</v>
      </c>
      <c r="M57">
        <v>429.60942929999999</v>
      </c>
    </row>
    <row r="58" spans="1:26" x14ac:dyDescent="0.25">
      <c r="A58" s="1">
        <v>41044</v>
      </c>
      <c r="B58" t="s">
        <v>20</v>
      </c>
      <c r="C58" t="s">
        <v>16</v>
      </c>
      <c r="D58">
        <v>5</v>
      </c>
      <c r="E58" t="s">
        <v>14</v>
      </c>
      <c r="F58">
        <v>14.8</v>
      </c>
      <c r="G58">
        <v>0.46200000000000002</v>
      </c>
      <c r="H58">
        <v>298</v>
      </c>
      <c r="I58">
        <v>395.95</v>
      </c>
      <c r="J58">
        <v>22.54666667</v>
      </c>
      <c r="K58">
        <v>55.391614939999997</v>
      </c>
      <c r="L58">
        <v>110.9269104</v>
      </c>
      <c r="M58">
        <v>448.47166049999998</v>
      </c>
    </row>
    <row r="59" spans="1:26" x14ac:dyDescent="0.25">
      <c r="A59" s="1">
        <v>41044</v>
      </c>
      <c r="B59" t="s">
        <v>20</v>
      </c>
      <c r="C59" t="s">
        <v>16</v>
      </c>
      <c r="D59">
        <v>6</v>
      </c>
      <c r="E59" t="s">
        <v>14</v>
      </c>
      <c r="F59">
        <v>21.7</v>
      </c>
      <c r="G59">
        <v>0.48949999999999999</v>
      </c>
      <c r="H59">
        <v>296</v>
      </c>
      <c r="I59">
        <v>393.09</v>
      </c>
      <c r="J59">
        <v>22.164999999999999</v>
      </c>
      <c r="K59">
        <v>73.477650269999998</v>
      </c>
      <c r="L59">
        <v>149.66056280000001</v>
      </c>
      <c r="M59">
        <v>327.17807060000001</v>
      </c>
    </row>
    <row r="60" spans="1:26" x14ac:dyDescent="0.25">
      <c r="A60" s="1">
        <v>41044</v>
      </c>
      <c r="B60" t="s">
        <v>20</v>
      </c>
      <c r="C60" t="s">
        <v>13</v>
      </c>
      <c r="D60">
        <v>1</v>
      </c>
      <c r="E60" t="s">
        <v>14</v>
      </c>
      <c r="F60">
        <v>14.25</v>
      </c>
      <c r="G60">
        <v>0.24149999999999999</v>
      </c>
      <c r="H60">
        <v>273.5</v>
      </c>
      <c r="I60">
        <v>389.79500000000002</v>
      </c>
      <c r="J60">
        <v>22.49</v>
      </c>
      <c r="K60">
        <v>53.222783110000002</v>
      </c>
      <c r="L60">
        <v>99.214966200000006</v>
      </c>
      <c r="M60">
        <v>359.34651020000001</v>
      </c>
    </row>
    <row r="61" spans="1:26" x14ac:dyDescent="0.25">
      <c r="A61" s="1">
        <v>41044</v>
      </c>
      <c r="B61" t="s">
        <v>20</v>
      </c>
      <c r="C61" t="s">
        <v>13</v>
      </c>
      <c r="D61">
        <v>2</v>
      </c>
      <c r="E61" t="s">
        <v>14</v>
      </c>
      <c r="F61">
        <v>16.966666669999999</v>
      </c>
      <c r="G61">
        <v>0.39350000000000002</v>
      </c>
      <c r="H61">
        <v>295.16666670000001</v>
      </c>
      <c r="I61">
        <v>390</v>
      </c>
      <c r="J61">
        <v>21.67166667</v>
      </c>
      <c r="K61">
        <v>57.176892049999999</v>
      </c>
      <c r="L61">
        <v>121.1029671</v>
      </c>
      <c r="M61">
        <v>370.42034159999997</v>
      </c>
    </row>
    <row r="62" spans="1:26" x14ac:dyDescent="0.25">
      <c r="A62" s="1">
        <v>41044</v>
      </c>
      <c r="B62" t="s">
        <v>20</v>
      </c>
      <c r="C62" t="s">
        <v>13</v>
      </c>
      <c r="D62">
        <v>3</v>
      </c>
      <c r="E62" t="s">
        <v>14</v>
      </c>
      <c r="F62">
        <v>16.625</v>
      </c>
      <c r="G62">
        <v>0.36599999999999999</v>
      </c>
      <c r="H62">
        <v>287.25</v>
      </c>
      <c r="I62">
        <v>389.32749999999999</v>
      </c>
      <c r="J62">
        <v>22.074999999999999</v>
      </c>
      <c r="K62">
        <v>59.001418710000003</v>
      </c>
      <c r="L62">
        <v>123.7515925</v>
      </c>
      <c r="M62">
        <v>356.49093779999998</v>
      </c>
    </row>
    <row r="63" spans="1:26" x14ac:dyDescent="0.25">
      <c r="A63" s="1">
        <v>41044</v>
      </c>
      <c r="B63" t="s">
        <v>20</v>
      </c>
      <c r="C63" t="s">
        <v>13</v>
      </c>
      <c r="D63">
        <v>4</v>
      </c>
      <c r="E63" t="s">
        <v>14</v>
      </c>
      <c r="F63">
        <v>17.625</v>
      </c>
      <c r="G63">
        <v>0.34075</v>
      </c>
      <c r="H63">
        <v>280.5</v>
      </c>
      <c r="I63">
        <v>388.26499999999999</v>
      </c>
      <c r="J63">
        <v>22.192499999999999</v>
      </c>
      <c r="K63">
        <v>65.022006930000003</v>
      </c>
      <c r="L63">
        <v>134.26135110000001</v>
      </c>
      <c r="M63">
        <v>337.00468009999997</v>
      </c>
    </row>
    <row r="64" spans="1:26" x14ac:dyDescent="0.25">
      <c r="A64" s="1">
        <v>41044</v>
      </c>
      <c r="B64" t="s">
        <v>20</v>
      </c>
      <c r="C64" t="s">
        <v>13</v>
      </c>
      <c r="D64">
        <v>5</v>
      </c>
      <c r="E64" t="s">
        <v>14</v>
      </c>
      <c r="F64">
        <v>17.81666667</v>
      </c>
      <c r="G64">
        <v>0.38900000000000001</v>
      </c>
      <c r="H64">
        <v>291.16666670000001</v>
      </c>
      <c r="I64">
        <v>387.2583333</v>
      </c>
      <c r="J64">
        <v>22.986666670000002</v>
      </c>
      <c r="K64">
        <v>65.71389259</v>
      </c>
      <c r="L64">
        <v>132.19180600000001</v>
      </c>
      <c r="M64">
        <v>346.13742939999997</v>
      </c>
    </row>
    <row r="65" spans="1:26" x14ac:dyDescent="0.25">
      <c r="A65" s="1">
        <v>41044</v>
      </c>
      <c r="B65" t="s">
        <v>20</v>
      </c>
      <c r="C65" t="s">
        <v>13</v>
      </c>
      <c r="D65">
        <v>6</v>
      </c>
      <c r="E65" t="s">
        <v>14</v>
      </c>
      <c r="F65">
        <v>14.3</v>
      </c>
      <c r="G65">
        <v>0.29375000000000001</v>
      </c>
      <c r="H65">
        <v>292</v>
      </c>
      <c r="I65">
        <v>390.29500000000002</v>
      </c>
      <c r="J65">
        <v>22.192499999999999</v>
      </c>
      <c r="K65">
        <v>49.25450172</v>
      </c>
      <c r="L65">
        <v>118.9711744</v>
      </c>
      <c r="M65">
        <v>314.51130069999999</v>
      </c>
    </row>
    <row r="66" spans="1:26" x14ac:dyDescent="0.25">
      <c r="A66" s="1">
        <v>41197</v>
      </c>
      <c r="B66" t="s">
        <v>26</v>
      </c>
      <c r="C66" t="s">
        <v>13</v>
      </c>
      <c r="D66">
        <v>2</v>
      </c>
      <c r="E66" t="s">
        <v>14</v>
      </c>
      <c r="F66">
        <v>18.311111109999999</v>
      </c>
      <c r="G66">
        <v>0.31555555600000001</v>
      </c>
      <c r="H66">
        <v>266.72222219999998</v>
      </c>
      <c r="I66">
        <v>392.49722220000001</v>
      </c>
      <c r="J66">
        <v>26.811666670000001</v>
      </c>
      <c r="K66">
        <v>101.4878126</v>
      </c>
      <c r="L66">
        <v>167.62332190000001</v>
      </c>
      <c r="M66">
        <v>302.17402049999998</v>
      </c>
      <c r="N66" t="s">
        <v>26</v>
      </c>
      <c r="O66">
        <f>AVERAGE(F66:F68)</f>
        <v>16.262037036666666</v>
      </c>
      <c r="P66">
        <f>STDEV(F66:F68)/SQRT(COUNT(F66:F68))</f>
        <v>1.1151135470592435</v>
      </c>
      <c r="Q66" s="2">
        <f>AVERAGE(G66:G68)</f>
        <v>0.28724074100000002</v>
      </c>
      <c r="R66">
        <f>STDEV(G66:G68)/SQRT(COUNT(G66:G68))</f>
        <v>1.4167296129177128E-2</v>
      </c>
      <c r="S66">
        <f>AVERAGE(H66:H68)</f>
        <v>279.68518516666671</v>
      </c>
      <c r="T66">
        <f>STDEV(I66:I68)/SQRT(COUNT(I66:I68))</f>
        <v>1.2800482591836779</v>
      </c>
      <c r="U66">
        <f>AVERAGE(I66:I68)</f>
        <v>393.19601850000004</v>
      </c>
      <c r="V66">
        <f>AVERAGE(J66:J68)</f>
        <v>26.311666666666667</v>
      </c>
      <c r="W66" s="2">
        <f>AVERAGE(K66:K68)</f>
        <v>80.663556086666659</v>
      </c>
      <c r="X66" s="2">
        <f>STDEV(K66:K68)/SQRT(COUNT(K66:K68))</f>
        <v>10.733314003434645</v>
      </c>
      <c r="Y66" s="2">
        <f>AVERAGE(L66:L68)</f>
        <v>141.03559823333333</v>
      </c>
      <c r="Z66" s="2">
        <f>AVERAGE(M66:M68)</f>
        <v>367.58304930000003</v>
      </c>
    </row>
    <row r="67" spans="1:26" x14ac:dyDescent="0.25">
      <c r="A67" s="1">
        <v>41197</v>
      </c>
      <c r="B67" t="s">
        <v>26</v>
      </c>
      <c r="C67" t="s">
        <v>13</v>
      </c>
      <c r="D67">
        <v>3</v>
      </c>
      <c r="E67" t="s">
        <v>14</v>
      </c>
      <c r="F67">
        <v>14.475</v>
      </c>
      <c r="G67">
        <v>0.27400000000000002</v>
      </c>
      <c r="H67">
        <v>289.5</v>
      </c>
      <c r="I67">
        <v>391.41250000000002</v>
      </c>
      <c r="J67">
        <v>26.074999999999999</v>
      </c>
      <c r="K67">
        <v>65.737577590000001</v>
      </c>
      <c r="L67">
        <v>113.3644475</v>
      </c>
      <c r="M67">
        <v>436.46684800000003</v>
      </c>
    </row>
    <row r="68" spans="1:26" x14ac:dyDescent="0.25">
      <c r="A68" s="1">
        <v>41197</v>
      </c>
      <c r="B68" t="s">
        <v>26</v>
      </c>
      <c r="C68" t="s">
        <v>13</v>
      </c>
      <c r="D68">
        <v>6</v>
      </c>
      <c r="E68" t="s">
        <v>14</v>
      </c>
      <c r="F68">
        <v>16</v>
      </c>
      <c r="G68">
        <v>0.27216666699999997</v>
      </c>
      <c r="H68">
        <v>282.83333329999999</v>
      </c>
      <c r="I68">
        <v>395.67833330000002</v>
      </c>
      <c r="J68">
        <v>26.048333329999998</v>
      </c>
      <c r="K68">
        <v>74.765278069999994</v>
      </c>
      <c r="L68">
        <v>142.1190253</v>
      </c>
      <c r="M68">
        <v>364.10827940000001</v>
      </c>
    </row>
    <row r="69" spans="1:26" x14ac:dyDescent="0.25">
      <c r="A69" s="1">
        <v>41306</v>
      </c>
      <c r="B69" t="s">
        <v>12</v>
      </c>
      <c r="C69" t="s">
        <v>13</v>
      </c>
      <c r="D69">
        <v>2</v>
      </c>
      <c r="E69" t="s">
        <v>14</v>
      </c>
      <c r="F69">
        <v>23.8</v>
      </c>
      <c r="G69">
        <v>0.42349999999999999</v>
      </c>
      <c r="H69">
        <v>280.5</v>
      </c>
      <c r="I69">
        <v>389.06833330000001</v>
      </c>
      <c r="J69">
        <v>28.021666669999998</v>
      </c>
      <c r="K69">
        <v>125.6472326</v>
      </c>
      <c r="L69">
        <v>185.7744132</v>
      </c>
      <c r="M69">
        <v>400.03511900000001</v>
      </c>
      <c r="N69" t="s">
        <v>12</v>
      </c>
      <c r="O69">
        <f>AVERAGE(F69:F71)</f>
        <v>26.25</v>
      </c>
      <c r="P69">
        <f>STDEV(F69:F71)/SQRT(COUNT(F69:F71))</f>
        <v>1.3363507523600726</v>
      </c>
      <c r="Q69" s="2">
        <f>AVERAGE(G69:G71)</f>
        <v>0.49694444433333335</v>
      </c>
      <c r="R69">
        <f>STDEV(G69:G71)/SQRT(COUNT(G69:G71))</f>
        <v>5.4963399753218491E-2</v>
      </c>
      <c r="S69">
        <f>AVERAGE(H69:H71)</f>
        <v>282.40740743333328</v>
      </c>
      <c r="T69">
        <f>STDEV(I69:I71)/SQRT(COUNT(I69:I71))</f>
        <v>0.3981163144371116</v>
      </c>
      <c r="U69">
        <f>AVERAGE(I69:I71)</f>
        <v>388.60777776666669</v>
      </c>
      <c r="V69">
        <f>AVERAGE(J69:J71)</f>
        <v>27.99870370333333</v>
      </c>
      <c r="W69" s="2">
        <f>AVERAGE(K69:K71)</f>
        <v>135.25392730000002</v>
      </c>
      <c r="X69" s="2">
        <f>STDEV(K69:K71)/SQRT(COUNT(K69:K71))</f>
        <v>4.8043534871892977</v>
      </c>
      <c r="Y69" s="2">
        <f>AVERAGE(L69:L71)</f>
        <v>188.10390446666668</v>
      </c>
      <c r="Z69" s="2">
        <f>AVERAGE(M69:M71)</f>
        <v>362.70739396666676</v>
      </c>
    </row>
    <row r="70" spans="1:26" x14ac:dyDescent="0.25">
      <c r="A70" s="1">
        <v>41306</v>
      </c>
      <c r="B70" t="s">
        <v>12</v>
      </c>
      <c r="C70" t="s">
        <v>13</v>
      </c>
      <c r="D70">
        <v>3</v>
      </c>
      <c r="E70" t="s">
        <v>14</v>
      </c>
      <c r="F70">
        <v>28.4</v>
      </c>
      <c r="G70">
        <v>0.60450000000000004</v>
      </c>
      <c r="H70">
        <v>290.16666670000001</v>
      </c>
      <c r="I70">
        <v>387.815</v>
      </c>
      <c r="J70">
        <v>27.914999999999999</v>
      </c>
      <c r="K70">
        <v>140.22756849999999</v>
      </c>
      <c r="L70">
        <v>192.6534442</v>
      </c>
      <c r="M70">
        <v>314.39331750000002</v>
      </c>
    </row>
    <row r="71" spans="1:26" x14ac:dyDescent="0.25">
      <c r="A71" s="1">
        <v>41306</v>
      </c>
      <c r="B71" t="s">
        <v>12</v>
      </c>
      <c r="C71" t="s">
        <v>13</v>
      </c>
      <c r="D71">
        <v>6</v>
      </c>
      <c r="E71" t="s">
        <v>14</v>
      </c>
      <c r="F71">
        <v>26.55</v>
      </c>
      <c r="G71">
        <v>0.46283333300000001</v>
      </c>
      <c r="H71">
        <v>276.55555559999999</v>
      </c>
      <c r="I71">
        <v>388.94</v>
      </c>
      <c r="J71">
        <v>28.05944444</v>
      </c>
      <c r="K71">
        <v>139.8869808</v>
      </c>
      <c r="L71">
        <v>185.88385600000001</v>
      </c>
      <c r="M71">
        <v>373.69374540000001</v>
      </c>
    </row>
    <row r="72" spans="1:26" x14ac:dyDescent="0.25">
      <c r="A72" s="1">
        <v>41409</v>
      </c>
      <c r="B72" t="s">
        <v>21</v>
      </c>
      <c r="C72" t="s">
        <v>13</v>
      </c>
      <c r="D72">
        <v>2</v>
      </c>
      <c r="E72" t="s">
        <v>14</v>
      </c>
      <c r="F72">
        <v>23.9</v>
      </c>
      <c r="G72">
        <v>0.370166667</v>
      </c>
      <c r="H72">
        <v>256</v>
      </c>
      <c r="I72">
        <v>387.69</v>
      </c>
      <c r="J72">
        <v>21.486666670000002</v>
      </c>
      <c r="K72">
        <v>92.849236730000001</v>
      </c>
      <c r="L72">
        <v>165.84462730000001</v>
      </c>
      <c r="M72">
        <v>441.01178540000001</v>
      </c>
      <c r="N72" t="s">
        <v>21</v>
      </c>
      <c r="O72">
        <f>AVERAGE(F72:F74)</f>
        <v>23.014444443333332</v>
      </c>
      <c r="P72">
        <f>STDEV(F72:F74)/SQRT(COUNT(F72:F74))</f>
        <v>0.49630610918048973</v>
      </c>
      <c r="Q72" s="2">
        <f>AVERAGE(G72:G74)</f>
        <v>0.40355555566666662</v>
      </c>
      <c r="R72">
        <f>STDEV(G72:G74)/SQRT(COUNT(G72:G74))</f>
        <v>2.2547549126208051E-2</v>
      </c>
      <c r="S72">
        <f>AVERAGE(H72:H74)</f>
        <v>274.06666666666666</v>
      </c>
      <c r="T72">
        <f>STDEV(I72:I74)/SQRT(COUNT(I72:I74))</f>
        <v>0.63465091260988649</v>
      </c>
      <c r="U72">
        <f>AVERAGE(I72:I74)</f>
        <v>387.27611109999998</v>
      </c>
      <c r="V72">
        <f>AVERAGE(J72:J74)</f>
        <v>21.848333333333333</v>
      </c>
      <c r="W72" s="2">
        <f>AVERAGE(K72:K74)</f>
        <v>83.477022906666662</v>
      </c>
      <c r="X72" s="2">
        <f>STDEV(K72:K74)/SQRT(COUNT(K72:K74))</f>
        <v>5.1163037837850522</v>
      </c>
      <c r="Y72" s="2">
        <f>AVERAGE(L72:L74)</f>
        <v>153.52637153333333</v>
      </c>
      <c r="Z72" s="2">
        <f>AVERAGE(M72:M74)</f>
        <v>362.59233733333332</v>
      </c>
    </row>
    <row r="73" spans="1:26" x14ac:dyDescent="0.25">
      <c r="A73" s="1">
        <v>41409</v>
      </c>
      <c r="B73" t="s">
        <v>21</v>
      </c>
      <c r="C73" t="s">
        <v>13</v>
      </c>
      <c r="D73">
        <v>3</v>
      </c>
      <c r="E73" t="s">
        <v>14</v>
      </c>
      <c r="F73">
        <v>22.96</v>
      </c>
      <c r="G73">
        <v>0.39400000000000002</v>
      </c>
      <c r="H73">
        <v>273.7</v>
      </c>
      <c r="I73">
        <v>386.03</v>
      </c>
      <c r="J73">
        <v>21.905000000000001</v>
      </c>
      <c r="K73">
        <v>82.347726260000002</v>
      </c>
      <c r="L73">
        <v>154.6190177</v>
      </c>
      <c r="M73">
        <v>373.6355155</v>
      </c>
    </row>
    <row r="74" spans="1:26" x14ac:dyDescent="0.25">
      <c r="A74" s="1">
        <v>41409</v>
      </c>
      <c r="B74" t="s">
        <v>21</v>
      </c>
      <c r="C74" t="s">
        <v>13</v>
      </c>
      <c r="D74">
        <v>6</v>
      </c>
      <c r="E74" t="s">
        <v>14</v>
      </c>
      <c r="F74">
        <v>22.18333333</v>
      </c>
      <c r="G74">
        <v>0.44650000000000001</v>
      </c>
      <c r="H74">
        <v>292.5</v>
      </c>
      <c r="I74">
        <v>388.10833330000003</v>
      </c>
      <c r="J74">
        <v>22.153333329999999</v>
      </c>
      <c r="K74">
        <v>75.234105729999996</v>
      </c>
      <c r="L74">
        <v>140.11546960000001</v>
      </c>
      <c r="M74">
        <v>273.12971110000001</v>
      </c>
    </row>
    <row r="75" spans="1:26" x14ac:dyDescent="0.25">
      <c r="A75" s="1">
        <v>41532</v>
      </c>
      <c r="B75" t="s">
        <v>30</v>
      </c>
      <c r="C75" t="s">
        <v>13</v>
      </c>
      <c r="D75">
        <v>2</v>
      </c>
      <c r="E75" t="s">
        <v>14</v>
      </c>
      <c r="F75">
        <v>15.18333333</v>
      </c>
      <c r="G75">
        <v>0.186</v>
      </c>
      <c r="H75">
        <v>240.83333329999999</v>
      </c>
      <c r="I75">
        <v>395.80333330000002</v>
      </c>
      <c r="J75">
        <v>22.416666670000001</v>
      </c>
      <c r="K75">
        <v>65.027396109999998</v>
      </c>
      <c r="L75">
        <v>130.73311029999999</v>
      </c>
      <c r="M75">
        <v>420.46853429999999</v>
      </c>
      <c r="N75" t="s">
        <v>30</v>
      </c>
      <c r="O75">
        <f>AVERAGE(F75:F77)</f>
        <v>17.444444443333335</v>
      </c>
      <c r="P75">
        <f>STDEV(F75:F77)/SQRT(COUNT(F75:F77))</f>
        <v>1.2503456322326112</v>
      </c>
      <c r="Q75" s="2">
        <f>AVERAGE(G75:G77)</f>
        <v>0.251388889</v>
      </c>
      <c r="R75">
        <f>STDEV(G75:G77)/SQRT(COUNT(G75:G77))</f>
        <v>5.1498501677113402E-2</v>
      </c>
      <c r="S75">
        <f>AVERAGE(H75:H77)</f>
        <v>256.61111110000002</v>
      </c>
      <c r="T75">
        <f>STDEV(I75:I77)/SQRT(COUNT(I75:I77))</f>
        <v>1.2865365074301707</v>
      </c>
      <c r="U75">
        <f>AVERAGE(I75:I77)</f>
        <v>393.57944443333332</v>
      </c>
      <c r="V75">
        <f>AVERAGE(J75:J77)</f>
        <v>22.292222223333336</v>
      </c>
      <c r="W75" s="2">
        <f>AVERAGE(K75:K77)</f>
        <v>68.377417109999996</v>
      </c>
      <c r="X75" s="2">
        <f>STDEV(K75:K77)/SQRT(COUNT(K75:K77))</f>
        <v>2.3135075137315377</v>
      </c>
      <c r="Y75" s="2">
        <f>AVERAGE(L75:L77)</f>
        <v>127.1854273</v>
      </c>
      <c r="Z75" s="2">
        <f>AVERAGE(M75:M77)</f>
        <v>337.83288666666664</v>
      </c>
    </row>
    <row r="76" spans="1:26" x14ac:dyDescent="0.25">
      <c r="A76" s="1">
        <v>41532</v>
      </c>
      <c r="B76" t="s">
        <v>30</v>
      </c>
      <c r="C76" t="s">
        <v>13</v>
      </c>
      <c r="D76">
        <v>3</v>
      </c>
      <c r="E76" t="s">
        <v>14</v>
      </c>
      <c r="F76">
        <v>17.649999999999999</v>
      </c>
      <c r="G76">
        <v>0.21516666700000001</v>
      </c>
      <c r="H76">
        <v>244</v>
      </c>
      <c r="I76">
        <v>393.58833329999999</v>
      </c>
      <c r="J76">
        <v>22.673333329999998</v>
      </c>
      <c r="K76">
        <v>72.816477269999993</v>
      </c>
      <c r="L76">
        <v>126.4110014</v>
      </c>
      <c r="M76">
        <v>293.02642059999999</v>
      </c>
    </row>
    <row r="77" spans="1:26" x14ac:dyDescent="0.25">
      <c r="A77" s="1">
        <v>41532</v>
      </c>
      <c r="B77" t="s">
        <v>30</v>
      </c>
      <c r="C77" t="s">
        <v>13</v>
      </c>
      <c r="D77">
        <v>6</v>
      </c>
      <c r="E77" t="s">
        <v>14</v>
      </c>
      <c r="F77">
        <v>19.5</v>
      </c>
      <c r="G77">
        <v>0.35299999999999998</v>
      </c>
      <c r="H77">
        <v>285</v>
      </c>
      <c r="I77">
        <v>391.34666670000001</v>
      </c>
      <c r="J77">
        <v>21.786666669999999</v>
      </c>
      <c r="K77">
        <v>67.288377949999997</v>
      </c>
      <c r="L77">
        <v>124.41217020000001</v>
      </c>
      <c r="M77">
        <v>300.00370509999999</v>
      </c>
    </row>
    <row r="78" spans="1:26" x14ac:dyDescent="0.25">
      <c r="A78" s="1">
        <v>41593</v>
      </c>
      <c r="B78" t="s">
        <v>25</v>
      </c>
      <c r="C78" t="s">
        <v>13</v>
      </c>
      <c r="D78">
        <v>2</v>
      </c>
      <c r="E78" t="s">
        <v>14</v>
      </c>
      <c r="F78">
        <v>19.266666669999999</v>
      </c>
      <c r="G78">
        <v>0.35488888899999999</v>
      </c>
      <c r="H78">
        <v>287.44444440000001</v>
      </c>
      <c r="I78">
        <v>392.315</v>
      </c>
      <c r="J78">
        <v>26.243333329999999</v>
      </c>
      <c r="K78">
        <v>93.312159989999998</v>
      </c>
      <c r="L78">
        <v>149.73111639999999</v>
      </c>
      <c r="M78">
        <v>265.29861519999997</v>
      </c>
      <c r="N78" t="s">
        <v>25</v>
      </c>
      <c r="O78">
        <f>AVERAGE(F78:F80)</f>
        <v>19.327777780000002</v>
      </c>
      <c r="P78">
        <f>STDEV(F78:F80)/SQRT(COUNT(F78:F80))</f>
        <v>0.94830908547728587</v>
      </c>
      <c r="Q78" s="2">
        <f>AVERAGE(G78:G80)</f>
        <v>0.31679629633333334</v>
      </c>
      <c r="R78">
        <f>STDEV(G78:G80)/SQRT(COUNT(G78:G80))</f>
        <v>4.4634159326836675E-2</v>
      </c>
      <c r="S78">
        <f>AVERAGE(H78:H80)</f>
        <v>270.70370370000001</v>
      </c>
      <c r="T78">
        <f>STDEV(I78:I80)/SQRT(COUNT(I78:I80))</f>
        <v>1.7113543303441487</v>
      </c>
      <c r="U78">
        <f>AVERAGE(I78:I80)</f>
        <v>392.13388886666667</v>
      </c>
      <c r="V78">
        <f>AVERAGE(J78:J80)</f>
        <v>26.364999996666665</v>
      </c>
      <c r="W78" s="2">
        <f>AVERAGE(K78:K80)</f>
        <v>95.841000969999996</v>
      </c>
      <c r="X78" s="2">
        <f>STDEV(K78:K80)/SQRT(COUNT(K78:K80))</f>
        <v>1.7409177179643314</v>
      </c>
      <c r="Y78" s="2">
        <f>AVERAGE(L78:L80)</f>
        <v>145.57131283333334</v>
      </c>
      <c r="Z78" s="2">
        <f>AVERAGE(M78:M80)</f>
        <v>306.15085323333329</v>
      </c>
    </row>
    <row r="79" spans="1:26" x14ac:dyDescent="0.25">
      <c r="A79" s="1">
        <v>41593</v>
      </c>
      <c r="B79" t="s">
        <v>25</v>
      </c>
      <c r="C79" t="s">
        <v>13</v>
      </c>
      <c r="D79">
        <v>3</v>
      </c>
      <c r="E79" t="s">
        <v>14</v>
      </c>
      <c r="F79">
        <v>17.716666669999999</v>
      </c>
      <c r="G79">
        <v>0.227833333</v>
      </c>
      <c r="H79">
        <v>244.5</v>
      </c>
      <c r="I79">
        <v>395.00333330000001</v>
      </c>
      <c r="J79">
        <v>26.80833333</v>
      </c>
      <c r="K79">
        <v>95.032716469999997</v>
      </c>
      <c r="L79">
        <v>130.07337570000001</v>
      </c>
      <c r="M79">
        <v>323.67637450000001</v>
      </c>
    </row>
    <row r="80" spans="1:26" x14ac:dyDescent="0.25">
      <c r="A80" s="1">
        <v>41593</v>
      </c>
      <c r="B80" t="s">
        <v>25</v>
      </c>
      <c r="C80" t="s">
        <v>13</v>
      </c>
      <c r="D80">
        <v>6</v>
      </c>
      <c r="E80" t="s">
        <v>14</v>
      </c>
      <c r="F80">
        <v>21</v>
      </c>
      <c r="G80">
        <v>0.367666667</v>
      </c>
      <c r="H80">
        <v>280.16666670000001</v>
      </c>
      <c r="I80">
        <v>389.08333329999999</v>
      </c>
      <c r="J80">
        <v>26.043333329999999</v>
      </c>
      <c r="K80">
        <v>99.178126449999993</v>
      </c>
      <c r="L80">
        <v>156.90944640000001</v>
      </c>
      <c r="M80">
        <v>329.47757000000001</v>
      </c>
    </row>
    <row r="81" spans="1:26" x14ac:dyDescent="0.25">
      <c r="A81" s="1">
        <v>41671</v>
      </c>
      <c r="B81" t="s">
        <v>15</v>
      </c>
      <c r="C81" t="s">
        <v>16</v>
      </c>
      <c r="D81">
        <v>2</v>
      </c>
      <c r="E81" t="s">
        <v>14</v>
      </c>
      <c r="F81">
        <v>14.125</v>
      </c>
      <c r="G81">
        <v>0.11586666700000001</v>
      </c>
      <c r="H81">
        <v>178.25</v>
      </c>
      <c r="I81">
        <v>396.33</v>
      </c>
      <c r="J81">
        <v>29.87166667</v>
      </c>
      <c r="K81">
        <v>153.32688640000001</v>
      </c>
      <c r="L81">
        <v>187.66381079999999</v>
      </c>
      <c r="M81">
        <v>317.24517270000001</v>
      </c>
      <c r="N81" t="s">
        <v>15</v>
      </c>
      <c r="O81">
        <f>AVERAGE(F81:F83)</f>
        <v>16.125</v>
      </c>
      <c r="P81">
        <f>STDEV(F81:F83)/SQRT(COUNT(F81:F83))</f>
        <v>1.050672182841202</v>
      </c>
      <c r="Q81" s="2">
        <f>AVERAGE(G81:G83)</f>
        <v>0.14645000033333333</v>
      </c>
      <c r="R81">
        <f>STDEV(G81:G83)/SQRT(COUNT(G81:G83))</f>
        <v>1.7015295406715075E-2</v>
      </c>
      <c r="S81">
        <f>AVERAGE(H81:H83)</f>
        <v>192.86111113333334</v>
      </c>
      <c r="T81">
        <f>STDEV(I81:I83)/SQRT(COUNT(I81:I83))</f>
        <v>1.0048223130865157</v>
      </c>
      <c r="U81">
        <f>AVERAGE(I81:I83)</f>
        <v>394.69888889999999</v>
      </c>
      <c r="V81">
        <f>AVERAGE(J81:J83)</f>
        <v>30.128888890000002</v>
      </c>
      <c r="W81" s="2">
        <f>AVERAGE(K81:K83)</f>
        <v>156.97709333333333</v>
      </c>
      <c r="X81" s="2">
        <f>STDEV(K81:K83)/SQRT(COUNT(K81:K83))</f>
        <v>2.0066097791099118</v>
      </c>
      <c r="Y81" s="2">
        <f>AVERAGE(L81:L83)</f>
        <v>190.43885743333331</v>
      </c>
      <c r="Z81" s="2">
        <f>AVERAGE(M81:M83)</f>
        <v>313.60559896666672</v>
      </c>
    </row>
    <row r="82" spans="1:26" x14ac:dyDescent="0.25">
      <c r="A82" s="1">
        <v>41671</v>
      </c>
      <c r="B82" t="s">
        <v>15</v>
      </c>
      <c r="C82" t="s">
        <v>16</v>
      </c>
      <c r="D82">
        <v>3</v>
      </c>
      <c r="E82" t="s">
        <v>14</v>
      </c>
      <c r="F82">
        <v>16.56666667</v>
      </c>
      <c r="G82">
        <v>0.14881666700000001</v>
      </c>
      <c r="H82">
        <v>193.66666670000001</v>
      </c>
      <c r="I82">
        <v>394.9</v>
      </c>
      <c r="J82">
        <v>30.34333333</v>
      </c>
      <c r="K82">
        <v>160.2466484</v>
      </c>
      <c r="L82">
        <v>186.72753990000001</v>
      </c>
      <c r="M82">
        <v>329.13065999999998</v>
      </c>
    </row>
    <row r="83" spans="1:26" x14ac:dyDescent="0.25">
      <c r="A83" s="1">
        <v>41671</v>
      </c>
      <c r="B83" t="s">
        <v>15</v>
      </c>
      <c r="C83" t="s">
        <v>16</v>
      </c>
      <c r="D83">
        <v>6</v>
      </c>
      <c r="E83" t="s">
        <v>14</v>
      </c>
      <c r="F83">
        <v>17.68333333</v>
      </c>
      <c r="G83">
        <v>0.174666667</v>
      </c>
      <c r="H83">
        <v>206.66666670000001</v>
      </c>
      <c r="I83">
        <v>392.8666667</v>
      </c>
      <c r="J83">
        <v>30.17166667</v>
      </c>
      <c r="K83">
        <v>157.35774520000001</v>
      </c>
      <c r="L83">
        <v>196.92522159999999</v>
      </c>
      <c r="M83">
        <v>294.4409642</v>
      </c>
    </row>
    <row r="84" spans="1:26" x14ac:dyDescent="0.25">
      <c r="A84" s="1">
        <v>41671</v>
      </c>
      <c r="B84" t="s">
        <v>15</v>
      </c>
      <c r="C84" t="s">
        <v>13</v>
      </c>
      <c r="D84">
        <v>2</v>
      </c>
      <c r="E84" t="s">
        <v>14</v>
      </c>
      <c r="F84">
        <v>7.8949999999999996</v>
      </c>
      <c r="G84">
        <v>8.6849999999999997E-2</v>
      </c>
      <c r="H84">
        <v>244.5</v>
      </c>
      <c r="I84">
        <v>399.59</v>
      </c>
      <c r="J84">
        <v>29.47</v>
      </c>
      <c r="K84">
        <v>68.217282729999994</v>
      </c>
      <c r="L84">
        <v>111.7990377</v>
      </c>
      <c r="M84">
        <v>369.1370124</v>
      </c>
      <c r="N84" t="s">
        <v>15</v>
      </c>
      <c r="O84">
        <f>AVERAGE(F84:F86)</f>
        <v>11.198333333333332</v>
      </c>
      <c r="P84">
        <f>STDEV(F84:F86)/SQRT(COUNT(F84:F86))</f>
        <v>1.6556980736568851</v>
      </c>
      <c r="Q84" s="2">
        <f>AVERAGE(G84:G86)</f>
        <v>0.12561666666666668</v>
      </c>
      <c r="R84">
        <f>STDEV(G84:G86)/SQRT(COUNT(G84:G86))</f>
        <v>1.9800175363982112E-2</v>
      </c>
      <c r="S84">
        <f>AVERAGE(H84:H86)</f>
        <v>239.66666666666666</v>
      </c>
      <c r="T84">
        <f>STDEV(I84:I86)/SQRT(COUNT(I84:I86))</f>
        <v>0.41596273871586065</v>
      </c>
      <c r="U84">
        <f>AVERAGE(I84:I86)</f>
        <v>398.85500000000002</v>
      </c>
      <c r="V84">
        <f>AVERAGE(J84:J86)</f>
        <v>29.643333333333334</v>
      </c>
      <c r="W84" s="2">
        <f>AVERAGE(K84:K86)</f>
        <v>88.766397546666667</v>
      </c>
      <c r="X84" s="2">
        <f>STDEV(K84:K86)/SQRT(COUNT(K84:K86))</f>
        <v>10.611801358546082</v>
      </c>
      <c r="Y84" s="2">
        <f>AVERAGE(L84:L86)</f>
        <v>120.20848679999999</v>
      </c>
      <c r="Z84" s="2">
        <f>AVERAGE(M84:M86)</f>
        <v>583.68368810000004</v>
      </c>
    </row>
    <row r="85" spans="1:26" x14ac:dyDescent="0.25">
      <c r="A85" s="1">
        <v>41671</v>
      </c>
      <c r="B85" t="s">
        <v>15</v>
      </c>
      <c r="C85" t="s">
        <v>13</v>
      </c>
      <c r="D85">
        <v>3</v>
      </c>
      <c r="E85" t="s">
        <v>14</v>
      </c>
      <c r="F85">
        <v>12.65</v>
      </c>
      <c r="G85">
        <v>0.13800000000000001</v>
      </c>
      <c r="H85">
        <v>235.5</v>
      </c>
      <c r="I85">
        <v>398.82499999999999</v>
      </c>
      <c r="J85">
        <v>29.45</v>
      </c>
      <c r="K85">
        <v>94.444065309999999</v>
      </c>
      <c r="L85">
        <v>107.9371084</v>
      </c>
      <c r="M85">
        <v>988.63936560000002</v>
      </c>
    </row>
    <row r="86" spans="1:26" x14ac:dyDescent="0.25">
      <c r="A86" s="1">
        <v>41671</v>
      </c>
      <c r="B86" t="s">
        <v>15</v>
      </c>
      <c r="C86" t="s">
        <v>13</v>
      </c>
      <c r="D86">
        <v>6</v>
      </c>
      <c r="E86" t="s">
        <v>14</v>
      </c>
      <c r="F86">
        <v>13.05</v>
      </c>
      <c r="G86">
        <v>0.152</v>
      </c>
      <c r="H86">
        <v>239</v>
      </c>
      <c r="I86">
        <v>398.15</v>
      </c>
      <c r="J86">
        <v>30.01</v>
      </c>
      <c r="K86">
        <v>103.63784459999999</v>
      </c>
      <c r="L86">
        <v>140.8893143</v>
      </c>
      <c r="M86">
        <v>393.27468629999998</v>
      </c>
    </row>
    <row r="87" spans="1:26" x14ac:dyDescent="0.25">
      <c r="A87" s="1">
        <v>41774</v>
      </c>
      <c r="B87" t="s">
        <v>22</v>
      </c>
      <c r="C87" t="s">
        <v>13</v>
      </c>
      <c r="D87">
        <v>2</v>
      </c>
      <c r="E87" t="s">
        <v>14</v>
      </c>
      <c r="F87">
        <v>21.05</v>
      </c>
      <c r="G87">
        <v>0.47149999999999997</v>
      </c>
      <c r="H87">
        <v>307</v>
      </c>
      <c r="I87">
        <v>394.89166669999997</v>
      </c>
      <c r="J87">
        <v>22.978333330000002</v>
      </c>
      <c r="K87">
        <v>75.720496299999994</v>
      </c>
      <c r="L87">
        <v>139.11503569999999</v>
      </c>
      <c r="M87">
        <v>308.66880359999999</v>
      </c>
      <c r="N87" t="s">
        <v>22</v>
      </c>
      <c r="O87">
        <f>AVERAGE(F87:F89)</f>
        <v>19.933333333333334</v>
      </c>
      <c r="P87">
        <f>STDEV(F87:F89)/SQRT(COUNT(F87:F89))</f>
        <v>0.59543012708523679</v>
      </c>
      <c r="Q87" s="2">
        <f>AVERAGE(G87:G89)</f>
        <v>0.34755555566666668</v>
      </c>
      <c r="R87">
        <f>STDEV(G87:G89)/SQRT(COUNT(G87:G89))</f>
        <v>6.1995096323005747E-2</v>
      </c>
      <c r="S87">
        <f>AVERAGE(H87:H89)</f>
        <v>281.2777777666667</v>
      </c>
      <c r="T87">
        <f>STDEV(I87:I89)/SQRT(COUNT(I87:I89))</f>
        <v>0.67419177139540387</v>
      </c>
      <c r="U87">
        <f>AVERAGE(I87:I89)</f>
        <v>394.68055556666667</v>
      </c>
      <c r="V87">
        <f>AVERAGE(J87:J89)</f>
        <v>22.968888889999999</v>
      </c>
      <c r="W87" s="2">
        <f>AVERAGE(K87:K89)</f>
        <v>74.783232256666665</v>
      </c>
      <c r="X87" s="2">
        <f>STDEV(K87:K89)/SQRT(COUNT(K87:K89))</f>
        <v>0.46864725831386661</v>
      </c>
      <c r="Y87" s="2">
        <f>AVERAGE(L87:L89)</f>
        <v>133.32584053333332</v>
      </c>
      <c r="Z87" s="2">
        <f>AVERAGE(M87:M89)</f>
        <v>307.42431266666671</v>
      </c>
    </row>
    <row r="88" spans="1:26" x14ac:dyDescent="0.25">
      <c r="A88" s="1">
        <v>41774</v>
      </c>
      <c r="B88" t="s">
        <v>22</v>
      </c>
      <c r="C88" t="s">
        <v>13</v>
      </c>
      <c r="D88">
        <v>3</v>
      </c>
      <c r="E88" t="s">
        <v>14</v>
      </c>
      <c r="F88">
        <v>19.016666669999999</v>
      </c>
      <c r="G88">
        <v>0.28266666699999998</v>
      </c>
      <c r="H88">
        <v>270.83333329999999</v>
      </c>
      <c r="I88">
        <v>395.72833329999997</v>
      </c>
      <c r="J88">
        <v>23.381666670000001</v>
      </c>
      <c r="K88">
        <v>74.321145689999994</v>
      </c>
      <c r="L88">
        <v>127.7189485</v>
      </c>
      <c r="M88">
        <v>295.75380810000001</v>
      </c>
    </row>
    <row r="89" spans="1:26" x14ac:dyDescent="0.25">
      <c r="A89" s="1">
        <v>41774</v>
      </c>
      <c r="B89" t="s">
        <v>22</v>
      </c>
      <c r="C89" t="s">
        <v>13</v>
      </c>
      <c r="D89">
        <v>6</v>
      </c>
      <c r="E89" t="s">
        <v>14</v>
      </c>
      <c r="F89">
        <v>19.733333330000001</v>
      </c>
      <c r="G89">
        <v>0.28849999999999998</v>
      </c>
      <c r="H89">
        <v>266</v>
      </c>
      <c r="I89">
        <v>393.4216667</v>
      </c>
      <c r="J89">
        <v>22.54666667</v>
      </c>
      <c r="K89">
        <v>74.308054780000006</v>
      </c>
      <c r="L89">
        <v>133.14353740000001</v>
      </c>
      <c r="M89">
        <v>317.85032630000001</v>
      </c>
    </row>
    <row r="90" spans="1:26" x14ac:dyDescent="0.25">
      <c r="A90" s="1">
        <v>41927</v>
      </c>
      <c r="B90" t="s">
        <v>27</v>
      </c>
      <c r="C90" t="s">
        <v>13</v>
      </c>
      <c r="D90">
        <v>2</v>
      </c>
      <c r="E90" t="s">
        <v>14</v>
      </c>
      <c r="F90">
        <v>17.875</v>
      </c>
      <c r="G90">
        <v>0.40849999999999997</v>
      </c>
      <c r="H90">
        <v>285.25</v>
      </c>
      <c r="I90">
        <v>391.32249999999999</v>
      </c>
      <c r="J90">
        <v>23.795000000000002</v>
      </c>
      <c r="K90">
        <v>79.615434350000001</v>
      </c>
      <c r="L90">
        <v>139.44989699999999</v>
      </c>
      <c r="M90">
        <v>364.44117299999999</v>
      </c>
      <c r="N90" t="s">
        <v>27</v>
      </c>
      <c r="O90">
        <f>AVERAGE(F90:F92)</f>
        <v>18.349999999999998</v>
      </c>
      <c r="P90">
        <f>STDEV(F90:F92)/SQRT(COUNT(F90:F92))</f>
        <v>1.200086802416114</v>
      </c>
      <c r="Q90" s="2">
        <f>AVERAGE(G90:G92)</f>
        <v>0.30030555566666667</v>
      </c>
      <c r="R90">
        <f>STDEV(G90:G92)/SQRT(COUNT(G90:G92))</f>
        <v>7.3837163284140112E-2</v>
      </c>
      <c r="S90">
        <f>AVERAGE(H90:H92)</f>
        <v>254.94444443333336</v>
      </c>
      <c r="T90">
        <f>STDEV(I90:I92)/SQRT(COUNT(I90:I92))</f>
        <v>1.8121593549624193</v>
      </c>
      <c r="U90">
        <f>AVERAGE(I90:I92)</f>
        <v>394.46333333333331</v>
      </c>
      <c r="V90">
        <f>AVERAGE(J90:J92)</f>
        <v>23.978333333333335</v>
      </c>
      <c r="W90" s="2">
        <f>AVERAGE(K90:K92)</f>
        <v>82.404766759999987</v>
      </c>
      <c r="X90" s="2">
        <f>STDEV(K90:K92)/SQRT(COUNT(K90:K92))</f>
        <v>1.3958750907548187</v>
      </c>
      <c r="Y90" s="2">
        <f>AVERAGE(L90:L92)</f>
        <v>133.16455140000002</v>
      </c>
      <c r="Z90" s="2">
        <f>AVERAGE(M90:M92)</f>
        <v>326.10968153333334</v>
      </c>
    </row>
    <row r="91" spans="1:26" x14ac:dyDescent="0.25">
      <c r="A91" s="1">
        <v>41927</v>
      </c>
      <c r="B91" t="s">
        <v>27</v>
      </c>
      <c r="C91" t="s">
        <v>13</v>
      </c>
      <c r="D91">
        <v>3</v>
      </c>
      <c r="E91" t="s">
        <v>14</v>
      </c>
      <c r="F91">
        <v>16.55</v>
      </c>
      <c r="G91">
        <v>0.15916666700000001</v>
      </c>
      <c r="H91">
        <v>199.83333329999999</v>
      </c>
      <c r="I91">
        <v>397.6</v>
      </c>
      <c r="J91">
        <v>24.324999999999999</v>
      </c>
      <c r="K91">
        <v>83.900032850000002</v>
      </c>
      <c r="L91">
        <v>114.01834359999999</v>
      </c>
      <c r="M91">
        <v>308.45911740000003</v>
      </c>
    </row>
    <row r="92" spans="1:26" x14ac:dyDescent="0.25">
      <c r="A92" s="1">
        <v>41927</v>
      </c>
      <c r="B92" t="s">
        <v>27</v>
      </c>
      <c r="C92" t="s">
        <v>13</v>
      </c>
      <c r="D92">
        <v>6</v>
      </c>
      <c r="E92" t="s">
        <v>14</v>
      </c>
      <c r="F92">
        <v>20.625</v>
      </c>
      <c r="G92">
        <v>0.33324999999999999</v>
      </c>
      <c r="H92">
        <v>279.75</v>
      </c>
      <c r="I92">
        <v>394.46749999999997</v>
      </c>
      <c r="J92">
        <v>23.815000000000001</v>
      </c>
      <c r="K92">
        <v>83.69883308</v>
      </c>
      <c r="L92">
        <v>146.02541360000001</v>
      </c>
      <c r="M92">
        <v>305.42875420000001</v>
      </c>
    </row>
    <row r="93" spans="1:26" x14ac:dyDescent="0.25">
      <c r="A93" s="1">
        <v>42036</v>
      </c>
      <c r="B93" t="s">
        <v>17</v>
      </c>
      <c r="C93" t="s">
        <v>16</v>
      </c>
      <c r="D93">
        <v>2</v>
      </c>
      <c r="E93" t="s">
        <v>14</v>
      </c>
      <c r="F93">
        <v>18.899999999999999</v>
      </c>
      <c r="G93">
        <v>0.34599999999999997</v>
      </c>
      <c r="H93">
        <v>295.5</v>
      </c>
      <c r="I93">
        <v>395.69499999999999</v>
      </c>
      <c r="J93">
        <v>27.92</v>
      </c>
      <c r="K93">
        <v>105.4829723</v>
      </c>
      <c r="L93">
        <v>172.91539470000001</v>
      </c>
      <c r="M93">
        <v>327.1298759</v>
      </c>
      <c r="N93" t="s">
        <v>17</v>
      </c>
      <c r="O93">
        <f>AVERAGE(F93:F95)</f>
        <v>20.155555556666666</v>
      </c>
      <c r="P93">
        <f>STDEV(F93:F95)/SQRT(COUNT(F93:F95))</f>
        <v>0.63138100690196863</v>
      </c>
      <c r="Q93" s="2">
        <f>AVERAGE(G93:G95)</f>
        <v>0.31288888900000006</v>
      </c>
      <c r="R93">
        <f>STDEV(G93:G95)/SQRT(COUNT(G93:G95))</f>
        <v>2.4239799833902051E-2</v>
      </c>
      <c r="S93">
        <f>AVERAGE(H93:H95)</f>
        <v>271.83333333333331</v>
      </c>
      <c r="T93">
        <f>STDEV(I93:I95)/SQRT(COUNT(I93:I95))</f>
        <v>0.41797164914339074</v>
      </c>
      <c r="U93">
        <f>AVERAGE(I93:I95)</f>
        <v>395.16055556666669</v>
      </c>
      <c r="V93">
        <f>AVERAGE(J93:J95)</f>
        <v>28.027777780000005</v>
      </c>
      <c r="W93" s="2">
        <f>AVERAGE(K93:K95)</f>
        <v>118.63600430000001</v>
      </c>
      <c r="X93" s="2">
        <f>STDEV(K93:K95)/SQRT(COUNT(K93:K95))</f>
        <v>7.5152350329069568</v>
      </c>
      <c r="Y93" s="2">
        <f>AVERAGE(L93:L95)</f>
        <v>171.50264526666669</v>
      </c>
      <c r="Z93" s="2">
        <f>AVERAGE(M93:M95)</f>
        <v>274.05971163333334</v>
      </c>
    </row>
    <row r="94" spans="1:26" x14ac:dyDescent="0.25">
      <c r="A94" s="1">
        <v>42036</v>
      </c>
      <c r="B94" t="s">
        <v>17</v>
      </c>
      <c r="C94" t="s">
        <v>16</v>
      </c>
      <c r="D94">
        <v>3</v>
      </c>
      <c r="E94" t="s">
        <v>14</v>
      </c>
      <c r="F94">
        <v>20.666666670000001</v>
      </c>
      <c r="G94">
        <v>0.32700000000000001</v>
      </c>
      <c r="H94">
        <v>269.66666670000001</v>
      </c>
      <c r="I94">
        <v>394.33666670000002</v>
      </c>
      <c r="J94">
        <v>28.06666667</v>
      </c>
      <c r="K94">
        <v>118.9129501</v>
      </c>
      <c r="L94">
        <v>163.81840629999999</v>
      </c>
      <c r="M94">
        <v>197.82308090000001</v>
      </c>
    </row>
    <row r="95" spans="1:26" x14ac:dyDescent="0.25">
      <c r="A95" s="1">
        <v>42036</v>
      </c>
      <c r="B95" t="s">
        <v>17</v>
      </c>
      <c r="C95" t="s">
        <v>16</v>
      </c>
      <c r="D95">
        <v>6</v>
      </c>
      <c r="E95" t="s">
        <v>14</v>
      </c>
      <c r="F95">
        <v>20.9</v>
      </c>
      <c r="G95">
        <v>0.26566666700000002</v>
      </c>
      <c r="H95">
        <v>250.33333329999999</v>
      </c>
      <c r="I95">
        <v>395.45</v>
      </c>
      <c r="J95">
        <v>28.096666670000001</v>
      </c>
      <c r="K95">
        <v>131.5120905</v>
      </c>
      <c r="L95">
        <v>177.77413480000001</v>
      </c>
      <c r="M95">
        <v>297.22617810000003</v>
      </c>
    </row>
    <row r="96" spans="1:26" x14ac:dyDescent="0.25">
      <c r="A96" s="1">
        <v>42036</v>
      </c>
      <c r="B96" t="s">
        <v>17</v>
      </c>
      <c r="C96" t="s">
        <v>13</v>
      </c>
      <c r="D96">
        <v>2</v>
      </c>
      <c r="E96" t="s">
        <v>14</v>
      </c>
      <c r="F96">
        <v>18.633333329999999</v>
      </c>
      <c r="G96">
        <v>0.29783333299999998</v>
      </c>
      <c r="H96">
        <v>273</v>
      </c>
      <c r="I96">
        <v>394.51</v>
      </c>
      <c r="J96">
        <v>27.873333330000001</v>
      </c>
      <c r="K96">
        <v>104.8666025</v>
      </c>
      <c r="L96">
        <v>152.99205430000001</v>
      </c>
      <c r="M96">
        <v>251.6079991</v>
      </c>
      <c r="N96" t="s">
        <v>17</v>
      </c>
      <c r="O96">
        <f>AVERAGE(F96:F98)</f>
        <v>18.966666663333331</v>
      </c>
      <c r="P96">
        <f>STDEV(F96:F98)/SQRT(COUNT(F96:F98))</f>
        <v>0.65659052011974028</v>
      </c>
      <c r="Q96" s="2">
        <f>AVERAGE(G96:G98)</f>
        <v>0.29205555566666669</v>
      </c>
      <c r="R96">
        <f>STDEV(G96:G98)/SQRT(COUNT(G96:G98))</f>
        <v>1.1064764392508692E-2</v>
      </c>
      <c r="S96">
        <f>AVERAGE(H96:H98)</f>
        <v>269.77777779999997</v>
      </c>
      <c r="T96">
        <f>STDEV(I96:I98)/SQRT(COUNT(I96:I98))</f>
        <v>1.0214048555183892</v>
      </c>
      <c r="U96">
        <f>AVERAGE(I96:I98)</f>
        <v>395.21111109999998</v>
      </c>
      <c r="V96">
        <f>AVERAGE(J96:J98)</f>
        <v>27.552222220000001</v>
      </c>
      <c r="W96" s="2">
        <f>AVERAGE(K96:K98)</f>
        <v>105.46284280000002</v>
      </c>
      <c r="X96" s="2">
        <f>STDEV(K96:K98)/SQRT(COUNT(K96:K98))</f>
        <v>1.632821872365301</v>
      </c>
      <c r="Y96" s="2">
        <f>AVERAGE(L96:L98)</f>
        <v>140.29426379999998</v>
      </c>
      <c r="Z96" s="2">
        <f>AVERAGE(M96:M98)</f>
        <v>277.00857266666668</v>
      </c>
    </row>
    <row r="97" spans="1:26" x14ac:dyDescent="0.25">
      <c r="A97" s="1">
        <v>42036</v>
      </c>
      <c r="B97" t="s">
        <v>17</v>
      </c>
      <c r="C97" t="s">
        <v>13</v>
      </c>
      <c r="D97">
        <v>3</v>
      </c>
      <c r="E97" t="s">
        <v>14</v>
      </c>
      <c r="F97">
        <v>20.233333330000001</v>
      </c>
      <c r="G97">
        <v>0.27066666700000003</v>
      </c>
      <c r="H97">
        <v>252.66666670000001</v>
      </c>
      <c r="I97">
        <v>393.9</v>
      </c>
      <c r="J97">
        <v>27.743333329999999</v>
      </c>
      <c r="K97">
        <v>108.5415555</v>
      </c>
      <c r="L97">
        <v>135.46756139999999</v>
      </c>
      <c r="M97">
        <v>296.81484769999997</v>
      </c>
    </row>
    <row r="98" spans="1:26" x14ac:dyDescent="0.25">
      <c r="A98" s="1">
        <v>42036</v>
      </c>
      <c r="B98" t="s">
        <v>17</v>
      </c>
      <c r="C98" t="s">
        <v>13</v>
      </c>
      <c r="D98">
        <v>6</v>
      </c>
      <c r="E98" t="s">
        <v>14</v>
      </c>
      <c r="F98">
        <v>18.033333330000001</v>
      </c>
      <c r="G98">
        <v>0.307666667</v>
      </c>
      <c r="H98">
        <v>283.66666670000001</v>
      </c>
      <c r="I98">
        <v>397.22333329999998</v>
      </c>
      <c r="J98">
        <v>27.04</v>
      </c>
      <c r="K98">
        <v>102.9803704</v>
      </c>
      <c r="L98">
        <v>132.4231757</v>
      </c>
      <c r="M98">
        <v>282.60287119999998</v>
      </c>
    </row>
    <row r="99" spans="1:26" x14ac:dyDescent="0.25">
      <c r="A99" s="1">
        <v>42109</v>
      </c>
      <c r="B99" t="s">
        <v>23</v>
      </c>
      <c r="C99" t="s">
        <v>13</v>
      </c>
      <c r="D99">
        <v>2</v>
      </c>
      <c r="E99" t="s">
        <v>14</v>
      </c>
      <c r="F99">
        <v>21.68333333</v>
      </c>
      <c r="G99">
        <v>0.41333333300000002</v>
      </c>
      <c r="H99">
        <v>292.83333329999999</v>
      </c>
      <c r="I99">
        <v>394.6766667</v>
      </c>
      <c r="J99">
        <v>23.838333330000001</v>
      </c>
      <c r="K99">
        <v>84.047484060000002</v>
      </c>
      <c r="L99">
        <v>154.5090385</v>
      </c>
      <c r="M99">
        <v>305.86427789999999</v>
      </c>
      <c r="N99" t="s">
        <v>23</v>
      </c>
      <c r="O99">
        <f>AVERAGE(F99:F101)</f>
        <v>19.916666663333334</v>
      </c>
      <c r="P99">
        <f>STDEV(F99:F101)/SQRT(COUNT(F99:F101))</f>
        <v>1.4310058622443638</v>
      </c>
      <c r="Q99" s="2">
        <f>AVERAGE(G99:G101)</f>
        <v>0.3152777776666667</v>
      </c>
      <c r="R99">
        <f>STDEV(G99:G101)/SQRT(COUNT(G99:G101))</f>
        <v>6.5252950150894024E-2</v>
      </c>
      <c r="S99">
        <f>AVERAGE(H99:H101)</f>
        <v>267.22222220000003</v>
      </c>
      <c r="T99">
        <f>STDEV(I99:I101)/SQRT(COUNT(I99:I101))</f>
        <v>1.2599034769711377</v>
      </c>
      <c r="U99">
        <f>AVERAGE(I99:I101)</f>
        <v>395.52444443333326</v>
      </c>
      <c r="V99">
        <f>AVERAGE(J99:J101)</f>
        <v>24.836111110000001</v>
      </c>
      <c r="W99" s="2">
        <f>AVERAGE(K99:K101)</f>
        <v>95.906252929999994</v>
      </c>
      <c r="X99" s="2">
        <f>STDEV(K99:K101)/SQRT(COUNT(K99:K101))</f>
        <v>10.875839439369781</v>
      </c>
      <c r="Y99" s="2">
        <f>AVERAGE(L99:L101)</f>
        <v>152.08466143333331</v>
      </c>
      <c r="Z99" s="2">
        <f>AVERAGE(M99:M101)</f>
        <v>291.55224956666666</v>
      </c>
    </row>
    <row r="100" spans="1:26" x14ac:dyDescent="0.25">
      <c r="A100" s="1">
        <v>42109</v>
      </c>
      <c r="B100" t="s">
        <v>23</v>
      </c>
      <c r="C100" t="s">
        <v>13</v>
      </c>
      <c r="D100">
        <v>3</v>
      </c>
      <c r="E100" t="s">
        <v>14</v>
      </c>
      <c r="F100">
        <v>20.983333330000001</v>
      </c>
      <c r="G100">
        <v>0.34083333300000002</v>
      </c>
      <c r="H100">
        <v>277.5</v>
      </c>
      <c r="I100">
        <v>393.89333329999999</v>
      </c>
      <c r="J100">
        <v>24.013333329999998</v>
      </c>
      <c r="K100">
        <v>86.043903729999997</v>
      </c>
      <c r="L100">
        <v>145.366624</v>
      </c>
      <c r="M100">
        <v>275.17868279999999</v>
      </c>
    </row>
    <row r="101" spans="1:26" x14ac:dyDescent="0.25">
      <c r="A101" s="1">
        <v>42109</v>
      </c>
      <c r="B101" t="s">
        <v>23</v>
      </c>
      <c r="C101" t="s">
        <v>13</v>
      </c>
      <c r="D101">
        <v>6</v>
      </c>
      <c r="E101" t="s">
        <v>14</v>
      </c>
      <c r="F101">
        <v>17.083333329999999</v>
      </c>
      <c r="G101">
        <v>0.19166666700000001</v>
      </c>
      <c r="H101">
        <v>231.33333329999999</v>
      </c>
      <c r="I101">
        <v>398.00333330000001</v>
      </c>
      <c r="J101">
        <v>26.65666667</v>
      </c>
      <c r="K101">
        <v>117.627371</v>
      </c>
      <c r="L101">
        <v>156.37832180000001</v>
      </c>
      <c r="M101">
        <v>293.613788</v>
      </c>
    </row>
    <row r="102" spans="1:26" x14ac:dyDescent="0.25">
      <c r="A102" s="1">
        <v>42292</v>
      </c>
      <c r="B102" t="s">
        <v>28</v>
      </c>
      <c r="C102" t="s">
        <v>13</v>
      </c>
      <c r="D102">
        <v>2</v>
      </c>
      <c r="E102" t="s">
        <v>14</v>
      </c>
      <c r="F102">
        <v>22.8</v>
      </c>
      <c r="G102">
        <v>0.40699999999999997</v>
      </c>
      <c r="H102">
        <v>286.5</v>
      </c>
      <c r="I102">
        <v>392.935</v>
      </c>
      <c r="J102">
        <v>26.085000000000001</v>
      </c>
      <c r="K102">
        <v>104.3759472</v>
      </c>
      <c r="L102">
        <v>177.05179870000001</v>
      </c>
      <c r="M102">
        <v>315.73016990000002</v>
      </c>
      <c r="N102" t="s">
        <v>28</v>
      </c>
      <c r="O102">
        <f>AVERAGE(F102:F104)</f>
        <v>21.099999999999998</v>
      </c>
      <c r="P102">
        <f>STDEV(F102:F104)/SQRT(COUNT(F102:F104))</f>
        <v>0.90737717258774697</v>
      </c>
      <c r="Q102" s="2">
        <f>AVERAGE(G102:G104)</f>
        <v>0.38033333333333336</v>
      </c>
      <c r="R102">
        <f>STDEV(G102:G104)/SQRT(COUNT(G102:G104))</f>
        <v>1.6904963110807959E-2</v>
      </c>
      <c r="S102">
        <f>AVERAGE(H102:H104)</f>
        <v>288.83333333333331</v>
      </c>
      <c r="T102">
        <f>STDEV(I102:I104)/SQRT(COUNT(I102:I104))</f>
        <v>2.3889961862208455</v>
      </c>
      <c r="U102">
        <f>AVERAGE(I102:I104)</f>
        <v>394.35833333333329</v>
      </c>
      <c r="V102">
        <f>AVERAGE(J102:J104)</f>
        <v>26.418333333333333</v>
      </c>
      <c r="W102" s="2">
        <f>AVERAGE(K102:K104)</f>
        <v>96.95147235666667</v>
      </c>
      <c r="X102" s="2">
        <f>STDEV(K102:K104)/SQRT(COUNT(K102:K104))</f>
        <v>3.8390107679295649</v>
      </c>
      <c r="Y102" s="2">
        <f>AVERAGE(L102:L104)</f>
        <v>148.70282446666667</v>
      </c>
      <c r="Z102" s="2">
        <f>AVERAGE(M102:M104)</f>
        <v>308.3721233</v>
      </c>
    </row>
    <row r="103" spans="1:26" x14ac:dyDescent="0.25">
      <c r="A103" s="1">
        <v>42292</v>
      </c>
      <c r="B103" t="s">
        <v>28</v>
      </c>
      <c r="C103" t="s">
        <v>13</v>
      </c>
      <c r="D103">
        <v>3</v>
      </c>
      <c r="E103" t="s">
        <v>14</v>
      </c>
      <c r="F103">
        <v>19.7</v>
      </c>
      <c r="G103">
        <v>0.34899999999999998</v>
      </c>
      <c r="H103">
        <v>292</v>
      </c>
      <c r="I103">
        <v>399.02</v>
      </c>
      <c r="J103">
        <v>27.11</v>
      </c>
      <c r="K103">
        <v>94.933900390000005</v>
      </c>
      <c r="L103">
        <v>132.96250140000001</v>
      </c>
      <c r="M103">
        <v>260.90098330000001</v>
      </c>
    </row>
    <row r="104" spans="1:26" x14ac:dyDescent="0.25">
      <c r="A104" s="1">
        <v>42292</v>
      </c>
      <c r="B104" t="s">
        <v>28</v>
      </c>
      <c r="C104" t="s">
        <v>13</v>
      </c>
      <c r="D104">
        <v>6</v>
      </c>
      <c r="E104" t="s">
        <v>14</v>
      </c>
      <c r="F104">
        <v>20.8</v>
      </c>
      <c r="G104">
        <v>0.38500000000000001</v>
      </c>
      <c r="H104">
        <v>288</v>
      </c>
      <c r="I104">
        <v>391.12</v>
      </c>
      <c r="J104">
        <v>26.06</v>
      </c>
      <c r="K104">
        <v>91.544569480000007</v>
      </c>
      <c r="L104">
        <v>136.09417329999999</v>
      </c>
      <c r="M104">
        <v>348.48521670000002</v>
      </c>
    </row>
    <row r="105" spans="1:26" x14ac:dyDescent="0.25">
      <c r="A105" s="1">
        <v>42292</v>
      </c>
      <c r="B105" t="s">
        <v>29</v>
      </c>
      <c r="C105" t="s">
        <v>13</v>
      </c>
      <c r="D105">
        <v>2</v>
      </c>
      <c r="E105" t="s">
        <v>14</v>
      </c>
      <c r="F105">
        <v>19.883333329999999</v>
      </c>
      <c r="G105">
        <v>0.364166667</v>
      </c>
      <c r="H105">
        <v>291</v>
      </c>
      <c r="I105">
        <v>395.11361699999998</v>
      </c>
      <c r="J105">
        <v>20.8977836</v>
      </c>
      <c r="K105">
        <v>69.980325800000003</v>
      </c>
      <c r="L105">
        <v>146.85297009999999</v>
      </c>
      <c r="M105">
        <v>294.46911790000001</v>
      </c>
      <c r="N105" t="s">
        <v>29</v>
      </c>
      <c r="O105">
        <f>AVERAGE(F105:F107)</f>
        <v>18.583333333333332</v>
      </c>
      <c r="P105">
        <f>STDEV(F105:F107)/SQRT(COUNT(F105:F107))</f>
        <v>1.266812857031669</v>
      </c>
      <c r="Q105" s="2">
        <f>AVERAGE(G105:G107)</f>
        <v>0.34079629666666666</v>
      </c>
      <c r="R105">
        <f>STDEV(G105:G107)/SQRT(COUNT(G105:G107))</f>
        <v>4.432401891206543E-2</v>
      </c>
      <c r="S105">
        <f>AVERAGE(H105:H107)</f>
        <v>289.12962963333331</v>
      </c>
      <c r="T105">
        <f>STDEV(I105:I107)/SQRT(COUNT(I105:I107))</f>
        <v>1.2315003033111056</v>
      </c>
      <c r="U105">
        <f>AVERAGE(I105:I107)</f>
        <v>394.58011386666664</v>
      </c>
      <c r="V105">
        <f>AVERAGE(J105:J107)</f>
        <v>22.807109523333335</v>
      </c>
      <c r="W105" s="2">
        <f>AVERAGE(K105:K107)</f>
        <v>71.195014276666669</v>
      </c>
      <c r="X105" s="2">
        <f>STDEV(K105:K107)/SQRT(COUNT(K105:K107))</f>
        <v>2.1524788161059583</v>
      </c>
      <c r="Y105" s="2">
        <f>AVERAGE(L105:L107)</f>
        <v>135.75198660000001</v>
      </c>
      <c r="Z105" s="2">
        <f>AVERAGE(M105:M107)</f>
        <v>369.50928730000004</v>
      </c>
    </row>
    <row r="106" spans="1:26" x14ac:dyDescent="0.25">
      <c r="A106" s="1">
        <v>42292</v>
      </c>
      <c r="B106" t="s">
        <v>29</v>
      </c>
      <c r="C106" t="s">
        <v>13</v>
      </c>
      <c r="D106">
        <v>3</v>
      </c>
      <c r="E106" t="s">
        <v>14</v>
      </c>
      <c r="F106">
        <v>16.05</v>
      </c>
      <c r="G106">
        <v>0.25505555600000002</v>
      </c>
      <c r="H106">
        <v>279.55555559999999</v>
      </c>
      <c r="I106">
        <v>396.3957431</v>
      </c>
      <c r="J106">
        <v>25.336977640000001</v>
      </c>
      <c r="K106">
        <v>75.379074059999994</v>
      </c>
      <c r="L106">
        <v>125.2956793</v>
      </c>
      <c r="M106">
        <v>442.59165089999999</v>
      </c>
    </row>
    <row r="107" spans="1:26" x14ac:dyDescent="0.25">
      <c r="A107" s="1">
        <v>42292</v>
      </c>
      <c r="B107" t="s">
        <v>29</v>
      </c>
      <c r="C107" t="s">
        <v>13</v>
      </c>
      <c r="D107">
        <v>6</v>
      </c>
      <c r="E107" t="s">
        <v>14</v>
      </c>
      <c r="F107">
        <v>19.81666667</v>
      </c>
      <c r="G107">
        <v>0.40316666699999998</v>
      </c>
      <c r="H107">
        <v>296.83333329999999</v>
      </c>
      <c r="I107">
        <v>392.23098149999998</v>
      </c>
      <c r="J107">
        <v>22.186567329999999</v>
      </c>
      <c r="K107">
        <v>68.225642969999996</v>
      </c>
      <c r="L107">
        <v>135.10731039999999</v>
      </c>
      <c r="M107">
        <v>371.4670931</v>
      </c>
    </row>
    <row r="108" spans="1:26" x14ac:dyDescent="0.25">
      <c r="A108" s="1">
        <v>42401</v>
      </c>
      <c r="B108" t="s">
        <v>18</v>
      </c>
      <c r="C108" t="s">
        <v>16</v>
      </c>
      <c r="D108">
        <v>2</v>
      </c>
      <c r="E108" t="s">
        <v>14</v>
      </c>
      <c r="F108">
        <v>19.05</v>
      </c>
      <c r="G108">
        <v>0.22925000000000001</v>
      </c>
      <c r="H108">
        <v>241.375</v>
      </c>
      <c r="I108">
        <v>396.12374999999997</v>
      </c>
      <c r="J108">
        <v>26.803750000000001</v>
      </c>
      <c r="K108">
        <v>112.05429530000001</v>
      </c>
      <c r="L108">
        <v>175.1370838</v>
      </c>
      <c r="M108">
        <v>297.15474419999998</v>
      </c>
      <c r="N108" t="s">
        <v>18</v>
      </c>
      <c r="O108">
        <f>AVERAGE(F108:F110)</f>
        <v>18.269444443333338</v>
      </c>
      <c r="P108">
        <f>STDEV(F108:F110)/SQRT(COUNT(F108:F110))</f>
        <v>0.74337091030871638</v>
      </c>
      <c r="Q108" s="2">
        <f>AVERAGE(G108:G110)</f>
        <v>0.19858333333333333</v>
      </c>
      <c r="R108">
        <f>STDEV(G108:G110)/SQRT(COUNT(G108:G110))</f>
        <v>1.5972850229199632E-2</v>
      </c>
      <c r="S108">
        <f>AVERAGE(H108:H110)</f>
        <v>227.73611110000002</v>
      </c>
      <c r="T108">
        <f>STDEV(I108:I110)/SQRT(COUNT(I108:I110))</f>
        <v>0.5442043272076611</v>
      </c>
      <c r="U108">
        <f>AVERAGE(I108:I110)</f>
        <v>396.91013889999999</v>
      </c>
      <c r="V108">
        <f>AVERAGE(J108:J110)</f>
        <v>26.624861109999998</v>
      </c>
      <c r="W108" s="2">
        <f>AVERAGE(K108:K110)</f>
        <v>109.04106405666668</v>
      </c>
      <c r="X108" s="2">
        <f>STDEV(K108:K110)/SQRT(COUNT(K108:K110))</f>
        <v>7.6037311775736578</v>
      </c>
      <c r="Y108" s="2">
        <f>AVERAGE(L108:L110)</f>
        <v>157.47651433333334</v>
      </c>
      <c r="Z108" s="2">
        <f>AVERAGE(M108:M110)</f>
        <v>324.02951209999998</v>
      </c>
    </row>
    <row r="109" spans="1:26" x14ac:dyDescent="0.25">
      <c r="A109" s="1">
        <v>42401</v>
      </c>
      <c r="B109" t="s">
        <v>18</v>
      </c>
      <c r="C109" t="s">
        <v>16</v>
      </c>
      <c r="D109">
        <v>3</v>
      </c>
      <c r="E109" t="s">
        <v>14</v>
      </c>
      <c r="F109">
        <v>18.975000000000001</v>
      </c>
      <c r="G109">
        <v>0.17549999999999999</v>
      </c>
      <c r="H109">
        <v>207</v>
      </c>
      <c r="I109">
        <v>397.95499999999998</v>
      </c>
      <c r="J109">
        <v>26.387499999999999</v>
      </c>
      <c r="K109">
        <v>120.4433799</v>
      </c>
      <c r="L109">
        <v>152.64512999999999</v>
      </c>
      <c r="M109">
        <v>301.20087760000001</v>
      </c>
    </row>
    <row r="110" spans="1:26" x14ac:dyDescent="0.25">
      <c r="A110" s="1">
        <v>42401</v>
      </c>
      <c r="B110" t="s">
        <v>18</v>
      </c>
      <c r="C110" t="s">
        <v>16</v>
      </c>
      <c r="D110">
        <v>6</v>
      </c>
      <c r="E110" t="s">
        <v>14</v>
      </c>
      <c r="F110">
        <v>16.783333330000001</v>
      </c>
      <c r="G110">
        <v>0.191</v>
      </c>
      <c r="H110">
        <v>234.83333329999999</v>
      </c>
      <c r="I110">
        <v>396.65166670000002</v>
      </c>
      <c r="J110">
        <v>26.68333333</v>
      </c>
      <c r="K110">
        <v>94.625516970000007</v>
      </c>
      <c r="L110">
        <v>144.6473292</v>
      </c>
      <c r="M110">
        <v>373.73291449999999</v>
      </c>
    </row>
    <row r="111" spans="1:26" x14ac:dyDescent="0.25">
      <c r="A111" s="1">
        <v>42505</v>
      </c>
      <c r="B111" t="s">
        <v>24</v>
      </c>
      <c r="C111" t="s">
        <v>13</v>
      </c>
      <c r="D111">
        <v>2</v>
      </c>
      <c r="E111" t="s">
        <v>14</v>
      </c>
      <c r="F111">
        <v>18.06666667</v>
      </c>
      <c r="G111">
        <v>0.35666666699999999</v>
      </c>
      <c r="H111">
        <v>294.16666670000001</v>
      </c>
      <c r="I111">
        <v>395.59166670000002</v>
      </c>
      <c r="J111">
        <v>22.344999999999999</v>
      </c>
      <c r="K111">
        <v>64.773389379999998</v>
      </c>
      <c r="L111">
        <v>131.55337779999999</v>
      </c>
      <c r="M111">
        <v>295.7254461</v>
      </c>
      <c r="N111" t="s">
        <v>24</v>
      </c>
      <c r="O111">
        <f>AVERAGE(F111:F113)</f>
        <v>19.33888889</v>
      </c>
      <c r="P111">
        <f>STDEV(F111:F113)/SQRT(COUNT(F111:F113))</f>
        <v>0.67510858711400035</v>
      </c>
      <c r="Q111" s="2">
        <f>AVERAGE(G111:G113)</f>
        <v>0.31544444433333335</v>
      </c>
      <c r="R111">
        <f>STDEV(G111:G113)/SQRT(COUNT(G111:G113))</f>
        <v>2.787294824248748E-2</v>
      </c>
      <c r="S111">
        <f>AVERAGE(H111:H113)</f>
        <v>269.88888889999998</v>
      </c>
      <c r="T111">
        <f>STDEV(I111:I113)/SQRT(COUNT(I111:I113))</f>
        <v>0.85347890539286952</v>
      </c>
      <c r="U111">
        <f>AVERAGE(I111:I113)</f>
        <v>395.25944443333333</v>
      </c>
      <c r="V111">
        <f>AVERAGE(J111:J113)</f>
        <v>22.474999999999998</v>
      </c>
      <c r="W111" s="2">
        <f>AVERAGE(K111:K113)</f>
        <v>71.992965390000009</v>
      </c>
      <c r="X111" s="2">
        <f>STDEV(K111:K113)/SQRT(COUNT(K111:K113))</f>
        <v>3.7430243798862795</v>
      </c>
      <c r="Y111" s="2">
        <f>AVERAGE(L111:L113)</f>
        <v>137.39684516666668</v>
      </c>
      <c r="Z111" s="2">
        <f>AVERAGE(M111:M113)</f>
        <v>304.19383149999999</v>
      </c>
    </row>
    <row r="112" spans="1:26" x14ac:dyDescent="0.25">
      <c r="A112" s="1">
        <v>42505</v>
      </c>
      <c r="B112" t="s">
        <v>24</v>
      </c>
      <c r="C112" t="s">
        <v>13</v>
      </c>
      <c r="D112">
        <v>3</v>
      </c>
      <c r="E112" t="s">
        <v>14</v>
      </c>
      <c r="F112">
        <v>19.583333329999999</v>
      </c>
      <c r="G112">
        <v>0.262333333</v>
      </c>
      <c r="H112">
        <v>256</v>
      </c>
      <c r="I112">
        <v>396.54333329999997</v>
      </c>
      <c r="J112">
        <v>22.364999999999998</v>
      </c>
      <c r="K112">
        <v>73.888406230000001</v>
      </c>
      <c r="L112">
        <v>132.2998767</v>
      </c>
      <c r="M112">
        <v>320.67058420000001</v>
      </c>
    </row>
    <row r="113" spans="1:13" x14ac:dyDescent="0.25">
      <c r="A113" s="1">
        <v>42505</v>
      </c>
      <c r="B113" t="s">
        <v>24</v>
      </c>
      <c r="C113" t="s">
        <v>13</v>
      </c>
      <c r="D113">
        <v>6</v>
      </c>
      <c r="E113" t="s">
        <v>14</v>
      </c>
      <c r="F113">
        <v>20.366666670000001</v>
      </c>
      <c r="G113">
        <v>0.327333333</v>
      </c>
      <c r="H113">
        <v>259.5</v>
      </c>
      <c r="I113">
        <v>393.64333329999999</v>
      </c>
      <c r="J113">
        <v>22.715</v>
      </c>
      <c r="K113">
        <v>77.31710056</v>
      </c>
      <c r="L113">
        <v>148.33728099999999</v>
      </c>
      <c r="M113">
        <v>296.18546420000001</v>
      </c>
    </row>
  </sheetData>
  <sortState ref="A2:M117">
    <sortCondition ref="E2:E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Anet_all_for_stats_BB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Ellsworth</dc:creator>
  <cp:lastModifiedBy>David Ellsworth</cp:lastModifiedBy>
  <dcterms:created xsi:type="dcterms:W3CDTF">2016-10-25T23:25:23Z</dcterms:created>
  <dcterms:modified xsi:type="dcterms:W3CDTF">2016-10-26T01:46:06Z</dcterms:modified>
</cp:coreProperties>
</file>