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\WTC3_c13\"/>
    </mc:Choice>
  </mc:AlternateContent>
  <bookViews>
    <workbookView xWindow="0" yWindow="0" windowWidth="16452" windowHeight="6072"/>
  </bookViews>
  <sheets>
    <sheet name="marchTest" sheetId="1" r:id="rId1"/>
  </sheets>
  <definedNames>
    <definedName name="_xlnm._FilterDatabase" localSheetId="0" hidden="1">marchTest!$A$1:$AN$176</definedName>
  </definedNames>
  <calcPr calcId="162913"/>
</workbook>
</file>

<file path=xl/calcChain.xml><?xml version="1.0" encoding="utf-8"?>
<calcChain xmlns="http://schemas.openxmlformats.org/spreadsheetml/2006/main">
  <c r="Z3" i="1" l="1"/>
  <c r="AI3" i="1" s="1"/>
  <c r="AA3" i="1"/>
  <c r="AD3" i="1" s="1"/>
  <c r="AB3" i="1"/>
  <c r="AC3" i="1"/>
  <c r="AE3" i="1"/>
  <c r="AF3" i="1"/>
  <c r="AH3" i="1"/>
  <c r="Z4" i="1"/>
  <c r="AI4" i="1" s="1"/>
  <c r="AA4" i="1"/>
  <c r="AB4" i="1"/>
  <c r="AC4" i="1"/>
  <c r="AE4" i="1"/>
  <c r="AF4" i="1"/>
  <c r="AH4" i="1"/>
  <c r="Z5" i="1"/>
  <c r="AI5" i="1" s="1"/>
  <c r="AA5" i="1"/>
  <c r="AB5" i="1"/>
  <c r="AC5" i="1"/>
  <c r="AE5" i="1"/>
  <c r="AF5" i="1"/>
  <c r="AH5" i="1"/>
  <c r="Z6" i="1"/>
  <c r="AI6" i="1" s="1"/>
  <c r="AA6" i="1"/>
  <c r="AB6" i="1"/>
  <c r="AC6" i="1"/>
  <c r="AE6" i="1"/>
  <c r="AF6" i="1"/>
  <c r="AH6" i="1"/>
  <c r="Z7" i="1"/>
  <c r="AI7" i="1" s="1"/>
  <c r="AA7" i="1"/>
  <c r="AB7" i="1"/>
  <c r="AC7" i="1"/>
  <c r="AE7" i="1"/>
  <c r="AF7" i="1"/>
  <c r="AH7" i="1"/>
  <c r="Z8" i="1"/>
  <c r="AA8" i="1"/>
  <c r="AD8" i="1" s="1"/>
  <c r="AB8" i="1"/>
  <c r="AC8" i="1"/>
  <c r="AE8" i="1"/>
  <c r="AF8" i="1"/>
  <c r="AH8" i="1"/>
  <c r="AI8" i="1"/>
  <c r="Z9" i="1"/>
  <c r="AI9" i="1" s="1"/>
  <c r="AA9" i="1"/>
  <c r="AD9" i="1" s="1"/>
  <c r="AB9" i="1"/>
  <c r="AC9" i="1"/>
  <c r="AE9" i="1"/>
  <c r="AF9" i="1"/>
  <c r="AH9" i="1"/>
  <c r="Z10" i="1"/>
  <c r="AI10" i="1" s="1"/>
  <c r="AA10" i="1"/>
  <c r="AB10" i="1"/>
  <c r="AC10" i="1"/>
  <c r="AE10" i="1"/>
  <c r="AF10" i="1"/>
  <c r="AH10" i="1"/>
  <c r="Z11" i="1"/>
  <c r="AI11" i="1" s="1"/>
  <c r="AA11" i="1"/>
  <c r="AB11" i="1"/>
  <c r="AC11" i="1"/>
  <c r="AE11" i="1"/>
  <c r="AF11" i="1"/>
  <c r="AH11" i="1"/>
  <c r="AK11" i="1" s="1"/>
  <c r="Z12" i="1"/>
  <c r="AI12" i="1" s="1"/>
  <c r="AA12" i="1"/>
  <c r="AB12" i="1"/>
  <c r="AC12" i="1"/>
  <c r="AE12" i="1"/>
  <c r="AF12" i="1"/>
  <c r="AH12" i="1"/>
  <c r="AK12" i="1" s="1"/>
  <c r="Z13" i="1"/>
  <c r="AI13" i="1" s="1"/>
  <c r="AA13" i="1"/>
  <c r="AB13" i="1"/>
  <c r="AC13" i="1"/>
  <c r="AE13" i="1"/>
  <c r="AF13" i="1"/>
  <c r="AH13" i="1"/>
  <c r="Z14" i="1"/>
  <c r="AI14" i="1" s="1"/>
  <c r="AA14" i="1"/>
  <c r="AD14" i="1" s="1"/>
  <c r="AB14" i="1"/>
  <c r="AC14" i="1"/>
  <c r="AE14" i="1"/>
  <c r="AF14" i="1"/>
  <c r="AH14" i="1"/>
  <c r="Z15" i="1"/>
  <c r="AI15" i="1" s="1"/>
  <c r="AA15" i="1"/>
  <c r="AB15" i="1"/>
  <c r="AC15" i="1"/>
  <c r="AE15" i="1"/>
  <c r="AF15" i="1"/>
  <c r="AH15" i="1"/>
  <c r="Z16" i="1"/>
  <c r="AI16" i="1" s="1"/>
  <c r="AA16" i="1"/>
  <c r="AB16" i="1"/>
  <c r="AC16" i="1"/>
  <c r="AE16" i="1"/>
  <c r="AF16" i="1"/>
  <c r="AH16" i="1"/>
  <c r="AK16" i="1" s="1"/>
  <c r="AM16" i="1" s="1"/>
  <c r="Z17" i="1"/>
  <c r="AI17" i="1" s="1"/>
  <c r="AA17" i="1"/>
  <c r="AB17" i="1"/>
  <c r="AC17" i="1"/>
  <c r="AE17" i="1"/>
  <c r="AF17" i="1"/>
  <c r="AH17" i="1"/>
  <c r="Z18" i="1"/>
  <c r="AI18" i="1" s="1"/>
  <c r="AA18" i="1"/>
  <c r="AB18" i="1"/>
  <c r="AC18" i="1"/>
  <c r="AE18" i="1"/>
  <c r="AF18" i="1"/>
  <c r="AH18" i="1"/>
  <c r="Z19" i="1"/>
  <c r="AI19" i="1" s="1"/>
  <c r="AA19" i="1"/>
  <c r="AB19" i="1"/>
  <c r="AC19" i="1"/>
  <c r="AE19" i="1"/>
  <c r="AF19" i="1"/>
  <c r="AH19" i="1"/>
  <c r="Z20" i="1"/>
  <c r="AI20" i="1" s="1"/>
  <c r="AA20" i="1"/>
  <c r="AB20" i="1"/>
  <c r="AC20" i="1"/>
  <c r="AE20" i="1"/>
  <c r="AF20" i="1"/>
  <c r="AH20" i="1"/>
  <c r="Z21" i="1"/>
  <c r="AI21" i="1" s="1"/>
  <c r="AA21" i="1"/>
  <c r="AB21" i="1"/>
  <c r="AC21" i="1"/>
  <c r="AE21" i="1"/>
  <c r="AF21" i="1"/>
  <c r="AH21" i="1"/>
  <c r="Z22" i="1"/>
  <c r="AI22" i="1" s="1"/>
  <c r="AA22" i="1"/>
  <c r="AD22" i="1" s="1"/>
  <c r="AB22" i="1"/>
  <c r="AC22" i="1"/>
  <c r="AE22" i="1"/>
  <c r="AF22" i="1"/>
  <c r="AH22" i="1"/>
  <c r="Z23" i="1"/>
  <c r="AI23" i="1" s="1"/>
  <c r="AA23" i="1"/>
  <c r="AB23" i="1"/>
  <c r="AC23" i="1"/>
  <c r="AE23" i="1"/>
  <c r="AF23" i="1"/>
  <c r="AH23" i="1"/>
  <c r="Z24" i="1"/>
  <c r="AI24" i="1" s="1"/>
  <c r="AA24" i="1"/>
  <c r="AB24" i="1"/>
  <c r="AC24" i="1"/>
  <c r="AE24" i="1"/>
  <c r="AF24" i="1"/>
  <c r="AH24" i="1"/>
  <c r="Z25" i="1"/>
  <c r="AI25" i="1" s="1"/>
  <c r="AA25" i="1"/>
  <c r="AB25" i="1"/>
  <c r="AC25" i="1"/>
  <c r="AE25" i="1"/>
  <c r="AF25" i="1"/>
  <c r="AH25" i="1"/>
  <c r="Z26" i="1"/>
  <c r="AI26" i="1" s="1"/>
  <c r="AA26" i="1"/>
  <c r="AB26" i="1"/>
  <c r="AC26" i="1"/>
  <c r="AE26" i="1"/>
  <c r="AF26" i="1"/>
  <c r="AH26" i="1"/>
  <c r="Z27" i="1"/>
  <c r="AI27" i="1" s="1"/>
  <c r="AA27" i="1"/>
  <c r="AB27" i="1"/>
  <c r="AC27" i="1"/>
  <c r="AE27" i="1"/>
  <c r="AF27" i="1"/>
  <c r="AH27" i="1"/>
  <c r="Z28" i="1"/>
  <c r="AI28" i="1" s="1"/>
  <c r="AA28" i="1"/>
  <c r="AB28" i="1"/>
  <c r="AC28" i="1"/>
  <c r="AE28" i="1"/>
  <c r="AF28" i="1"/>
  <c r="AH28" i="1"/>
  <c r="Z29" i="1"/>
  <c r="AI29" i="1" s="1"/>
  <c r="AA29" i="1"/>
  <c r="AB29" i="1"/>
  <c r="AC29" i="1"/>
  <c r="AE29" i="1"/>
  <c r="AF29" i="1"/>
  <c r="AH29" i="1"/>
  <c r="Z30" i="1"/>
  <c r="AI30" i="1" s="1"/>
  <c r="AA30" i="1"/>
  <c r="AD30" i="1" s="1"/>
  <c r="AG30" i="1" s="1"/>
  <c r="AJ30" i="1" s="1"/>
  <c r="AL30" i="1" s="1"/>
  <c r="AB30" i="1"/>
  <c r="AC30" i="1"/>
  <c r="AE30" i="1"/>
  <c r="AF30" i="1"/>
  <c r="AH30" i="1"/>
  <c r="AK30" i="1" s="1"/>
  <c r="Z31" i="1"/>
  <c r="AI31" i="1" s="1"/>
  <c r="AA31" i="1"/>
  <c r="AB31" i="1"/>
  <c r="AC31" i="1"/>
  <c r="AE31" i="1"/>
  <c r="AF31" i="1"/>
  <c r="AH31" i="1"/>
  <c r="Z32" i="1"/>
  <c r="AI32" i="1" s="1"/>
  <c r="AA32" i="1"/>
  <c r="AB32" i="1"/>
  <c r="AC32" i="1"/>
  <c r="AE32" i="1"/>
  <c r="AF32" i="1"/>
  <c r="AH32" i="1"/>
  <c r="Z33" i="1"/>
  <c r="AI33" i="1" s="1"/>
  <c r="AA33" i="1"/>
  <c r="AD33" i="1" s="1"/>
  <c r="AB33" i="1"/>
  <c r="AC33" i="1"/>
  <c r="AE33" i="1"/>
  <c r="AF33" i="1"/>
  <c r="AH33" i="1"/>
  <c r="Z34" i="1"/>
  <c r="AI34" i="1" s="1"/>
  <c r="AA34" i="1"/>
  <c r="AB34" i="1"/>
  <c r="AC34" i="1"/>
  <c r="AE34" i="1"/>
  <c r="AF34" i="1"/>
  <c r="AH34" i="1"/>
  <c r="Z35" i="1"/>
  <c r="AI35" i="1" s="1"/>
  <c r="AA35" i="1"/>
  <c r="AB35" i="1"/>
  <c r="AC35" i="1"/>
  <c r="AE35" i="1"/>
  <c r="AF35" i="1"/>
  <c r="AH35" i="1"/>
  <c r="Z36" i="1"/>
  <c r="AI36" i="1" s="1"/>
  <c r="AA36" i="1"/>
  <c r="AB36" i="1"/>
  <c r="AC36" i="1"/>
  <c r="AE36" i="1"/>
  <c r="AF36" i="1"/>
  <c r="AH36" i="1"/>
  <c r="Z37" i="1"/>
  <c r="AI37" i="1" s="1"/>
  <c r="AA37" i="1"/>
  <c r="AB37" i="1"/>
  <c r="AC37" i="1"/>
  <c r="AE37" i="1"/>
  <c r="AF37" i="1"/>
  <c r="AH37" i="1"/>
  <c r="Z38" i="1"/>
  <c r="AI38" i="1" s="1"/>
  <c r="AA38" i="1"/>
  <c r="AB38" i="1"/>
  <c r="AC38" i="1"/>
  <c r="AE38" i="1"/>
  <c r="AF38" i="1"/>
  <c r="AH38" i="1"/>
  <c r="AK38" i="1" s="1"/>
  <c r="AM38" i="1" s="1"/>
  <c r="Z39" i="1"/>
  <c r="AI39" i="1" s="1"/>
  <c r="AA39" i="1"/>
  <c r="AB39" i="1"/>
  <c r="AC39" i="1"/>
  <c r="AE39" i="1"/>
  <c r="AF39" i="1"/>
  <c r="AH39" i="1"/>
  <c r="Z40" i="1"/>
  <c r="AI40" i="1" s="1"/>
  <c r="AA40" i="1"/>
  <c r="AB40" i="1"/>
  <c r="AC40" i="1"/>
  <c r="AE40" i="1"/>
  <c r="AF40" i="1"/>
  <c r="AH40" i="1"/>
  <c r="Z41" i="1"/>
  <c r="AI41" i="1" s="1"/>
  <c r="AA41" i="1"/>
  <c r="AB41" i="1"/>
  <c r="AC41" i="1"/>
  <c r="AE41" i="1"/>
  <c r="AF41" i="1"/>
  <c r="AH41" i="1"/>
  <c r="Z42" i="1"/>
  <c r="AI42" i="1" s="1"/>
  <c r="AA42" i="1"/>
  <c r="AB42" i="1"/>
  <c r="AC42" i="1"/>
  <c r="AE42" i="1"/>
  <c r="AF42" i="1"/>
  <c r="AH42" i="1"/>
  <c r="Z43" i="1"/>
  <c r="AI43" i="1" s="1"/>
  <c r="AA43" i="1"/>
  <c r="AB43" i="1"/>
  <c r="AC43" i="1"/>
  <c r="AE43" i="1"/>
  <c r="AF43" i="1"/>
  <c r="AH43" i="1"/>
  <c r="Z44" i="1"/>
  <c r="AI44" i="1" s="1"/>
  <c r="AA44" i="1"/>
  <c r="AB44" i="1"/>
  <c r="AC44" i="1"/>
  <c r="AE44" i="1"/>
  <c r="AF44" i="1"/>
  <c r="AH44" i="1"/>
  <c r="Z45" i="1"/>
  <c r="AI45" i="1" s="1"/>
  <c r="AA45" i="1"/>
  <c r="AB45" i="1"/>
  <c r="AC45" i="1"/>
  <c r="AE45" i="1"/>
  <c r="AF45" i="1"/>
  <c r="AH45" i="1"/>
  <c r="Z46" i="1"/>
  <c r="AI46" i="1" s="1"/>
  <c r="AA46" i="1"/>
  <c r="AB46" i="1"/>
  <c r="AC46" i="1"/>
  <c r="AE46" i="1"/>
  <c r="AF46" i="1"/>
  <c r="AH46" i="1"/>
  <c r="AK46" i="1" s="1"/>
  <c r="AM46" i="1" s="1"/>
  <c r="Z47" i="1"/>
  <c r="AI47" i="1" s="1"/>
  <c r="AA47" i="1"/>
  <c r="AB47" i="1"/>
  <c r="AC47" i="1"/>
  <c r="AE47" i="1"/>
  <c r="AF47" i="1"/>
  <c r="AH47" i="1"/>
  <c r="Z48" i="1"/>
  <c r="AI48" i="1" s="1"/>
  <c r="AA48" i="1"/>
  <c r="AB48" i="1"/>
  <c r="AC48" i="1"/>
  <c r="AE48" i="1"/>
  <c r="AF48" i="1"/>
  <c r="AH48" i="1"/>
  <c r="Z49" i="1"/>
  <c r="AI49" i="1" s="1"/>
  <c r="AA49" i="1"/>
  <c r="AB49" i="1"/>
  <c r="AC49" i="1"/>
  <c r="AE49" i="1"/>
  <c r="AF49" i="1"/>
  <c r="AH49" i="1"/>
  <c r="Z50" i="1"/>
  <c r="AI50" i="1" s="1"/>
  <c r="AA50" i="1"/>
  <c r="AB50" i="1"/>
  <c r="AC50" i="1"/>
  <c r="AE50" i="1"/>
  <c r="AF50" i="1"/>
  <c r="AH50" i="1"/>
  <c r="Z51" i="1"/>
  <c r="AI51" i="1" s="1"/>
  <c r="AA51" i="1"/>
  <c r="AB51" i="1"/>
  <c r="AC51" i="1"/>
  <c r="AE51" i="1"/>
  <c r="AF51" i="1"/>
  <c r="AH51" i="1"/>
  <c r="AK51" i="1" s="1"/>
  <c r="AM51" i="1" s="1"/>
  <c r="Z52" i="1"/>
  <c r="AI52" i="1" s="1"/>
  <c r="AA52" i="1"/>
  <c r="AB52" i="1"/>
  <c r="AC52" i="1"/>
  <c r="AE52" i="1"/>
  <c r="AF52" i="1"/>
  <c r="AH52" i="1"/>
  <c r="Z53" i="1"/>
  <c r="AI53" i="1" s="1"/>
  <c r="AA53" i="1"/>
  <c r="AB53" i="1"/>
  <c r="AC53" i="1"/>
  <c r="AE53" i="1"/>
  <c r="AF53" i="1"/>
  <c r="AH53" i="1"/>
  <c r="Z54" i="1"/>
  <c r="AI54" i="1" s="1"/>
  <c r="AA54" i="1"/>
  <c r="AB54" i="1"/>
  <c r="AC54" i="1"/>
  <c r="AE54" i="1"/>
  <c r="AF54" i="1"/>
  <c r="AH54" i="1"/>
  <c r="Z55" i="1"/>
  <c r="AI55" i="1" s="1"/>
  <c r="AA55" i="1"/>
  <c r="AB55" i="1"/>
  <c r="AC55" i="1"/>
  <c r="AE55" i="1"/>
  <c r="AF55" i="1"/>
  <c r="AK55" i="1" s="1"/>
  <c r="AM55" i="1" s="1"/>
  <c r="AH55" i="1"/>
  <c r="Z56" i="1"/>
  <c r="AI56" i="1" s="1"/>
  <c r="AA56" i="1"/>
  <c r="AB56" i="1"/>
  <c r="AC56" i="1"/>
  <c r="AE56" i="1"/>
  <c r="AF56" i="1"/>
  <c r="AH56" i="1"/>
  <c r="Z57" i="1"/>
  <c r="AI57" i="1" s="1"/>
  <c r="AA57" i="1"/>
  <c r="AB57" i="1"/>
  <c r="AC57" i="1"/>
  <c r="AE57" i="1"/>
  <c r="AF57" i="1"/>
  <c r="AH57" i="1"/>
  <c r="Z58" i="1"/>
  <c r="AI58" i="1" s="1"/>
  <c r="AA58" i="1"/>
  <c r="AD58" i="1" s="1"/>
  <c r="AB58" i="1"/>
  <c r="AC58" i="1"/>
  <c r="AE58" i="1"/>
  <c r="AF58" i="1"/>
  <c r="AH58" i="1"/>
  <c r="Z59" i="1"/>
  <c r="AI59" i="1" s="1"/>
  <c r="AA59" i="1"/>
  <c r="AB59" i="1"/>
  <c r="AC59" i="1"/>
  <c r="AE59" i="1"/>
  <c r="AF59" i="1"/>
  <c r="AH59" i="1"/>
  <c r="Z60" i="1"/>
  <c r="AI60" i="1" s="1"/>
  <c r="AA60" i="1"/>
  <c r="AB60" i="1"/>
  <c r="AC60" i="1"/>
  <c r="AE60" i="1"/>
  <c r="AF60" i="1"/>
  <c r="AH60" i="1"/>
  <c r="Z61" i="1"/>
  <c r="AI61" i="1" s="1"/>
  <c r="AA61" i="1"/>
  <c r="AB61" i="1"/>
  <c r="AC61" i="1"/>
  <c r="AE61" i="1"/>
  <c r="AF61" i="1"/>
  <c r="AH61" i="1"/>
  <c r="Z62" i="1"/>
  <c r="AI62" i="1" s="1"/>
  <c r="AA62" i="1"/>
  <c r="AB62" i="1"/>
  <c r="AC62" i="1"/>
  <c r="AE62" i="1"/>
  <c r="AF62" i="1"/>
  <c r="AH62" i="1"/>
  <c r="Z63" i="1"/>
  <c r="AI63" i="1" s="1"/>
  <c r="AA63" i="1"/>
  <c r="AB63" i="1"/>
  <c r="AC63" i="1"/>
  <c r="AE63" i="1"/>
  <c r="AF63" i="1"/>
  <c r="AH63" i="1"/>
  <c r="Z64" i="1"/>
  <c r="AI64" i="1" s="1"/>
  <c r="AA64" i="1"/>
  <c r="AB64" i="1"/>
  <c r="AC64" i="1"/>
  <c r="AE64" i="1"/>
  <c r="AF64" i="1"/>
  <c r="AH64" i="1"/>
  <c r="Z65" i="1"/>
  <c r="AI65" i="1" s="1"/>
  <c r="AA65" i="1"/>
  <c r="AB65" i="1"/>
  <c r="AC65" i="1"/>
  <c r="AE65" i="1"/>
  <c r="AF65" i="1"/>
  <c r="AH65" i="1"/>
  <c r="Z66" i="1"/>
  <c r="AI66" i="1" s="1"/>
  <c r="AA66" i="1"/>
  <c r="AB66" i="1"/>
  <c r="AC66" i="1"/>
  <c r="AE66" i="1"/>
  <c r="AF66" i="1"/>
  <c r="AH66" i="1"/>
  <c r="Z67" i="1"/>
  <c r="AI67" i="1" s="1"/>
  <c r="AA67" i="1"/>
  <c r="AD67" i="1" s="1"/>
  <c r="AB67" i="1"/>
  <c r="AC67" i="1"/>
  <c r="AE67" i="1"/>
  <c r="AF67" i="1"/>
  <c r="AH67" i="1"/>
  <c r="Z68" i="1"/>
  <c r="AI68" i="1" s="1"/>
  <c r="AA68" i="1"/>
  <c r="AB68" i="1"/>
  <c r="AC68" i="1"/>
  <c r="AE68" i="1"/>
  <c r="AF68" i="1"/>
  <c r="AH68" i="1"/>
  <c r="Z69" i="1"/>
  <c r="AI69" i="1" s="1"/>
  <c r="AA69" i="1"/>
  <c r="AD69" i="1" s="1"/>
  <c r="AB69" i="1"/>
  <c r="AC69" i="1"/>
  <c r="AE69" i="1"/>
  <c r="AF69" i="1"/>
  <c r="AH69" i="1"/>
  <c r="Z70" i="1"/>
  <c r="AI70" i="1" s="1"/>
  <c r="AA70" i="1"/>
  <c r="AB70" i="1"/>
  <c r="AC70" i="1"/>
  <c r="AE70" i="1"/>
  <c r="AF70" i="1"/>
  <c r="AH70" i="1"/>
  <c r="Z71" i="1"/>
  <c r="AI71" i="1" s="1"/>
  <c r="AA71" i="1"/>
  <c r="AB71" i="1"/>
  <c r="AC71" i="1"/>
  <c r="AE71" i="1"/>
  <c r="AF71" i="1"/>
  <c r="AH71" i="1"/>
  <c r="Z72" i="1"/>
  <c r="AI72" i="1" s="1"/>
  <c r="AA72" i="1"/>
  <c r="AB72" i="1"/>
  <c r="AC72" i="1"/>
  <c r="AE72" i="1"/>
  <c r="AF72" i="1"/>
  <c r="AH72" i="1"/>
  <c r="Z73" i="1"/>
  <c r="AI73" i="1" s="1"/>
  <c r="AA73" i="1"/>
  <c r="AB73" i="1"/>
  <c r="AC73" i="1"/>
  <c r="AE73" i="1"/>
  <c r="AF73" i="1"/>
  <c r="AH73" i="1"/>
  <c r="Z74" i="1"/>
  <c r="AI74" i="1" s="1"/>
  <c r="AA74" i="1"/>
  <c r="AB74" i="1"/>
  <c r="AC74" i="1"/>
  <c r="AE74" i="1"/>
  <c r="AF74" i="1"/>
  <c r="AH74" i="1"/>
  <c r="Z75" i="1"/>
  <c r="AI75" i="1" s="1"/>
  <c r="AA75" i="1"/>
  <c r="AB75" i="1"/>
  <c r="AC75" i="1"/>
  <c r="AE75" i="1"/>
  <c r="AF75" i="1"/>
  <c r="AH75" i="1"/>
  <c r="AK75" i="1" s="1"/>
  <c r="AM75" i="1" s="1"/>
  <c r="Z76" i="1"/>
  <c r="AI76" i="1" s="1"/>
  <c r="AA76" i="1"/>
  <c r="AB76" i="1"/>
  <c r="AC76" i="1"/>
  <c r="AE76" i="1"/>
  <c r="AF76" i="1"/>
  <c r="AH76" i="1"/>
  <c r="Z77" i="1"/>
  <c r="AI77" i="1" s="1"/>
  <c r="AA77" i="1"/>
  <c r="AB77" i="1"/>
  <c r="AC77" i="1"/>
  <c r="AE77" i="1"/>
  <c r="AF77" i="1"/>
  <c r="AH77" i="1"/>
  <c r="Z78" i="1"/>
  <c r="AI78" i="1" s="1"/>
  <c r="AA78" i="1"/>
  <c r="AD78" i="1" s="1"/>
  <c r="AB78" i="1"/>
  <c r="AC78" i="1"/>
  <c r="AE78" i="1"/>
  <c r="AF78" i="1"/>
  <c r="AH78" i="1"/>
  <c r="AK78" i="1" s="1"/>
  <c r="Z79" i="1"/>
  <c r="AI79" i="1" s="1"/>
  <c r="AA79" i="1"/>
  <c r="AB79" i="1"/>
  <c r="AC79" i="1"/>
  <c r="AE79" i="1"/>
  <c r="AF79" i="1"/>
  <c r="AH79" i="1"/>
  <c r="Z80" i="1"/>
  <c r="AI80" i="1" s="1"/>
  <c r="AA80" i="1"/>
  <c r="AB80" i="1"/>
  <c r="AC80" i="1"/>
  <c r="AE80" i="1"/>
  <c r="AF80" i="1"/>
  <c r="AH80" i="1"/>
  <c r="Z81" i="1"/>
  <c r="AI81" i="1" s="1"/>
  <c r="AA81" i="1"/>
  <c r="AB81" i="1"/>
  <c r="AC81" i="1"/>
  <c r="AE81" i="1"/>
  <c r="AF81" i="1"/>
  <c r="AH81" i="1"/>
  <c r="Z82" i="1"/>
  <c r="AI82" i="1" s="1"/>
  <c r="AA82" i="1"/>
  <c r="AB82" i="1"/>
  <c r="AC82" i="1"/>
  <c r="AE82" i="1"/>
  <c r="AF82" i="1"/>
  <c r="AH82" i="1"/>
  <c r="Z83" i="1"/>
  <c r="AI83" i="1" s="1"/>
  <c r="AA83" i="1"/>
  <c r="AB83" i="1"/>
  <c r="AC83" i="1"/>
  <c r="AE83" i="1"/>
  <c r="AF83" i="1"/>
  <c r="AH83" i="1"/>
  <c r="Z84" i="1"/>
  <c r="AI84" i="1" s="1"/>
  <c r="AA84" i="1"/>
  <c r="AB84" i="1"/>
  <c r="AC84" i="1"/>
  <c r="AE84" i="1"/>
  <c r="AF84" i="1"/>
  <c r="AH84" i="1"/>
  <c r="AK84" i="1" s="1"/>
  <c r="AM84" i="1" s="1"/>
  <c r="Z85" i="1"/>
  <c r="AA85" i="1"/>
  <c r="AB85" i="1"/>
  <c r="AC85" i="1"/>
  <c r="AE85" i="1"/>
  <c r="AF85" i="1"/>
  <c r="AH85" i="1"/>
  <c r="AI85" i="1"/>
  <c r="Z86" i="1"/>
  <c r="AI86" i="1" s="1"/>
  <c r="AA86" i="1"/>
  <c r="AB86" i="1"/>
  <c r="AC86" i="1"/>
  <c r="AE86" i="1"/>
  <c r="AF86" i="1"/>
  <c r="AH86" i="1"/>
  <c r="Z87" i="1"/>
  <c r="AI87" i="1" s="1"/>
  <c r="AA87" i="1"/>
  <c r="AB87" i="1"/>
  <c r="AC87" i="1"/>
  <c r="AE87" i="1"/>
  <c r="AF87" i="1"/>
  <c r="AH87" i="1"/>
  <c r="Z88" i="1"/>
  <c r="AI88" i="1" s="1"/>
  <c r="AA88" i="1"/>
  <c r="AB88" i="1"/>
  <c r="AC88" i="1"/>
  <c r="AE88" i="1"/>
  <c r="AF88" i="1"/>
  <c r="AH88" i="1"/>
  <c r="AK88" i="1" s="1"/>
  <c r="Z89" i="1"/>
  <c r="AI89" i="1" s="1"/>
  <c r="AA89" i="1"/>
  <c r="AB89" i="1"/>
  <c r="AC89" i="1"/>
  <c r="AE89" i="1"/>
  <c r="AF89" i="1"/>
  <c r="AH89" i="1"/>
  <c r="Z90" i="1"/>
  <c r="AI90" i="1" s="1"/>
  <c r="AA90" i="1"/>
  <c r="AB90" i="1"/>
  <c r="AC90" i="1"/>
  <c r="AE90" i="1"/>
  <c r="AF90" i="1"/>
  <c r="AH90" i="1"/>
  <c r="Z91" i="1"/>
  <c r="AI91" i="1" s="1"/>
  <c r="AA91" i="1"/>
  <c r="AB91" i="1"/>
  <c r="AC91" i="1"/>
  <c r="AE91" i="1"/>
  <c r="AF91" i="1"/>
  <c r="AH91" i="1"/>
  <c r="Z92" i="1"/>
  <c r="AI92" i="1" s="1"/>
  <c r="AA92" i="1"/>
  <c r="AB92" i="1"/>
  <c r="AC92" i="1"/>
  <c r="AE92" i="1"/>
  <c r="AF92" i="1"/>
  <c r="AH92" i="1"/>
  <c r="Z93" i="1"/>
  <c r="AI93" i="1" s="1"/>
  <c r="AA93" i="1"/>
  <c r="AB93" i="1"/>
  <c r="AC93" i="1"/>
  <c r="AE93" i="1"/>
  <c r="AF93" i="1"/>
  <c r="AH93" i="1"/>
  <c r="Z94" i="1"/>
  <c r="AI94" i="1" s="1"/>
  <c r="AA94" i="1"/>
  <c r="AD94" i="1" s="1"/>
  <c r="AB94" i="1"/>
  <c r="AC94" i="1"/>
  <c r="AE94" i="1"/>
  <c r="AF94" i="1"/>
  <c r="AH94" i="1"/>
  <c r="Z95" i="1"/>
  <c r="AI95" i="1" s="1"/>
  <c r="AA95" i="1"/>
  <c r="AB95" i="1"/>
  <c r="AC95" i="1"/>
  <c r="AE95" i="1"/>
  <c r="AF95" i="1"/>
  <c r="AH95" i="1"/>
  <c r="Z96" i="1"/>
  <c r="AI96" i="1" s="1"/>
  <c r="AA96" i="1"/>
  <c r="AB96" i="1"/>
  <c r="AC96" i="1"/>
  <c r="AE96" i="1"/>
  <c r="AF96" i="1"/>
  <c r="AH96" i="1"/>
  <c r="Z97" i="1"/>
  <c r="AI97" i="1" s="1"/>
  <c r="AA97" i="1"/>
  <c r="AB97" i="1"/>
  <c r="AC97" i="1"/>
  <c r="AE97" i="1"/>
  <c r="AF97" i="1"/>
  <c r="AH97" i="1"/>
  <c r="Z98" i="1"/>
  <c r="AI98" i="1" s="1"/>
  <c r="AA98" i="1"/>
  <c r="AB98" i="1"/>
  <c r="AC98" i="1"/>
  <c r="AE98" i="1"/>
  <c r="AF98" i="1"/>
  <c r="AH98" i="1"/>
  <c r="Z99" i="1"/>
  <c r="AI99" i="1" s="1"/>
  <c r="AA99" i="1"/>
  <c r="AB99" i="1"/>
  <c r="AC99" i="1"/>
  <c r="AE99" i="1"/>
  <c r="AF99" i="1"/>
  <c r="AH99" i="1"/>
  <c r="Z100" i="1"/>
  <c r="AI100" i="1" s="1"/>
  <c r="AA100" i="1"/>
  <c r="AB100" i="1"/>
  <c r="AC100" i="1"/>
  <c r="AE100" i="1"/>
  <c r="AF100" i="1"/>
  <c r="AH100" i="1"/>
  <c r="Z101" i="1"/>
  <c r="AI101" i="1" s="1"/>
  <c r="AA101" i="1"/>
  <c r="AB101" i="1"/>
  <c r="AC101" i="1"/>
  <c r="AE101" i="1"/>
  <c r="AF101" i="1"/>
  <c r="AH101" i="1"/>
  <c r="Z102" i="1"/>
  <c r="AI102" i="1" s="1"/>
  <c r="AA102" i="1"/>
  <c r="AB102" i="1"/>
  <c r="AC102" i="1"/>
  <c r="AE102" i="1"/>
  <c r="AF102" i="1"/>
  <c r="AH102" i="1"/>
  <c r="Z103" i="1"/>
  <c r="AI103" i="1" s="1"/>
  <c r="AA103" i="1"/>
  <c r="AB103" i="1"/>
  <c r="AC103" i="1"/>
  <c r="AE103" i="1"/>
  <c r="AF103" i="1"/>
  <c r="AH103" i="1"/>
  <c r="Z104" i="1"/>
  <c r="AI104" i="1" s="1"/>
  <c r="AA104" i="1"/>
  <c r="AB104" i="1"/>
  <c r="AC104" i="1"/>
  <c r="AE104" i="1"/>
  <c r="AF104" i="1"/>
  <c r="AH104" i="1"/>
  <c r="Z105" i="1"/>
  <c r="AI105" i="1" s="1"/>
  <c r="AA105" i="1"/>
  <c r="AB105" i="1"/>
  <c r="AC105" i="1"/>
  <c r="AE105" i="1"/>
  <c r="AF105" i="1"/>
  <c r="AH105" i="1"/>
  <c r="Z106" i="1"/>
  <c r="AI106" i="1" s="1"/>
  <c r="AA106" i="1"/>
  <c r="AB106" i="1"/>
  <c r="AC106" i="1"/>
  <c r="AE106" i="1"/>
  <c r="AF106" i="1"/>
  <c r="AH106" i="1"/>
  <c r="Z107" i="1"/>
  <c r="AI107" i="1" s="1"/>
  <c r="AA107" i="1"/>
  <c r="AB107" i="1"/>
  <c r="AC107" i="1"/>
  <c r="AE107" i="1"/>
  <c r="AF107" i="1"/>
  <c r="AH107" i="1"/>
  <c r="Z108" i="1"/>
  <c r="AI108" i="1" s="1"/>
  <c r="AA108" i="1"/>
  <c r="AB108" i="1"/>
  <c r="AC108" i="1"/>
  <c r="AE108" i="1"/>
  <c r="AF108" i="1"/>
  <c r="AH108" i="1"/>
  <c r="Z109" i="1"/>
  <c r="AI109" i="1" s="1"/>
  <c r="AA109" i="1"/>
  <c r="AB109" i="1"/>
  <c r="AC109" i="1"/>
  <c r="AE109" i="1"/>
  <c r="AF109" i="1"/>
  <c r="AH109" i="1"/>
  <c r="Z110" i="1"/>
  <c r="AI110" i="1" s="1"/>
  <c r="AA110" i="1"/>
  <c r="AB110" i="1"/>
  <c r="AC110" i="1"/>
  <c r="AE110" i="1"/>
  <c r="AF110" i="1"/>
  <c r="AH110" i="1"/>
  <c r="Z111" i="1"/>
  <c r="AI111" i="1" s="1"/>
  <c r="AA111" i="1"/>
  <c r="AB111" i="1"/>
  <c r="AC111" i="1"/>
  <c r="AE111" i="1"/>
  <c r="AF111" i="1"/>
  <c r="AH111" i="1"/>
  <c r="AK111" i="1" s="1"/>
  <c r="AM111" i="1" s="1"/>
  <c r="Z112" i="1"/>
  <c r="AA112" i="1"/>
  <c r="AB112" i="1"/>
  <c r="AC112" i="1"/>
  <c r="AE112" i="1"/>
  <c r="AF112" i="1"/>
  <c r="AH112" i="1"/>
  <c r="AK112" i="1" s="1"/>
  <c r="AI112" i="1"/>
  <c r="Z113" i="1"/>
  <c r="AI113" i="1" s="1"/>
  <c r="AA113" i="1"/>
  <c r="AB113" i="1"/>
  <c r="AC113" i="1"/>
  <c r="AE113" i="1"/>
  <c r="AF113" i="1"/>
  <c r="AH113" i="1"/>
  <c r="Z114" i="1"/>
  <c r="AI114" i="1" s="1"/>
  <c r="AA114" i="1"/>
  <c r="AB114" i="1"/>
  <c r="AC114" i="1"/>
  <c r="AE114" i="1"/>
  <c r="AF114" i="1"/>
  <c r="AH114" i="1"/>
  <c r="Z115" i="1"/>
  <c r="AI115" i="1" s="1"/>
  <c r="AA115" i="1"/>
  <c r="AB115" i="1"/>
  <c r="AC115" i="1"/>
  <c r="AE115" i="1"/>
  <c r="AF115" i="1"/>
  <c r="AH115" i="1"/>
  <c r="Z116" i="1"/>
  <c r="AI116" i="1" s="1"/>
  <c r="AA116" i="1"/>
  <c r="AB116" i="1"/>
  <c r="AC116" i="1"/>
  <c r="AE116" i="1"/>
  <c r="AF116" i="1"/>
  <c r="AH116" i="1"/>
  <c r="Z117" i="1"/>
  <c r="AI117" i="1" s="1"/>
  <c r="AA117" i="1"/>
  <c r="AB117" i="1"/>
  <c r="AC117" i="1"/>
  <c r="AE117" i="1"/>
  <c r="AF117" i="1"/>
  <c r="AH117" i="1"/>
  <c r="Z118" i="1"/>
  <c r="AI118" i="1" s="1"/>
  <c r="AA118" i="1"/>
  <c r="AB118" i="1"/>
  <c r="AC118" i="1"/>
  <c r="AE118" i="1"/>
  <c r="AF118" i="1"/>
  <c r="AH118" i="1"/>
  <c r="Z119" i="1"/>
  <c r="AI119" i="1" s="1"/>
  <c r="AA119" i="1"/>
  <c r="AB119" i="1"/>
  <c r="AC119" i="1"/>
  <c r="AE119" i="1"/>
  <c r="AF119" i="1"/>
  <c r="AH119" i="1"/>
  <c r="Z120" i="1"/>
  <c r="AI120" i="1" s="1"/>
  <c r="AA120" i="1"/>
  <c r="AB120" i="1"/>
  <c r="AC120" i="1"/>
  <c r="AE120" i="1"/>
  <c r="AF120" i="1"/>
  <c r="AH120" i="1"/>
  <c r="Z121" i="1"/>
  <c r="AI121" i="1" s="1"/>
  <c r="AA121" i="1"/>
  <c r="AB121" i="1"/>
  <c r="AC121" i="1"/>
  <c r="AE121" i="1"/>
  <c r="AF121" i="1"/>
  <c r="AH121" i="1"/>
  <c r="Z122" i="1"/>
  <c r="AI122" i="1" s="1"/>
  <c r="AA122" i="1"/>
  <c r="AB122" i="1"/>
  <c r="AC122" i="1"/>
  <c r="AE122" i="1"/>
  <c r="AF122" i="1"/>
  <c r="AH122" i="1"/>
  <c r="Z123" i="1"/>
  <c r="AI123" i="1" s="1"/>
  <c r="AA123" i="1"/>
  <c r="AB123" i="1"/>
  <c r="AC123" i="1"/>
  <c r="AE123" i="1"/>
  <c r="AF123" i="1"/>
  <c r="AH123" i="1"/>
  <c r="Z124" i="1"/>
  <c r="AA124" i="1"/>
  <c r="AB124" i="1"/>
  <c r="AC124" i="1"/>
  <c r="AE124" i="1"/>
  <c r="AF124" i="1"/>
  <c r="AH124" i="1"/>
  <c r="AI124" i="1"/>
  <c r="Z125" i="1"/>
  <c r="AA125" i="1"/>
  <c r="AB125" i="1"/>
  <c r="AC125" i="1"/>
  <c r="AE125" i="1"/>
  <c r="AF125" i="1"/>
  <c r="AH125" i="1"/>
  <c r="AI125" i="1"/>
  <c r="Z126" i="1"/>
  <c r="AI126" i="1" s="1"/>
  <c r="AA126" i="1"/>
  <c r="AB126" i="1"/>
  <c r="AC126" i="1"/>
  <c r="AE126" i="1"/>
  <c r="AF126" i="1"/>
  <c r="AH126" i="1"/>
  <c r="Z127" i="1"/>
  <c r="AI127" i="1" s="1"/>
  <c r="AA127" i="1"/>
  <c r="AB127" i="1"/>
  <c r="AC127" i="1"/>
  <c r="AE127" i="1"/>
  <c r="AF127" i="1"/>
  <c r="AH127" i="1"/>
  <c r="Z128" i="1"/>
  <c r="AI128" i="1" s="1"/>
  <c r="AA128" i="1"/>
  <c r="AB128" i="1"/>
  <c r="AC128" i="1"/>
  <c r="AE128" i="1"/>
  <c r="AF128" i="1"/>
  <c r="AH128" i="1"/>
  <c r="AK128" i="1" s="1"/>
  <c r="Z129" i="1"/>
  <c r="AI129" i="1" s="1"/>
  <c r="AA129" i="1"/>
  <c r="AB129" i="1"/>
  <c r="AC129" i="1"/>
  <c r="AE129" i="1"/>
  <c r="AF129" i="1"/>
  <c r="AH129" i="1"/>
  <c r="Z130" i="1"/>
  <c r="AI130" i="1" s="1"/>
  <c r="AA130" i="1"/>
  <c r="AB130" i="1"/>
  <c r="AC130" i="1"/>
  <c r="AE130" i="1"/>
  <c r="AF130" i="1"/>
  <c r="AH130" i="1"/>
  <c r="Z131" i="1"/>
  <c r="AI131" i="1" s="1"/>
  <c r="AA131" i="1"/>
  <c r="AB131" i="1"/>
  <c r="AC131" i="1"/>
  <c r="AE131" i="1"/>
  <c r="AF131" i="1"/>
  <c r="AH131" i="1"/>
  <c r="Z132" i="1"/>
  <c r="AI132" i="1" s="1"/>
  <c r="AA132" i="1"/>
  <c r="AB132" i="1"/>
  <c r="AC132" i="1"/>
  <c r="AE132" i="1"/>
  <c r="AF132" i="1"/>
  <c r="AH132" i="1"/>
  <c r="Z133" i="1"/>
  <c r="AI133" i="1" s="1"/>
  <c r="AA133" i="1"/>
  <c r="AB133" i="1"/>
  <c r="AC133" i="1"/>
  <c r="AE133" i="1"/>
  <c r="AF133" i="1"/>
  <c r="AH133" i="1"/>
  <c r="Z134" i="1"/>
  <c r="AI134" i="1" s="1"/>
  <c r="AA134" i="1"/>
  <c r="AB134" i="1"/>
  <c r="AC134" i="1"/>
  <c r="AE134" i="1"/>
  <c r="AF134" i="1"/>
  <c r="AH134" i="1"/>
  <c r="Z135" i="1"/>
  <c r="AI135" i="1" s="1"/>
  <c r="AA135" i="1"/>
  <c r="AB135" i="1"/>
  <c r="AC135" i="1"/>
  <c r="AD135" i="1" s="1"/>
  <c r="AE135" i="1"/>
  <c r="AF135" i="1"/>
  <c r="AH135" i="1"/>
  <c r="AK135" i="1" s="1"/>
  <c r="Z136" i="1"/>
  <c r="AI136" i="1" s="1"/>
  <c r="AA136" i="1"/>
  <c r="AB136" i="1"/>
  <c r="AC136" i="1"/>
  <c r="AE136" i="1"/>
  <c r="AF136" i="1"/>
  <c r="AH136" i="1"/>
  <c r="Z137" i="1"/>
  <c r="AI137" i="1" s="1"/>
  <c r="AA137" i="1"/>
  <c r="AB137" i="1"/>
  <c r="AC137" i="1"/>
  <c r="AE137" i="1"/>
  <c r="AF137" i="1"/>
  <c r="AH137" i="1"/>
  <c r="AK137" i="1" s="1"/>
  <c r="Z138" i="1"/>
  <c r="AI138" i="1" s="1"/>
  <c r="AA138" i="1"/>
  <c r="AB138" i="1"/>
  <c r="AC138" i="1"/>
  <c r="AE138" i="1"/>
  <c r="AF138" i="1"/>
  <c r="AH138" i="1"/>
  <c r="Z139" i="1"/>
  <c r="AI139" i="1" s="1"/>
  <c r="AA139" i="1"/>
  <c r="AB139" i="1"/>
  <c r="AC139" i="1"/>
  <c r="AE139" i="1"/>
  <c r="AF139" i="1"/>
  <c r="AH139" i="1"/>
  <c r="Z140" i="1"/>
  <c r="AI140" i="1" s="1"/>
  <c r="AA140" i="1"/>
  <c r="AB140" i="1"/>
  <c r="AC140" i="1"/>
  <c r="AE140" i="1"/>
  <c r="AF140" i="1"/>
  <c r="AH140" i="1"/>
  <c r="Z141" i="1"/>
  <c r="AI141" i="1" s="1"/>
  <c r="AA141" i="1"/>
  <c r="AB141" i="1"/>
  <c r="AC141" i="1"/>
  <c r="AE141" i="1"/>
  <c r="AF141" i="1"/>
  <c r="AH141" i="1"/>
  <c r="Z142" i="1"/>
  <c r="AI142" i="1" s="1"/>
  <c r="AA142" i="1"/>
  <c r="AB142" i="1"/>
  <c r="AC142" i="1"/>
  <c r="AE142" i="1"/>
  <c r="AF142" i="1"/>
  <c r="AH142" i="1"/>
  <c r="Z143" i="1"/>
  <c r="AI143" i="1" s="1"/>
  <c r="AA143" i="1"/>
  <c r="AB143" i="1"/>
  <c r="AC143" i="1"/>
  <c r="AE143" i="1"/>
  <c r="AF143" i="1"/>
  <c r="AH143" i="1"/>
  <c r="Z144" i="1"/>
  <c r="AI144" i="1" s="1"/>
  <c r="AA144" i="1"/>
  <c r="AB144" i="1"/>
  <c r="AC144" i="1"/>
  <c r="AE144" i="1"/>
  <c r="AF144" i="1"/>
  <c r="AH144" i="1"/>
  <c r="Z145" i="1"/>
  <c r="AI145" i="1" s="1"/>
  <c r="AA145" i="1"/>
  <c r="AB145" i="1"/>
  <c r="AC145" i="1"/>
  <c r="AE145" i="1"/>
  <c r="AF145" i="1"/>
  <c r="AH145" i="1"/>
  <c r="Z146" i="1"/>
  <c r="AI146" i="1" s="1"/>
  <c r="AA146" i="1"/>
  <c r="AB146" i="1"/>
  <c r="AC146" i="1"/>
  <c r="AE146" i="1"/>
  <c r="AF146" i="1"/>
  <c r="AH146" i="1"/>
  <c r="Z147" i="1"/>
  <c r="AI147" i="1" s="1"/>
  <c r="AA147" i="1"/>
  <c r="AB147" i="1"/>
  <c r="AC147" i="1"/>
  <c r="AE147" i="1"/>
  <c r="AF147" i="1"/>
  <c r="AH147" i="1"/>
  <c r="Z148" i="1"/>
  <c r="AI148" i="1" s="1"/>
  <c r="AA148" i="1"/>
  <c r="AB148" i="1"/>
  <c r="AC148" i="1"/>
  <c r="AE148" i="1"/>
  <c r="AF148" i="1"/>
  <c r="AH148" i="1"/>
  <c r="Z149" i="1"/>
  <c r="AI149" i="1" s="1"/>
  <c r="AA149" i="1"/>
  <c r="AB149" i="1"/>
  <c r="AC149" i="1"/>
  <c r="AE149" i="1"/>
  <c r="AF149" i="1"/>
  <c r="AH149" i="1"/>
  <c r="Z150" i="1"/>
  <c r="AI150" i="1" s="1"/>
  <c r="AA150" i="1"/>
  <c r="AB150" i="1"/>
  <c r="AC150" i="1"/>
  <c r="AE150" i="1"/>
  <c r="AF150" i="1"/>
  <c r="AH150" i="1"/>
  <c r="Z151" i="1"/>
  <c r="AI151" i="1" s="1"/>
  <c r="AA151" i="1"/>
  <c r="AB151" i="1"/>
  <c r="AC151" i="1"/>
  <c r="AE151" i="1"/>
  <c r="AF151" i="1"/>
  <c r="AH151" i="1"/>
  <c r="Z152" i="1"/>
  <c r="AI152" i="1" s="1"/>
  <c r="AA152" i="1"/>
  <c r="AB152" i="1"/>
  <c r="AC152" i="1"/>
  <c r="AE152" i="1"/>
  <c r="AF152" i="1"/>
  <c r="AH152" i="1"/>
  <c r="Z153" i="1"/>
  <c r="AI153" i="1" s="1"/>
  <c r="AA153" i="1"/>
  <c r="AB153" i="1"/>
  <c r="AC153" i="1"/>
  <c r="AE153" i="1"/>
  <c r="AF153" i="1"/>
  <c r="AH153" i="1"/>
  <c r="Z154" i="1"/>
  <c r="AI154" i="1" s="1"/>
  <c r="AA154" i="1"/>
  <c r="AB154" i="1"/>
  <c r="AC154" i="1"/>
  <c r="AE154" i="1"/>
  <c r="AF154" i="1"/>
  <c r="AH154" i="1"/>
  <c r="Z155" i="1"/>
  <c r="AI155" i="1" s="1"/>
  <c r="AA155" i="1"/>
  <c r="AB155" i="1"/>
  <c r="AC155" i="1"/>
  <c r="AE155" i="1"/>
  <c r="AF155" i="1"/>
  <c r="AH155" i="1"/>
  <c r="Z156" i="1"/>
  <c r="AI156" i="1" s="1"/>
  <c r="AA156" i="1"/>
  <c r="AB156" i="1"/>
  <c r="AC156" i="1"/>
  <c r="AE156" i="1"/>
  <c r="AF156" i="1"/>
  <c r="AH156" i="1"/>
  <c r="Z157" i="1"/>
  <c r="AI157" i="1" s="1"/>
  <c r="AA157" i="1"/>
  <c r="AB157" i="1"/>
  <c r="AC157" i="1"/>
  <c r="AE157" i="1"/>
  <c r="AF157" i="1"/>
  <c r="AH157" i="1"/>
  <c r="Z158" i="1"/>
  <c r="AI158" i="1" s="1"/>
  <c r="AA158" i="1"/>
  <c r="AB158" i="1"/>
  <c r="AC158" i="1"/>
  <c r="AE158" i="1"/>
  <c r="AF158" i="1"/>
  <c r="AH158" i="1"/>
  <c r="Z159" i="1"/>
  <c r="AI159" i="1" s="1"/>
  <c r="AA159" i="1"/>
  <c r="AB159" i="1"/>
  <c r="AC159" i="1"/>
  <c r="AE159" i="1"/>
  <c r="AF159" i="1"/>
  <c r="AH159" i="1"/>
  <c r="Z160" i="1"/>
  <c r="AI160" i="1" s="1"/>
  <c r="AA160" i="1"/>
  <c r="AB160" i="1"/>
  <c r="AC160" i="1"/>
  <c r="AE160" i="1"/>
  <c r="AF160" i="1"/>
  <c r="AH160" i="1"/>
  <c r="Z161" i="1"/>
  <c r="AI161" i="1" s="1"/>
  <c r="AA161" i="1"/>
  <c r="AB161" i="1"/>
  <c r="AC161" i="1"/>
  <c r="AE161" i="1"/>
  <c r="AF161" i="1"/>
  <c r="AH161" i="1"/>
  <c r="Z162" i="1"/>
  <c r="AI162" i="1" s="1"/>
  <c r="AA162" i="1"/>
  <c r="AB162" i="1"/>
  <c r="AC162" i="1"/>
  <c r="AE162" i="1"/>
  <c r="AF162" i="1"/>
  <c r="AH162" i="1"/>
  <c r="Z163" i="1"/>
  <c r="AI163" i="1" s="1"/>
  <c r="AA163" i="1"/>
  <c r="AB163" i="1"/>
  <c r="AC163" i="1"/>
  <c r="AE163" i="1"/>
  <c r="AF163" i="1"/>
  <c r="AH163" i="1"/>
  <c r="Z164" i="1"/>
  <c r="AI164" i="1" s="1"/>
  <c r="AA164" i="1"/>
  <c r="AD164" i="1" s="1"/>
  <c r="AB164" i="1"/>
  <c r="AC164" i="1"/>
  <c r="AE164" i="1"/>
  <c r="AF164" i="1"/>
  <c r="AH164" i="1"/>
  <c r="Z165" i="1"/>
  <c r="AI165" i="1" s="1"/>
  <c r="AA165" i="1"/>
  <c r="AB165" i="1"/>
  <c r="AC165" i="1"/>
  <c r="AE165" i="1"/>
  <c r="AF165" i="1"/>
  <c r="AH165" i="1"/>
  <c r="AK165" i="1" s="1"/>
  <c r="Z166" i="1"/>
  <c r="AI166" i="1" s="1"/>
  <c r="AA166" i="1"/>
  <c r="AB166" i="1"/>
  <c r="AC166" i="1"/>
  <c r="AE166" i="1"/>
  <c r="AF166" i="1"/>
  <c r="AH166" i="1"/>
  <c r="AK166" i="1" s="1"/>
  <c r="Z167" i="1"/>
  <c r="AI167" i="1" s="1"/>
  <c r="AA167" i="1"/>
  <c r="AB167" i="1"/>
  <c r="AC167" i="1"/>
  <c r="AE167" i="1"/>
  <c r="AF167" i="1"/>
  <c r="AH167" i="1"/>
  <c r="Z168" i="1"/>
  <c r="AI168" i="1" s="1"/>
  <c r="AA168" i="1"/>
  <c r="AB168" i="1"/>
  <c r="AC168" i="1"/>
  <c r="AE168" i="1"/>
  <c r="AF168" i="1"/>
  <c r="AH168" i="1"/>
  <c r="AK168" i="1" s="1"/>
  <c r="Z169" i="1"/>
  <c r="AI169" i="1" s="1"/>
  <c r="AA169" i="1"/>
  <c r="AB169" i="1"/>
  <c r="AC169" i="1"/>
  <c r="AE169" i="1"/>
  <c r="AF169" i="1"/>
  <c r="AH169" i="1"/>
  <c r="Z170" i="1"/>
  <c r="AI170" i="1" s="1"/>
  <c r="AA170" i="1"/>
  <c r="AB170" i="1"/>
  <c r="AC170" i="1"/>
  <c r="AE170" i="1"/>
  <c r="AF170" i="1"/>
  <c r="AH170" i="1"/>
  <c r="Z171" i="1"/>
  <c r="AI171" i="1" s="1"/>
  <c r="AA171" i="1"/>
  <c r="AB171" i="1"/>
  <c r="AC171" i="1"/>
  <c r="AE171" i="1"/>
  <c r="AF171" i="1"/>
  <c r="AH171" i="1"/>
  <c r="Z172" i="1"/>
  <c r="AI172" i="1" s="1"/>
  <c r="AA172" i="1"/>
  <c r="AB172" i="1"/>
  <c r="AC172" i="1"/>
  <c r="AE172" i="1"/>
  <c r="AF172" i="1"/>
  <c r="AH172" i="1"/>
  <c r="Z173" i="1"/>
  <c r="AI173" i="1" s="1"/>
  <c r="AA173" i="1"/>
  <c r="AB173" i="1"/>
  <c r="AC173" i="1"/>
  <c r="AE173" i="1"/>
  <c r="AF173" i="1"/>
  <c r="AH173" i="1"/>
  <c r="AK173" i="1" s="1"/>
  <c r="Z174" i="1"/>
  <c r="AI174" i="1" s="1"/>
  <c r="AA174" i="1"/>
  <c r="AD174" i="1" s="1"/>
  <c r="AB174" i="1"/>
  <c r="AC174" i="1"/>
  <c r="AE174" i="1"/>
  <c r="AF174" i="1"/>
  <c r="AH174" i="1"/>
  <c r="Z175" i="1"/>
  <c r="AI175" i="1" s="1"/>
  <c r="AA175" i="1"/>
  <c r="AB175" i="1"/>
  <c r="AC175" i="1"/>
  <c r="AE175" i="1"/>
  <c r="AF175" i="1"/>
  <c r="AH175" i="1"/>
  <c r="Z176" i="1"/>
  <c r="AI176" i="1" s="1"/>
  <c r="AA176" i="1"/>
  <c r="AB176" i="1"/>
  <c r="AC176" i="1"/>
  <c r="AE176" i="1"/>
  <c r="AF176" i="1"/>
  <c r="AH176" i="1"/>
  <c r="AH2" i="1"/>
  <c r="Z2" i="1"/>
  <c r="AI2" i="1" s="1"/>
  <c r="AE2" i="1"/>
  <c r="AC2" i="1"/>
  <c r="AB2" i="1"/>
  <c r="AA2" i="1"/>
  <c r="AK87" i="1" l="1"/>
  <c r="AM12" i="1"/>
  <c r="AD170" i="1"/>
  <c r="AG170" i="1" s="1"/>
  <c r="AJ170" i="1" s="1"/>
  <c r="AL170" i="1" s="1"/>
  <c r="AK167" i="1"/>
  <c r="AM167" i="1" s="1"/>
  <c r="AD86" i="1"/>
  <c r="AD83" i="1"/>
  <c r="AD65" i="1"/>
  <c r="AG65" i="1" s="1"/>
  <c r="AJ65" i="1" s="1"/>
  <c r="AL65" i="1" s="1"/>
  <c r="AN65" i="1" s="1"/>
  <c r="AD64" i="1"/>
  <c r="AK53" i="1"/>
  <c r="AD32" i="1"/>
  <c r="AK29" i="1"/>
  <c r="AM29" i="1" s="1"/>
  <c r="AK13" i="1"/>
  <c r="AK143" i="1"/>
  <c r="AM143" i="1" s="1"/>
  <c r="AM137" i="1"/>
  <c r="AK91" i="1"/>
  <c r="AM91" i="1" s="1"/>
  <c r="AK73" i="1"/>
  <c r="AM73" i="1" s="1"/>
  <c r="AK62" i="1"/>
  <c r="AM62" i="1" s="1"/>
  <c r="AK39" i="1"/>
  <c r="AM39" i="1" s="1"/>
  <c r="AD163" i="1"/>
  <c r="AG163" i="1" s="1"/>
  <c r="AJ163" i="1" s="1"/>
  <c r="AL163" i="1" s="1"/>
  <c r="AK174" i="1"/>
  <c r="AK138" i="1"/>
  <c r="AM138" i="1" s="1"/>
  <c r="AK129" i="1"/>
  <c r="AK86" i="1"/>
  <c r="AM86" i="1" s="1"/>
  <c r="AD70" i="1"/>
  <c r="AK10" i="1"/>
  <c r="AD140" i="1"/>
  <c r="AM168" i="1"/>
  <c r="AK159" i="1"/>
  <c r="AM159" i="1" s="1"/>
  <c r="AK158" i="1"/>
  <c r="AM158" i="1" s="1"/>
  <c r="AD154" i="1"/>
  <c r="AG154" i="1" s="1"/>
  <c r="AJ154" i="1" s="1"/>
  <c r="AL154" i="1" s="1"/>
  <c r="AK150" i="1"/>
  <c r="AM150" i="1" s="1"/>
  <c r="AK141" i="1"/>
  <c r="AM141" i="1" s="1"/>
  <c r="AD138" i="1"/>
  <c r="AG138" i="1" s="1"/>
  <c r="AJ138" i="1" s="1"/>
  <c r="AL138" i="1" s="1"/>
  <c r="AK119" i="1"/>
  <c r="AM119" i="1" s="1"/>
  <c r="AD116" i="1"/>
  <c r="AK102" i="1"/>
  <c r="AM102" i="1" s="1"/>
  <c r="AK83" i="1"/>
  <c r="AM83" i="1" s="1"/>
  <c r="AK56" i="1"/>
  <c r="AM56" i="1" s="1"/>
  <c r="AD48" i="1"/>
  <c r="AG48" i="1" s="1"/>
  <c r="AJ48" i="1" s="1"/>
  <c r="AL48" i="1" s="1"/>
  <c r="AK19" i="1"/>
  <c r="AM19" i="1" s="1"/>
  <c r="AG14" i="1"/>
  <c r="AJ14" i="1" s="1"/>
  <c r="AL14" i="1" s="1"/>
  <c r="AK9" i="1"/>
  <c r="AM9" i="1" s="1"/>
  <c r="AK8" i="1"/>
  <c r="AM8" i="1" s="1"/>
  <c r="AM135" i="1"/>
  <c r="AG3" i="1"/>
  <c r="AJ3" i="1" s="1"/>
  <c r="AL3" i="1" s="1"/>
  <c r="AK162" i="1"/>
  <c r="AM162" i="1" s="1"/>
  <c r="AD108" i="1"/>
  <c r="AG108" i="1" s="1"/>
  <c r="AJ108" i="1" s="1"/>
  <c r="AL108" i="1" s="1"/>
  <c r="AK85" i="1"/>
  <c r="AM85" i="1" s="1"/>
  <c r="AD62" i="1"/>
  <c r="AK23" i="1"/>
  <c r="AM23" i="1" s="1"/>
  <c r="AK22" i="1"/>
  <c r="AM22" i="1" s="1"/>
  <c r="AD5" i="1"/>
  <c r="AM173" i="1"/>
  <c r="AD131" i="1"/>
  <c r="AD128" i="1"/>
  <c r="AM88" i="1"/>
  <c r="AM87" i="1"/>
  <c r="AM78" i="1"/>
  <c r="AK69" i="1"/>
  <c r="AM69" i="1" s="1"/>
  <c r="AK60" i="1"/>
  <c r="AM60" i="1" s="1"/>
  <c r="AK50" i="1"/>
  <c r="AM50" i="1" s="1"/>
  <c r="AK41" i="1"/>
  <c r="AM41" i="1" s="1"/>
  <c r="AK32" i="1"/>
  <c r="AM32" i="1" s="1"/>
  <c r="AD27" i="1"/>
  <c r="AG27" i="1" s="1"/>
  <c r="AJ27" i="1" s="1"/>
  <c r="AL27" i="1" s="1"/>
  <c r="AK15" i="1"/>
  <c r="AM15" i="1" s="1"/>
  <c r="AD6" i="1"/>
  <c r="AG6" i="1" s="1"/>
  <c r="AJ6" i="1" s="1"/>
  <c r="AL6" i="1" s="1"/>
  <c r="AM10" i="1"/>
  <c r="AM112" i="1"/>
  <c r="AM166" i="1"/>
  <c r="AM165" i="1"/>
  <c r="AG83" i="1"/>
  <c r="AJ83" i="1" s="1"/>
  <c r="AL83" i="1" s="1"/>
  <c r="AN83" i="1" s="1"/>
  <c r="AG8" i="1"/>
  <c r="AJ8" i="1" s="1"/>
  <c r="AL8" i="1" s="1"/>
  <c r="AD160" i="1"/>
  <c r="AK157" i="1"/>
  <c r="AM157" i="1" s="1"/>
  <c r="AK139" i="1"/>
  <c r="AM139" i="1" s="1"/>
  <c r="AG135" i="1"/>
  <c r="AJ135" i="1" s="1"/>
  <c r="AL135" i="1" s="1"/>
  <c r="AK127" i="1"/>
  <c r="AM127" i="1" s="1"/>
  <c r="AD120" i="1"/>
  <c r="AG120" i="1" s="1"/>
  <c r="AJ120" i="1" s="1"/>
  <c r="AL120" i="1" s="1"/>
  <c r="AK117" i="1"/>
  <c r="AM117" i="1" s="1"/>
  <c r="AD111" i="1"/>
  <c r="AK72" i="1"/>
  <c r="AM72" i="1" s="1"/>
  <c r="AK71" i="1"/>
  <c r="AM71" i="1" s="1"/>
  <c r="AD66" i="1"/>
  <c r="AK61" i="1"/>
  <c r="AM61" i="1" s="1"/>
  <c r="AD46" i="1"/>
  <c r="AD38" i="1"/>
  <c r="AG38" i="1" s="1"/>
  <c r="AJ38" i="1" s="1"/>
  <c r="AL38" i="1" s="1"/>
  <c r="AN38" i="1" s="1"/>
  <c r="AD29" i="1"/>
  <c r="AG29" i="1" s="1"/>
  <c r="AJ29" i="1" s="1"/>
  <c r="AL29" i="1" s="1"/>
  <c r="AD10" i="1"/>
  <c r="AK5" i="1"/>
  <c r="AM5" i="1" s="1"/>
  <c r="AM11" i="1"/>
  <c r="AM174" i="1"/>
  <c r="AM129" i="1"/>
  <c r="AM128" i="1"/>
  <c r="AD98" i="1"/>
  <c r="AG98" i="1" s="1"/>
  <c r="AJ98" i="1" s="1"/>
  <c r="AL98" i="1" s="1"/>
  <c r="AM53" i="1"/>
  <c r="AD24" i="1"/>
  <c r="AG24" i="1" s="1"/>
  <c r="AJ24" i="1" s="1"/>
  <c r="AL24" i="1" s="1"/>
  <c r="AM30" i="1"/>
  <c r="AN30" i="1" s="1"/>
  <c r="AM13" i="1"/>
  <c r="AK171" i="1"/>
  <c r="AM171" i="1" s="1"/>
  <c r="AK160" i="1"/>
  <c r="AM160" i="1" s="1"/>
  <c r="AD157" i="1"/>
  <c r="AG157" i="1" s="1"/>
  <c r="AJ157" i="1" s="1"/>
  <c r="AL157" i="1" s="1"/>
  <c r="AD155" i="1"/>
  <c r="AG155" i="1" s="1"/>
  <c r="AJ155" i="1" s="1"/>
  <c r="AL155" i="1" s="1"/>
  <c r="AK116" i="1"/>
  <c r="AM116" i="1" s="1"/>
  <c r="AK115" i="1"/>
  <c r="AM115" i="1" s="1"/>
  <c r="AK95" i="1"/>
  <c r="AM95" i="1" s="1"/>
  <c r="AK74" i="1"/>
  <c r="AM74" i="1" s="1"/>
  <c r="AK52" i="1"/>
  <c r="AM52" i="1" s="1"/>
  <c r="AK43" i="1"/>
  <c r="AM43" i="1" s="1"/>
  <c r="AD37" i="1"/>
  <c r="AK20" i="1"/>
  <c r="AM20" i="1" s="1"/>
  <c r="AD13" i="1"/>
  <c r="AG13" i="1" s="1"/>
  <c r="AJ13" i="1" s="1"/>
  <c r="AL13" i="1" s="1"/>
  <c r="AK7" i="1"/>
  <c r="AM7" i="1" s="1"/>
  <c r="AK6" i="1"/>
  <c r="AM6" i="1" s="1"/>
  <c r="AD143" i="1"/>
  <c r="AG143" i="1" s="1"/>
  <c r="AJ143" i="1" s="1"/>
  <c r="AL143" i="1" s="1"/>
  <c r="AD121" i="1"/>
  <c r="AG111" i="1"/>
  <c r="AJ111" i="1" s="1"/>
  <c r="AL111" i="1" s="1"/>
  <c r="AG70" i="1"/>
  <c r="AJ70" i="1" s="1"/>
  <c r="AL70" i="1" s="1"/>
  <c r="AK21" i="1"/>
  <c r="AM21" i="1" s="1"/>
  <c r="AD113" i="1"/>
  <c r="AG113" i="1" s="1"/>
  <c r="AJ113" i="1" s="1"/>
  <c r="AL113" i="1" s="1"/>
  <c r="AD112" i="1"/>
  <c r="AG112" i="1" s="1"/>
  <c r="AJ112" i="1" s="1"/>
  <c r="AL112" i="1" s="1"/>
  <c r="AD103" i="1"/>
  <c r="AD93" i="1"/>
  <c r="AG86" i="1"/>
  <c r="AJ86" i="1" s="1"/>
  <c r="AL86" i="1" s="1"/>
  <c r="AK76" i="1"/>
  <c r="AM76" i="1" s="1"/>
  <c r="AD72" i="1"/>
  <c r="AD40" i="1"/>
  <c r="AG40" i="1" s="1"/>
  <c r="AJ40" i="1" s="1"/>
  <c r="AL40" i="1" s="1"/>
  <c r="AD28" i="1"/>
  <c r="AG28" i="1" s="1"/>
  <c r="AJ28" i="1" s="1"/>
  <c r="AL28" i="1" s="1"/>
  <c r="AN28" i="1" s="1"/>
  <c r="AD4" i="1"/>
  <c r="AD159" i="1"/>
  <c r="AG159" i="1" s="1"/>
  <c r="AJ159" i="1" s="1"/>
  <c r="AL159" i="1" s="1"/>
  <c r="AN159" i="1" s="1"/>
  <c r="AD61" i="1"/>
  <c r="AK92" i="1"/>
  <c r="AM92" i="1" s="1"/>
  <c r="AD130" i="1"/>
  <c r="AG130" i="1" s="1"/>
  <c r="AJ130" i="1" s="1"/>
  <c r="AL130" i="1" s="1"/>
  <c r="AD97" i="1"/>
  <c r="AG97" i="1" s="1"/>
  <c r="AJ97" i="1" s="1"/>
  <c r="AL97" i="1" s="1"/>
  <c r="AD96" i="1"/>
  <c r="AG96" i="1" s="1"/>
  <c r="AJ96" i="1" s="1"/>
  <c r="AL96" i="1" s="1"/>
  <c r="AD35" i="1"/>
  <c r="AG35" i="1" s="1"/>
  <c r="AJ35" i="1" s="1"/>
  <c r="AL35" i="1" s="1"/>
  <c r="AK28" i="1"/>
  <c r="AM28" i="1" s="1"/>
  <c r="AK123" i="1"/>
  <c r="AM123" i="1" s="1"/>
  <c r="AD107" i="1"/>
  <c r="AG107" i="1" s="1"/>
  <c r="AJ107" i="1" s="1"/>
  <c r="AL107" i="1" s="1"/>
  <c r="AK94" i="1"/>
  <c r="AM94" i="1" s="1"/>
  <c r="AD36" i="1"/>
  <c r="AG36" i="1" s="1"/>
  <c r="AJ36" i="1" s="1"/>
  <c r="AL36" i="1" s="1"/>
  <c r="AD12" i="1"/>
  <c r="AG12" i="1" s="1"/>
  <c r="AJ12" i="1" s="1"/>
  <c r="AL12" i="1" s="1"/>
  <c r="AN12" i="1" s="1"/>
  <c r="AD11" i="1"/>
  <c r="AG11" i="1" s="1"/>
  <c r="AJ11" i="1" s="1"/>
  <c r="AL11" i="1" s="1"/>
  <c r="AN11" i="1" s="1"/>
  <c r="AK164" i="1"/>
  <c r="AM164" i="1" s="1"/>
  <c r="AG160" i="1"/>
  <c r="AJ160" i="1" s="1"/>
  <c r="AL160" i="1" s="1"/>
  <c r="AD161" i="1"/>
  <c r="AD152" i="1"/>
  <c r="AG152" i="1" s="1"/>
  <c r="AJ152" i="1" s="1"/>
  <c r="AL152" i="1" s="1"/>
  <c r="AK104" i="1"/>
  <c r="AM104" i="1" s="1"/>
  <c r="AD162" i="1"/>
  <c r="AG162" i="1" s="1"/>
  <c r="AJ162" i="1" s="1"/>
  <c r="AL162" i="1" s="1"/>
  <c r="AN162" i="1" s="1"/>
  <c r="AK149" i="1"/>
  <c r="AM149" i="1" s="1"/>
  <c r="AD145" i="1"/>
  <c r="AG145" i="1" s="1"/>
  <c r="AJ145" i="1" s="1"/>
  <c r="AL145" i="1" s="1"/>
  <c r="AD144" i="1"/>
  <c r="AG144" i="1" s="1"/>
  <c r="AJ144" i="1" s="1"/>
  <c r="AL144" i="1" s="1"/>
  <c r="AD118" i="1"/>
  <c r="AD99" i="1"/>
  <c r="AG99" i="1" s="1"/>
  <c r="AJ99" i="1" s="1"/>
  <c r="AL99" i="1" s="1"/>
  <c r="AD95" i="1"/>
  <c r="AG95" i="1" s="1"/>
  <c r="AJ95" i="1" s="1"/>
  <c r="AL95" i="1" s="1"/>
  <c r="AN95" i="1" s="1"/>
  <c r="AD92" i="1"/>
  <c r="AG92" i="1" s="1"/>
  <c r="AJ92" i="1" s="1"/>
  <c r="AL92" i="1" s="1"/>
  <c r="AK89" i="1"/>
  <c r="AM89" i="1" s="1"/>
  <c r="AD79" i="1"/>
  <c r="AG79" i="1" s="1"/>
  <c r="AJ79" i="1" s="1"/>
  <c r="AL79" i="1" s="1"/>
  <c r="AK70" i="1"/>
  <c r="AM70" i="1" s="1"/>
  <c r="AN70" i="1" s="1"/>
  <c r="AK68" i="1"/>
  <c r="AM68" i="1" s="1"/>
  <c r="AK67" i="1"/>
  <c r="AM67" i="1" s="1"/>
  <c r="AK66" i="1"/>
  <c r="AM66" i="1" s="1"/>
  <c r="AK64" i="1"/>
  <c r="AM64" i="1" s="1"/>
  <c r="AD56" i="1"/>
  <c r="AG56" i="1" s="1"/>
  <c r="AJ56" i="1" s="1"/>
  <c r="AL56" i="1" s="1"/>
  <c r="AK47" i="1"/>
  <c r="AM47" i="1" s="1"/>
  <c r="AK45" i="1"/>
  <c r="AM45" i="1" s="1"/>
  <c r="AD39" i="1"/>
  <c r="AG39" i="1" s="1"/>
  <c r="AJ39" i="1" s="1"/>
  <c r="AL39" i="1" s="1"/>
  <c r="AN39" i="1" s="1"/>
  <c r="AD34" i="1"/>
  <c r="AG34" i="1" s="1"/>
  <c r="AJ34" i="1" s="1"/>
  <c r="AL34" i="1" s="1"/>
  <c r="AD23" i="1"/>
  <c r="AG23" i="1" s="1"/>
  <c r="AJ23" i="1" s="1"/>
  <c r="AL23" i="1" s="1"/>
  <c r="AD16" i="1"/>
  <c r="AG16" i="1" s="1"/>
  <c r="AJ16" i="1" s="1"/>
  <c r="AL16" i="1" s="1"/>
  <c r="AK90" i="1"/>
  <c r="AM90" i="1" s="1"/>
  <c r="AG78" i="1"/>
  <c r="AJ78" i="1" s="1"/>
  <c r="AL78" i="1" s="1"/>
  <c r="AG58" i="1"/>
  <c r="AJ58" i="1" s="1"/>
  <c r="AL58" i="1" s="1"/>
  <c r="AG94" i="1"/>
  <c r="AJ94" i="1" s="1"/>
  <c r="AL94" i="1" s="1"/>
  <c r="AN94" i="1" s="1"/>
  <c r="AD167" i="1"/>
  <c r="AG167" i="1" s="1"/>
  <c r="AJ167" i="1" s="1"/>
  <c r="AL167" i="1" s="1"/>
  <c r="AN167" i="1" s="1"/>
  <c r="AK161" i="1"/>
  <c r="AM161" i="1" s="1"/>
  <c r="AK142" i="1"/>
  <c r="AM142" i="1" s="1"/>
  <c r="AD126" i="1"/>
  <c r="AG126" i="1" s="1"/>
  <c r="AJ126" i="1" s="1"/>
  <c r="AL126" i="1" s="1"/>
  <c r="AD125" i="1"/>
  <c r="AG125" i="1" s="1"/>
  <c r="AJ125" i="1" s="1"/>
  <c r="AL125" i="1" s="1"/>
  <c r="AD124" i="1"/>
  <c r="AG124" i="1" s="1"/>
  <c r="AJ124" i="1" s="1"/>
  <c r="AL124" i="1" s="1"/>
  <c r="AD104" i="1"/>
  <c r="AG104" i="1" s="1"/>
  <c r="AJ104" i="1" s="1"/>
  <c r="AL104" i="1" s="1"/>
  <c r="AD87" i="1"/>
  <c r="AG87" i="1" s="1"/>
  <c r="AJ87" i="1" s="1"/>
  <c r="AL87" i="1" s="1"/>
  <c r="AN87" i="1" s="1"/>
  <c r="AD82" i="1"/>
  <c r="AD80" i="1"/>
  <c r="AG80" i="1" s="1"/>
  <c r="AJ80" i="1" s="1"/>
  <c r="AL80" i="1" s="1"/>
  <c r="AD59" i="1"/>
  <c r="AG59" i="1" s="1"/>
  <c r="AJ59" i="1" s="1"/>
  <c r="AL59" i="1" s="1"/>
  <c r="AK54" i="1"/>
  <c r="AM54" i="1" s="1"/>
  <c r="AK31" i="1"/>
  <c r="AM31" i="1" s="1"/>
  <c r="AD25" i="1"/>
  <c r="AG25" i="1" s="1"/>
  <c r="AJ25" i="1" s="1"/>
  <c r="AL25" i="1" s="1"/>
  <c r="AK14" i="1"/>
  <c r="AM14" i="1" s="1"/>
  <c r="AK110" i="1"/>
  <c r="AM110" i="1" s="1"/>
  <c r="AD171" i="1"/>
  <c r="AD149" i="1"/>
  <c r="AG149" i="1" s="1"/>
  <c r="AJ149" i="1" s="1"/>
  <c r="AL149" i="1" s="1"/>
  <c r="AD147" i="1"/>
  <c r="AG147" i="1" s="1"/>
  <c r="AJ147" i="1" s="1"/>
  <c r="AL147" i="1" s="1"/>
  <c r="AD176" i="1"/>
  <c r="AD172" i="1"/>
  <c r="AG172" i="1" s="1"/>
  <c r="AJ172" i="1" s="1"/>
  <c r="AL172" i="1" s="1"/>
  <c r="AD169" i="1"/>
  <c r="AK163" i="1"/>
  <c r="AM163" i="1" s="1"/>
  <c r="AN163" i="1" s="1"/>
  <c r="AD150" i="1"/>
  <c r="AG150" i="1" s="1"/>
  <c r="AJ150" i="1" s="1"/>
  <c r="AL150" i="1" s="1"/>
  <c r="AD139" i="1"/>
  <c r="AG139" i="1" s="1"/>
  <c r="AJ139" i="1" s="1"/>
  <c r="AL139" i="1" s="1"/>
  <c r="AK131" i="1"/>
  <c r="AM131" i="1" s="1"/>
  <c r="AD127" i="1"/>
  <c r="AG127" i="1" s="1"/>
  <c r="AJ127" i="1" s="1"/>
  <c r="AL127" i="1" s="1"/>
  <c r="AN127" i="1" s="1"/>
  <c r="AK120" i="1"/>
  <c r="AD114" i="1"/>
  <c r="AG114" i="1" s="1"/>
  <c r="AJ114" i="1" s="1"/>
  <c r="AL114" i="1" s="1"/>
  <c r="AD105" i="1"/>
  <c r="AG105" i="1" s="1"/>
  <c r="AJ105" i="1" s="1"/>
  <c r="AL105" i="1" s="1"/>
  <c r="AK100" i="1"/>
  <c r="AM100" i="1" s="1"/>
  <c r="AK98" i="1"/>
  <c r="AK97" i="1"/>
  <c r="AM97" i="1" s="1"/>
  <c r="AK96" i="1"/>
  <c r="AM96" i="1" s="1"/>
  <c r="AD60" i="1"/>
  <c r="AG60" i="1" s="1"/>
  <c r="AJ60" i="1" s="1"/>
  <c r="AL60" i="1" s="1"/>
  <c r="AK57" i="1"/>
  <c r="AD44" i="1"/>
  <c r="AG44" i="1" s="1"/>
  <c r="AJ44" i="1" s="1"/>
  <c r="AL44" i="1" s="1"/>
  <c r="AK36" i="1"/>
  <c r="AM36" i="1" s="1"/>
  <c r="AN36" i="1" s="1"/>
  <c r="AD26" i="1"/>
  <c r="AG26" i="1" s="1"/>
  <c r="AJ26" i="1" s="1"/>
  <c r="AL26" i="1" s="1"/>
  <c r="AK18" i="1"/>
  <c r="AM18" i="1" s="1"/>
  <c r="AG32" i="1"/>
  <c r="AJ32" i="1" s="1"/>
  <c r="AL32" i="1" s="1"/>
  <c r="AD31" i="1"/>
  <c r="AG31" i="1" s="1"/>
  <c r="AJ31" i="1" s="1"/>
  <c r="AL31" i="1" s="1"/>
  <c r="AN31" i="1" s="1"/>
  <c r="AK130" i="1"/>
  <c r="AM130" i="1" s="1"/>
  <c r="AN130" i="1" s="1"/>
  <c r="AK103" i="1"/>
  <c r="AM103" i="1" s="1"/>
  <c r="AK82" i="1"/>
  <c r="AM82" i="1" s="1"/>
  <c r="AG72" i="1"/>
  <c r="AJ72" i="1" s="1"/>
  <c r="AL72" i="1" s="1"/>
  <c r="AN72" i="1" s="1"/>
  <c r="AK59" i="1"/>
  <c r="AG46" i="1"/>
  <c r="AJ46" i="1" s="1"/>
  <c r="AL46" i="1" s="1"/>
  <c r="AN46" i="1" s="1"/>
  <c r="AK42" i="1"/>
  <c r="AM42" i="1" s="1"/>
  <c r="AK37" i="1"/>
  <c r="AM37" i="1" s="1"/>
  <c r="AK24" i="1"/>
  <c r="AM24" i="1" s="1"/>
  <c r="AN24" i="1" s="1"/>
  <c r="AD151" i="1"/>
  <c r="AG151" i="1" s="1"/>
  <c r="AJ151" i="1" s="1"/>
  <c r="AL151" i="1" s="1"/>
  <c r="AD115" i="1"/>
  <c r="AG115" i="1" s="1"/>
  <c r="AJ115" i="1" s="1"/>
  <c r="AL115" i="1" s="1"/>
  <c r="AD91" i="1"/>
  <c r="AG91" i="1" s="1"/>
  <c r="AJ91" i="1" s="1"/>
  <c r="AL91" i="1" s="1"/>
  <c r="AN91" i="1" s="1"/>
  <c r="AD54" i="1"/>
  <c r="AG54" i="1" s="1"/>
  <c r="AJ54" i="1" s="1"/>
  <c r="AL54" i="1" s="1"/>
  <c r="AK121" i="1"/>
  <c r="AM121" i="1" s="1"/>
  <c r="AK175" i="1"/>
  <c r="AM175" i="1" s="1"/>
  <c r="AK170" i="1"/>
  <c r="AD165" i="1"/>
  <c r="AG165" i="1" s="1"/>
  <c r="AJ165" i="1" s="1"/>
  <c r="AL165" i="1" s="1"/>
  <c r="AD158" i="1"/>
  <c r="AG158" i="1" s="1"/>
  <c r="AJ158" i="1" s="1"/>
  <c r="AL158" i="1" s="1"/>
  <c r="AN158" i="1" s="1"/>
  <c r="AK108" i="1"/>
  <c r="AD90" i="1"/>
  <c r="AG90" i="1" s="1"/>
  <c r="AJ90" i="1" s="1"/>
  <c r="AL90" i="1" s="1"/>
  <c r="AD77" i="1"/>
  <c r="AG77" i="1" s="1"/>
  <c r="AJ77" i="1" s="1"/>
  <c r="AL77" i="1" s="1"/>
  <c r="AD76" i="1"/>
  <c r="AG76" i="1" s="1"/>
  <c r="AJ76" i="1" s="1"/>
  <c r="AL76" i="1" s="1"/>
  <c r="AD75" i="1"/>
  <c r="AG75" i="1" s="1"/>
  <c r="AJ75" i="1" s="1"/>
  <c r="AL75" i="1" s="1"/>
  <c r="AN75" i="1" s="1"/>
  <c r="AD74" i="1"/>
  <c r="AG74" i="1" s="1"/>
  <c r="AJ74" i="1" s="1"/>
  <c r="AL74" i="1" s="1"/>
  <c r="AD73" i="1"/>
  <c r="AG73" i="1" s="1"/>
  <c r="AJ73" i="1" s="1"/>
  <c r="AL73" i="1" s="1"/>
  <c r="AN73" i="1" s="1"/>
  <c r="AD71" i="1"/>
  <c r="AG71" i="1" s="1"/>
  <c r="AJ71" i="1" s="1"/>
  <c r="AL71" i="1" s="1"/>
  <c r="AN71" i="1" s="1"/>
  <c r="AK65" i="1"/>
  <c r="AM65" i="1" s="1"/>
  <c r="AD57" i="1"/>
  <c r="AG57" i="1" s="1"/>
  <c r="AJ57" i="1" s="1"/>
  <c r="AL57" i="1" s="1"/>
  <c r="AK48" i="1"/>
  <c r="AM48" i="1" s="1"/>
  <c r="AD21" i="1"/>
  <c r="AG21" i="1" s="1"/>
  <c r="AJ21" i="1" s="1"/>
  <c r="AL21" i="1" s="1"/>
  <c r="AD19" i="1"/>
  <c r="AG19" i="1" s="1"/>
  <c r="AJ19" i="1" s="1"/>
  <c r="AL19" i="1" s="1"/>
  <c r="AD18" i="1"/>
  <c r="AG18" i="1" s="1"/>
  <c r="AJ18" i="1" s="1"/>
  <c r="AL18" i="1" s="1"/>
  <c r="AD17" i="1"/>
  <c r="AG17" i="1" s="1"/>
  <c r="AJ17" i="1" s="1"/>
  <c r="AL17" i="1" s="1"/>
  <c r="AD15" i="1"/>
  <c r="AG15" i="1" s="1"/>
  <c r="AJ15" i="1" s="1"/>
  <c r="AL15" i="1" s="1"/>
  <c r="AK4" i="1"/>
  <c r="AM4" i="1" s="1"/>
  <c r="AK3" i="1"/>
  <c r="AM3" i="1" s="1"/>
  <c r="AK176" i="1"/>
  <c r="AM176" i="1" s="1"/>
  <c r="AG37" i="1"/>
  <c r="AJ37" i="1" s="1"/>
  <c r="AL37" i="1" s="1"/>
  <c r="AD156" i="1"/>
  <c r="AG156" i="1" s="1"/>
  <c r="AJ156" i="1" s="1"/>
  <c r="AL156" i="1" s="1"/>
  <c r="AD153" i="1"/>
  <c r="AG153" i="1" s="1"/>
  <c r="AJ153" i="1" s="1"/>
  <c r="AL153" i="1" s="1"/>
  <c r="AD148" i="1"/>
  <c r="AG148" i="1" s="1"/>
  <c r="AJ148" i="1" s="1"/>
  <c r="AL148" i="1" s="1"/>
  <c r="AD146" i="1"/>
  <c r="AG146" i="1" s="1"/>
  <c r="AJ146" i="1" s="1"/>
  <c r="AL146" i="1" s="1"/>
  <c r="AD141" i="1"/>
  <c r="AG141" i="1" s="1"/>
  <c r="AJ141" i="1" s="1"/>
  <c r="AL141" i="1" s="1"/>
  <c r="AK126" i="1"/>
  <c r="AM126" i="1" s="1"/>
  <c r="AK118" i="1"/>
  <c r="AM118" i="1" s="1"/>
  <c r="AK105" i="1"/>
  <c r="AM105" i="1" s="1"/>
  <c r="AD100" i="1"/>
  <c r="AG100" i="1" s="1"/>
  <c r="AJ100" i="1" s="1"/>
  <c r="AL100" i="1" s="1"/>
  <c r="AD88" i="1"/>
  <c r="AG88" i="1" s="1"/>
  <c r="AJ88" i="1" s="1"/>
  <c r="AL88" i="1" s="1"/>
  <c r="AD52" i="1"/>
  <c r="AG52" i="1" s="1"/>
  <c r="AJ52" i="1" s="1"/>
  <c r="AL52" i="1" s="1"/>
  <c r="AN52" i="1" s="1"/>
  <c r="AD45" i="1"/>
  <c r="AG45" i="1" s="1"/>
  <c r="AJ45" i="1" s="1"/>
  <c r="AL45" i="1" s="1"/>
  <c r="AD43" i="1"/>
  <c r="AG43" i="1" s="1"/>
  <c r="AJ43" i="1" s="1"/>
  <c r="AL43" i="1" s="1"/>
  <c r="AD42" i="1"/>
  <c r="AG42" i="1" s="1"/>
  <c r="AJ42" i="1" s="1"/>
  <c r="AL42" i="1" s="1"/>
  <c r="AD41" i="1"/>
  <c r="AG41" i="1" s="1"/>
  <c r="AJ41" i="1" s="1"/>
  <c r="AL41" i="1" s="1"/>
  <c r="AN41" i="1" s="1"/>
  <c r="AK27" i="1"/>
  <c r="AK17" i="1"/>
  <c r="AM17" i="1" s="1"/>
  <c r="AN8" i="1"/>
  <c r="AG61" i="1"/>
  <c r="AJ61" i="1" s="1"/>
  <c r="AL61" i="1" s="1"/>
  <c r="AN61" i="1" s="1"/>
  <c r="AG33" i="1"/>
  <c r="AJ33" i="1" s="1"/>
  <c r="AL33" i="1" s="1"/>
  <c r="AG174" i="1"/>
  <c r="AJ174" i="1" s="1"/>
  <c r="AL174" i="1" s="1"/>
  <c r="AN174" i="1" s="1"/>
  <c r="AN160" i="1"/>
  <c r="AK154" i="1"/>
  <c r="AM154" i="1" s="1"/>
  <c r="AN154" i="1" s="1"/>
  <c r="AD142" i="1"/>
  <c r="AG142" i="1" s="1"/>
  <c r="AJ142" i="1" s="1"/>
  <c r="AL142" i="1" s="1"/>
  <c r="AN142" i="1" s="1"/>
  <c r="AD137" i="1"/>
  <c r="AG137" i="1" s="1"/>
  <c r="AJ137" i="1" s="1"/>
  <c r="AL137" i="1" s="1"/>
  <c r="AD136" i="1"/>
  <c r="AG136" i="1" s="1"/>
  <c r="AJ136" i="1" s="1"/>
  <c r="AL136" i="1" s="1"/>
  <c r="AD134" i="1"/>
  <c r="AG134" i="1" s="1"/>
  <c r="AJ134" i="1" s="1"/>
  <c r="AL134" i="1" s="1"/>
  <c r="AD132" i="1"/>
  <c r="AG132" i="1" s="1"/>
  <c r="AJ132" i="1" s="1"/>
  <c r="AL132" i="1" s="1"/>
  <c r="AD129" i="1"/>
  <c r="AG129" i="1" s="1"/>
  <c r="AJ129" i="1" s="1"/>
  <c r="AL129" i="1" s="1"/>
  <c r="AG128" i="1"/>
  <c r="AJ128" i="1" s="1"/>
  <c r="AL128" i="1" s="1"/>
  <c r="AN128" i="1" s="1"/>
  <c r="AD123" i="1"/>
  <c r="AG123" i="1" s="1"/>
  <c r="AJ123" i="1" s="1"/>
  <c r="AL123" i="1" s="1"/>
  <c r="AN123" i="1" s="1"/>
  <c r="AD122" i="1"/>
  <c r="AG122" i="1" s="1"/>
  <c r="AJ122" i="1" s="1"/>
  <c r="AL122" i="1" s="1"/>
  <c r="AG116" i="1"/>
  <c r="AJ116" i="1" s="1"/>
  <c r="AL116" i="1" s="1"/>
  <c r="AK114" i="1"/>
  <c r="AM114" i="1" s="1"/>
  <c r="AD106" i="1"/>
  <c r="AG106" i="1" s="1"/>
  <c r="AJ106" i="1" s="1"/>
  <c r="AL106" i="1" s="1"/>
  <c r="AD102" i="1"/>
  <c r="AG102" i="1" s="1"/>
  <c r="AJ102" i="1" s="1"/>
  <c r="AL102" i="1" s="1"/>
  <c r="AN102" i="1" s="1"/>
  <c r="AD101" i="1"/>
  <c r="AG101" i="1" s="1"/>
  <c r="AJ101" i="1" s="1"/>
  <c r="AL101" i="1" s="1"/>
  <c r="AD85" i="1"/>
  <c r="AG85" i="1" s="1"/>
  <c r="AJ85" i="1" s="1"/>
  <c r="AL85" i="1" s="1"/>
  <c r="AK77" i="1"/>
  <c r="AM77" i="1" s="1"/>
  <c r="AG64" i="1"/>
  <c r="AJ64" i="1" s="1"/>
  <c r="AL64" i="1" s="1"/>
  <c r="AN64" i="1" s="1"/>
  <c r="AD63" i="1"/>
  <c r="AG63" i="1" s="1"/>
  <c r="AJ63" i="1" s="1"/>
  <c r="AL63" i="1" s="1"/>
  <c r="AD53" i="1"/>
  <c r="AG53" i="1" s="1"/>
  <c r="AJ53" i="1" s="1"/>
  <c r="AL53" i="1" s="1"/>
  <c r="AD51" i="1"/>
  <c r="AG51" i="1" s="1"/>
  <c r="AJ51" i="1" s="1"/>
  <c r="AL51" i="1" s="1"/>
  <c r="AD50" i="1"/>
  <c r="AG50" i="1" s="1"/>
  <c r="AJ50" i="1" s="1"/>
  <c r="AL50" i="1" s="1"/>
  <c r="AD49" i="1"/>
  <c r="AG49" i="1" s="1"/>
  <c r="AJ49" i="1" s="1"/>
  <c r="AL49" i="1" s="1"/>
  <c r="AD47" i="1"/>
  <c r="AG47" i="1" s="1"/>
  <c r="AJ47" i="1" s="1"/>
  <c r="AL47" i="1" s="1"/>
  <c r="AN47" i="1" s="1"/>
  <c r="AK35" i="1"/>
  <c r="AM35" i="1" s="1"/>
  <c r="AK26" i="1"/>
  <c r="AM26" i="1" s="1"/>
  <c r="AK25" i="1"/>
  <c r="AM25" i="1" s="1"/>
  <c r="AG22" i="1"/>
  <c r="AJ22" i="1" s="1"/>
  <c r="AL22" i="1" s="1"/>
  <c r="AN22" i="1" s="1"/>
  <c r="AK172" i="1"/>
  <c r="AM172" i="1" s="1"/>
  <c r="AK169" i="1"/>
  <c r="AM169" i="1" s="1"/>
  <c r="AN165" i="1"/>
  <c r="AD175" i="1"/>
  <c r="AG175" i="1" s="1"/>
  <c r="AJ175" i="1" s="1"/>
  <c r="AL175" i="1" s="1"/>
  <c r="AD173" i="1"/>
  <c r="AG173" i="1" s="1"/>
  <c r="AJ173" i="1" s="1"/>
  <c r="AL173" i="1" s="1"/>
  <c r="AK155" i="1"/>
  <c r="AK152" i="1"/>
  <c r="AM152" i="1" s="1"/>
  <c r="AK151" i="1"/>
  <c r="AM151" i="1" s="1"/>
  <c r="AK147" i="1"/>
  <c r="AM147" i="1" s="1"/>
  <c r="AK145" i="1"/>
  <c r="AM145" i="1" s="1"/>
  <c r="AK144" i="1"/>
  <c r="AM144" i="1" s="1"/>
  <c r="AK140" i="1"/>
  <c r="AM140" i="1" s="1"/>
  <c r="AD133" i="1"/>
  <c r="AG133" i="1" s="1"/>
  <c r="AJ133" i="1" s="1"/>
  <c r="AL133" i="1" s="1"/>
  <c r="AD119" i="1"/>
  <c r="AG119" i="1" s="1"/>
  <c r="AJ119" i="1" s="1"/>
  <c r="AL119" i="1" s="1"/>
  <c r="AN119" i="1" s="1"/>
  <c r="AK113" i="1"/>
  <c r="AM113" i="1" s="1"/>
  <c r="AD109" i="1"/>
  <c r="AG109" i="1" s="1"/>
  <c r="AJ109" i="1" s="1"/>
  <c r="AL109" i="1" s="1"/>
  <c r="AK99" i="1"/>
  <c r="AM99" i="1" s="1"/>
  <c r="AN99" i="1" s="1"/>
  <c r="AD81" i="1"/>
  <c r="AG81" i="1" s="1"/>
  <c r="AJ81" i="1" s="1"/>
  <c r="AL81" i="1" s="1"/>
  <c r="AK44" i="1"/>
  <c r="AM44" i="1" s="1"/>
  <c r="AK34" i="1"/>
  <c r="AM34" i="1" s="1"/>
  <c r="AK33" i="1"/>
  <c r="AM33" i="1" s="1"/>
  <c r="AG4" i="1"/>
  <c r="AJ4" i="1" s="1"/>
  <c r="AL4" i="1" s="1"/>
  <c r="AG164" i="1"/>
  <c r="AJ164" i="1" s="1"/>
  <c r="AL164" i="1" s="1"/>
  <c r="AN164" i="1" s="1"/>
  <c r="AG171" i="1"/>
  <c r="AJ171" i="1" s="1"/>
  <c r="AL171" i="1" s="1"/>
  <c r="AN171" i="1" s="1"/>
  <c r="AG121" i="1"/>
  <c r="AJ121" i="1" s="1"/>
  <c r="AL121" i="1" s="1"/>
  <c r="AG82" i="1"/>
  <c r="AJ82" i="1" s="1"/>
  <c r="AL82" i="1" s="1"/>
  <c r="AN82" i="1" s="1"/>
  <c r="AG69" i="1"/>
  <c r="AJ69" i="1" s="1"/>
  <c r="AL69" i="1" s="1"/>
  <c r="AN69" i="1" s="1"/>
  <c r="AG5" i="1"/>
  <c r="AJ5" i="1" s="1"/>
  <c r="AL5" i="1" s="1"/>
  <c r="AG161" i="1"/>
  <c r="AJ161" i="1" s="1"/>
  <c r="AL161" i="1" s="1"/>
  <c r="AG140" i="1"/>
  <c r="AJ140" i="1" s="1"/>
  <c r="AL140" i="1" s="1"/>
  <c r="AK122" i="1"/>
  <c r="AM122" i="1" s="1"/>
  <c r="AK63" i="1"/>
  <c r="AM63" i="1" s="1"/>
  <c r="AG169" i="1"/>
  <c r="AJ169" i="1" s="1"/>
  <c r="AL169" i="1" s="1"/>
  <c r="AD168" i="1"/>
  <c r="AG168" i="1" s="1"/>
  <c r="AJ168" i="1" s="1"/>
  <c r="AL168" i="1" s="1"/>
  <c r="AN168" i="1" s="1"/>
  <c r="AD166" i="1"/>
  <c r="AG166" i="1" s="1"/>
  <c r="AJ166" i="1" s="1"/>
  <c r="AL166" i="1" s="1"/>
  <c r="AK156" i="1"/>
  <c r="AK153" i="1"/>
  <c r="AM153" i="1" s="1"/>
  <c r="AK148" i="1"/>
  <c r="AM148" i="1" s="1"/>
  <c r="AK146" i="1"/>
  <c r="AM146" i="1" s="1"/>
  <c r="AK136" i="1"/>
  <c r="AM136" i="1" s="1"/>
  <c r="AK134" i="1"/>
  <c r="AM134" i="1" s="1"/>
  <c r="AK132" i="1"/>
  <c r="AG131" i="1"/>
  <c r="AJ131" i="1" s="1"/>
  <c r="AL131" i="1" s="1"/>
  <c r="AN131" i="1" s="1"/>
  <c r="AG118" i="1"/>
  <c r="AJ118" i="1" s="1"/>
  <c r="AL118" i="1" s="1"/>
  <c r="AD117" i="1"/>
  <c r="AG117" i="1" s="1"/>
  <c r="AJ117" i="1" s="1"/>
  <c r="AL117" i="1" s="1"/>
  <c r="AK101" i="1"/>
  <c r="AM101" i="1" s="1"/>
  <c r="AD55" i="1"/>
  <c r="AG55" i="1" s="1"/>
  <c r="AJ55" i="1" s="1"/>
  <c r="AL55" i="1" s="1"/>
  <c r="AN55" i="1" s="1"/>
  <c r="AK49" i="1"/>
  <c r="AM49" i="1" s="1"/>
  <c r="AK40" i="1"/>
  <c r="AD20" i="1"/>
  <c r="AG20" i="1" s="1"/>
  <c r="AJ20" i="1" s="1"/>
  <c r="AL20" i="1" s="1"/>
  <c r="AN20" i="1" s="1"/>
  <c r="AG10" i="1"/>
  <c r="AJ10" i="1" s="1"/>
  <c r="AL10" i="1" s="1"/>
  <c r="AG9" i="1"/>
  <c r="AJ9" i="1" s="1"/>
  <c r="AL9" i="1" s="1"/>
  <c r="AD7" i="1"/>
  <c r="AG7" i="1" s="1"/>
  <c r="AJ7" i="1" s="1"/>
  <c r="AL7" i="1" s="1"/>
  <c r="AN138" i="1"/>
  <c r="AN157" i="1"/>
  <c r="AG176" i="1"/>
  <c r="AJ176" i="1" s="1"/>
  <c r="AL176" i="1" s="1"/>
  <c r="AN176" i="1" s="1"/>
  <c r="AN143" i="1"/>
  <c r="AN129" i="1"/>
  <c r="AN135" i="1"/>
  <c r="AK124" i="1"/>
  <c r="AM124" i="1" s="1"/>
  <c r="AD110" i="1"/>
  <c r="AG110" i="1" s="1"/>
  <c r="AJ110" i="1" s="1"/>
  <c r="AL110" i="1" s="1"/>
  <c r="AK107" i="1"/>
  <c r="AN86" i="1"/>
  <c r="AN112" i="1"/>
  <c r="AG93" i="1"/>
  <c r="AJ93" i="1" s="1"/>
  <c r="AL93" i="1" s="1"/>
  <c r="AK133" i="1"/>
  <c r="AK106" i="1"/>
  <c r="AM106" i="1" s="1"/>
  <c r="AK125" i="1"/>
  <c r="AM125" i="1" s="1"/>
  <c r="AN111" i="1"/>
  <c r="AG103" i="1"/>
  <c r="AJ103" i="1" s="1"/>
  <c r="AL103" i="1" s="1"/>
  <c r="AG67" i="1"/>
  <c r="AJ67" i="1" s="1"/>
  <c r="AL67" i="1" s="1"/>
  <c r="AN67" i="1" s="1"/>
  <c r="AK109" i="1"/>
  <c r="AM109" i="1" s="1"/>
  <c r="AK93" i="1"/>
  <c r="AM93" i="1" s="1"/>
  <c r="AK79" i="1"/>
  <c r="AM79" i="1" s="1"/>
  <c r="AD89" i="1"/>
  <c r="AG89" i="1" s="1"/>
  <c r="AJ89" i="1" s="1"/>
  <c r="AL89" i="1" s="1"/>
  <c r="AN89" i="1" s="1"/>
  <c r="AD84" i="1"/>
  <c r="AG84" i="1" s="1"/>
  <c r="AJ84" i="1" s="1"/>
  <c r="AL84" i="1" s="1"/>
  <c r="AN84" i="1" s="1"/>
  <c r="AK80" i="1"/>
  <c r="AN78" i="1"/>
  <c r="AD68" i="1"/>
  <c r="AG68" i="1" s="1"/>
  <c r="AJ68" i="1" s="1"/>
  <c r="AL68" i="1" s="1"/>
  <c r="AN68" i="1" s="1"/>
  <c r="AG66" i="1"/>
  <c r="AJ66" i="1" s="1"/>
  <c r="AL66" i="1" s="1"/>
  <c r="AN66" i="1" s="1"/>
  <c r="AK81" i="1"/>
  <c r="AM81" i="1" s="1"/>
  <c r="AG62" i="1"/>
  <c r="AJ62" i="1" s="1"/>
  <c r="AL62" i="1" s="1"/>
  <c r="AN62" i="1" s="1"/>
  <c r="AK58" i="1"/>
  <c r="AN14" i="1"/>
  <c r="AN35" i="1"/>
  <c r="AN3" i="1"/>
  <c r="AN9" i="1"/>
  <c r="AN25" i="1"/>
  <c r="AN23" i="1"/>
  <c r="AD2" i="1"/>
  <c r="AF2" i="1"/>
  <c r="AN54" i="1" l="1"/>
  <c r="AN113" i="1"/>
  <c r="AN13" i="1"/>
  <c r="AN29" i="1"/>
  <c r="AN145" i="1"/>
  <c r="AN48" i="1"/>
  <c r="AN169" i="1"/>
  <c r="AN149" i="1"/>
  <c r="AN97" i="1"/>
  <c r="AN74" i="1"/>
  <c r="AN6" i="1"/>
  <c r="AN26" i="1"/>
  <c r="AG2" i="1"/>
  <c r="AN19" i="1"/>
  <c r="AN37" i="1"/>
  <c r="AN110" i="1"/>
  <c r="AN100" i="1"/>
  <c r="AN53" i="1"/>
  <c r="AN103" i="1"/>
  <c r="AN117" i="1"/>
  <c r="AN32" i="1"/>
  <c r="AN116" i="1"/>
  <c r="AM80" i="1"/>
  <c r="AN80" i="1" s="1"/>
  <c r="AN115" i="1"/>
  <c r="AM58" i="1"/>
  <c r="AN58" i="1" s="1"/>
  <c r="AM133" i="1"/>
  <c r="AN133" i="1" s="1"/>
  <c r="AM59" i="1"/>
  <c r="AN59" i="1" s="1"/>
  <c r="AM156" i="1"/>
  <c r="AN156" i="1" s="1"/>
  <c r="AM27" i="1"/>
  <c r="AN27" i="1" s="1"/>
  <c r="AM98" i="1"/>
  <c r="AN98" i="1" s="1"/>
  <c r="AN152" i="1"/>
  <c r="AM170" i="1"/>
  <c r="AN170" i="1" s="1"/>
  <c r="AM155" i="1"/>
  <c r="AN155" i="1" s="1"/>
  <c r="AM40" i="1"/>
  <c r="AN40" i="1" s="1"/>
  <c r="AM132" i="1"/>
  <c r="AN132" i="1" s="1"/>
  <c r="AN134" i="1"/>
  <c r="AN108" i="1"/>
  <c r="AM108" i="1"/>
  <c r="AM107" i="1"/>
  <c r="AN107" i="1" s="1"/>
  <c r="AN151" i="1"/>
  <c r="AN136" i="1"/>
  <c r="AN33" i="1"/>
  <c r="AN153" i="1"/>
  <c r="AN17" i="1"/>
  <c r="AN114" i="1"/>
  <c r="AN172" i="1"/>
  <c r="AN104" i="1"/>
  <c r="AN144" i="1"/>
  <c r="AM57" i="1"/>
  <c r="AN57" i="1" s="1"/>
  <c r="AM120" i="1"/>
  <c r="AN120" i="1" s="1"/>
  <c r="AN44" i="1"/>
  <c r="AN5" i="1"/>
  <c r="AN124" i="1"/>
  <c r="AN50" i="1"/>
  <c r="AN109" i="1"/>
  <c r="AN150" i="1"/>
  <c r="AN10" i="1"/>
  <c r="AN173" i="1"/>
  <c r="AN51" i="1"/>
  <c r="AN85" i="1"/>
  <c r="AN139" i="1"/>
  <c r="AN45" i="1"/>
  <c r="AN146" i="1"/>
  <c r="AN76" i="1"/>
  <c r="AN148" i="1"/>
  <c r="AN15" i="1"/>
  <c r="AN92" i="1"/>
  <c r="AN16" i="1"/>
  <c r="AN4" i="1"/>
  <c r="AN125" i="1"/>
  <c r="AN49" i="1"/>
  <c r="AN140" i="1"/>
  <c r="AN147" i="1"/>
  <c r="AN60" i="1"/>
  <c r="AN56" i="1"/>
  <c r="AN90" i="1"/>
  <c r="AN175" i="1"/>
  <c r="AN166" i="1"/>
  <c r="AN96" i="1"/>
  <c r="AN7" i="1"/>
  <c r="AN105" i="1"/>
  <c r="AN77" i="1"/>
  <c r="AN137" i="1"/>
  <c r="AN43" i="1"/>
  <c r="AN18" i="1"/>
  <c r="AN121" i="1"/>
  <c r="AN126" i="1"/>
  <c r="AN81" i="1"/>
  <c r="AN141" i="1"/>
  <c r="AN21" i="1"/>
  <c r="AN88" i="1"/>
  <c r="AN63" i="1"/>
  <c r="AN118" i="1"/>
  <c r="AN161" i="1"/>
  <c r="AN101" i="1"/>
  <c r="AN106" i="1"/>
  <c r="AN34" i="1"/>
  <c r="AN122" i="1"/>
  <c r="AN42" i="1"/>
  <c r="AN79" i="1"/>
  <c r="AN93" i="1"/>
  <c r="AJ2" i="1"/>
  <c r="AL2" i="1" s="1"/>
  <c r="AK2" i="1"/>
  <c r="AM2" i="1" s="1"/>
  <c r="AN2" i="1" l="1"/>
</calcChain>
</file>

<file path=xl/sharedStrings.xml><?xml version="1.0" encoding="utf-8"?>
<sst xmlns="http://schemas.openxmlformats.org/spreadsheetml/2006/main" count="390" uniqueCount="54">
  <si>
    <t>chamber</t>
  </si>
  <si>
    <t>Date</t>
  </si>
  <si>
    <t>datetimeFM</t>
  </si>
  <si>
    <t>VPDmol</t>
  </si>
  <si>
    <t>Water_treatment</t>
  </si>
  <si>
    <t>C03</t>
  </si>
  <si>
    <t>drydown</t>
  </si>
  <si>
    <t>C12</t>
  </si>
  <si>
    <t>control</t>
  </si>
  <si>
    <t>C09</t>
  </si>
  <si>
    <t>C10</t>
  </si>
  <si>
    <t>C05</t>
  </si>
  <si>
    <t>C04</t>
  </si>
  <si>
    <t>C01</t>
  </si>
  <si>
    <t>C02</t>
  </si>
  <si>
    <t>C08</t>
  </si>
  <si>
    <t>C11</t>
  </si>
  <si>
    <t>C07</t>
  </si>
  <si>
    <t>C06</t>
  </si>
  <si>
    <t>leafArea_m2</t>
  </si>
  <si>
    <t>FluxH2O_mol.s</t>
  </si>
  <si>
    <t>FluxCO2_mmol.s</t>
  </si>
  <si>
    <t>VPDair_kPa</t>
  </si>
  <si>
    <t>PAR_mumol.m2.s</t>
  </si>
  <si>
    <t>RefCO2_ppm</t>
  </si>
  <si>
    <t>Taref_C</t>
  </si>
  <si>
    <t>Tair_al_C</t>
  </si>
  <si>
    <t>RH_al_perct</t>
  </si>
  <si>
    <t>totalCO2_ppm</t>
  </si>
  <si>
    <t>Corrdel13C_Avg_permil</t>
  </si>
  <si>
    <t>totalCO2_ref_ppm</t>
  </si>
  <si>
    <t>Corrdel13C_Avg_ref_permil</t>
  </si>
  <si>
    <t>CO2Injection_mmol.s</t>
  </si>
  <si>
    <t>de13C_CO2inj_permil</t>
  </si>
  <si>
    <t>H2Oin_mol.s</t>
  </si>
  <si>
    <t>H2Oout_mol.s</t>
  </si>
  <si>
    <t>Air_in_stdL.s</t>
  </si>
  <si>
    <t>Air_out_stdL.s</t>
  </si>
  <si>
    <t>A_mumol.m2.s</t>
  </si>
  <si>
    <t>gsc_mol.m2.s</t>
  </si>
  <si>
    <t>E_mol.m2.s</t>
  </si>
  <si>
    <t>Ci_ppm</t>
  </si>
  <si>
    <t>CO2in_mmol.s</t>
  </si>
  <si>
    <t>CO2out_mmol.s</t>
  </si>
  <si>
    <t>CO2out_ppm</t>
  </si>
  <si>
    <t>CO2inAmb_ppm</t>
  </si>
  <si>
    <t>CO2inTotal_ppm</t>
  </si>
  <si>
    <t>del13C_CO2_total</t>
  </si>
  <si>
    <t>Ci.Ca</t>
  </si>
  <si>
    <t>xi</t>
  </si>
  <si>
    <t>DELTAi_permil</t>
  </si>
  <si>
    <t>DELTAobs_permil</t>
  </si>
  <si>
    <t>gmes_mol.m2.s</t>
  </si>
  <si>
    <t>totalCO2_ref_flow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</si>
</sst>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70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1DA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/>
    <xf numFmtId="164" fontId="0" fillId="0" borderId="0" xfId="0" applyNumberFormat="1"/>
    <xf numFmtId="1" fontId="0" fillId="0" borderId="0" xfId="0" applyNumberFormat="1"/>
    <xf numFmtId="2" fontId="0" fillId="34" borderId="0" xfId="0" applyNumberFormat="1" applyFill="1"/>
    <xf numFmtId="170" fontId="0" fillId="34" borderId="0" xfId="0" applyNumberForma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71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6"/>
  <sheetViews>
    <sheetView tabSelected="1" workbookViewId="0">
      <pane xSplit="5" ySplit="1" topLeftCell="AC2" activePane="bottomRight" state="frozen"/>
      <selection pane="topRight" activeCell="F1" sqref="F1"/>
      <selection pane="bottomLeft" activeCell="A2" sqref="A2"/>
      <selection pane="bottomRight" activeCell="Z1" sqref="Z1:AN1"/>
    </sheetView>
  </sheetViews>
  <sheetFormatPr baseColWidth="10" defaultRowHeight="14.4" x14ac:dyDescent="0.3"/>
  <cols>
    <col min="1" max="1" width="15.33203125" bestFit="1" customWidth="1"/>
    <col min="3" max="3" width="8.109375" bestFit="1" customWidth="1"/>
    <col min="5" max="5" width="13.33203125" bestFit="1" customWidth="1"/>
    <col min="9" max="13" width="11.5546875" customWidth="1"/>
    <col min="14" max="14" width="12.88671875" bestFit="1" customWidth="1"/>
    <col min="15" max="15" width="20.21875" bestFit="1" customWidth="1"/>
    <col min="16" max="16" width="16.33203125" customWidth="1"/>
    <col min="17" max="17" width="23.6640625" customWidth="1"/>
    <col min="18" max="24" width="11.5546875" customWidth="1"/>
    <col min="25" max="25" width="12.6640625" customWidth="1"/>
    <col min="26" max="26" width="16.44140625" style="6" customWidth="1"/>
    <col min="27" max="27" width="11.5546875" customWidth="1"/>
    <col min="28" max="28" width="13.21875" customWidth="1"/>
    <col min="29" max="29" width="11.5546875" customWidth="1"/>
    <col min="30" max="30" width="12.6640625" customWidth="1"/>
    <col min="31" max="31" width="14.109375" customWidth="1"/>
    <col min="32" max="32" width="11.77734375" customWidth="1"/>
    <col min="33" max="33" width="7.109375" customWidth="1"/>
    <col min="34" max="34" width="14.6640625" customWidth="1"/>
    <col min="35" max="35" width="15.88671875" customWidth="1"/>
    <col min="36" max="36" width="6.21875" customWidth="1"/>
    <col min="37" max="37" width="7.5546875" customWidth="1"/>
    <col min="38" max="38" width="13.77734375" customWidth="1"/>
    <col min="39" max="39" width="15.21875" customWidth="1"/>
    <col min="40" max="40" width="13.77734375" bestFit="1" customWidth="1"/>
  </cols>
  <sheetData>
    <row r="1" spans="1:40" x14ac:dyDescent="0.3">
      <c r="A1" t="s">
        <v>4</v>
      </c>
      <c r="B1" t="s">
        <v>19</v>
      </c>
      <c r="C1" t="s">
        <v>0</v>
      </c>
      <c r="D1" t="s">
        <v>1</v>
      </c>
      <c r="E1" t="s">
        <v>2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24</v>
      </c>
      <c r="K1" s="3" t="s">
        <v>25</v>
      </c>
      <c r="L1" s="3" t="s">
        <v>26</v>
      </c>
      <c r="M1" s="3" t="s">
        <v>27</v>
      </c>
      <c r="N1" s="4" t="s">
        <v>28</v>
      </c>
      <c r="O1" s="4" t="s">
        <v>29</v>
      </c>
      <c r="P1" s="4" t="s">
        <v>30</v>
      </c>
      <c r="Q1" s="4" t="s">
        <v>31</v>
      </c>
      <c r="R1" s="5" t="s">
        <v>32</v>
      </c>
      <c r="S1" s="5" t="s">
        <v>33</v>
      </c>
      <c r="T1" s="5" t="s">
        <v>34</v>
      </c>
      <c r="U1" s="5" t="s">
        <v>35</v>
      </c>
      <c r="V1" s="5" t="s">
        <v>42</v>
      </c>
      <c r="W1" s="5" t="s">
        <v>43</v>
      </c>
      <c r="X1" s="5" t="s">
        <v>36</v>
      </c>
      <c r="Y1" s="5" t="s">
        <v>37</v>
      </c>
      <c r="Z1" s="6" t="s">
        <v>53</v>
      </c>
      <c r="AA1" s="6" t="s">
        <v>40</v>
      </c>
      <c r="AB1" s="6" t="s">
        <v>38</v>
      </c>
      <c r="AC1" s="6" t="s">
        <v>3</v>
      </c>
      <c r="AD1" s="6" t="s">
        <v>39</v>
      </c>
      <c r="AE1" s="6" t="s">
        <v>45</v>
      </c>
      <c r="AF1" s="6" t="s">
        <v>44</v>
      </c>
      <c r="AG1" s="6" t="s">
        <v>41</v>
      </c>
      <c r="AH1" s="6" t="s">
        <v>46</v>
      </c>
      <c r="AI1" s="6" t="s">
        <v>47</v>
      </c>
      <c r="AJ1" s="6" t="s">
        <v>48</v>
      </c>
      <c r="AK1" s="6" t="s">
        <v>49</v>
      </c>
      <c r="AL1" s="6" t="s">
        <v>50</v>
      </c>
      <c r="AM1" s="6" t="s">
        <v>51</v>
      </c>
      <c r="AN1" s="6" t="s">
        <v>52</v>
      </c>
    </row>
    <row r="2" spans="1:40" x14ac:dyDescent="0.3">
      <c r="A2" t="s">
        <v>6</v>
      </c>
      <c r="B2">
        <v>17.626333382779201</v>
      </c>
      <c r="C2" t="s">
        <v>13</v>
      </c>
      <c r="D2" s="1">
        <v>41721</v>
      </c>
      <c r="E2" s="2">
        <v>41721.364583333336</v>
      </c>
      <c r="F2" s="3">
        <v>9.9951308220624906E-3</v>
      </c>
      <c r="G2" s="3">
        <v>9.4032511115074199E-2</v>
      </c>
      <c r="H2" s="3">
        <v>0.36009245914629201</v>
      </c>
      <c r="I2" s="3">
        <v>673.20001220703102</v>
      </c>
      <c r="J2" s="3">
        <v>418</v>
      </c>
      <c r="K2" s="3">
        <v>22.0200004577637</v>
      </c>
      <c r="L2" s="3">
        <v>21.8487243652344</v>
      </c>
      <c r="M2" s="3">
        <v>86.254180908203097</v>
      </c>
      <c r="N2" s="10">
        <v>483.59955413660799</v>
      </c>
      <c r="O2" s="9">
        <v>-10.749895</v>
      </c>
      <c r="P2" s="10">
        <v>442.35687483672598</v>
      </c>
      <c r="Q2" s="9">
        <v>-9.8656577500000004</v>
      </c>
      <c r="R2" s="5">
        <v>8.6130246520042406E-2</v>
      </c>
      <c r="S2" s="5">
        <v>-31.9</v>
      </c>
      <c r="T2" s="5">
        <v>6.0935579240322096E-3</v>
      </c>
      <c r="U2" s="5">
        <v>6.2970272265374704E-3</v>
      </c>
      <c r="V2" s="5">
        <v>0.118703402578831</v>
      </c>
      <c r="W2" s="5">
        <v>0.119967810809612</v>
      </c>
      <c r="X2" s="5">
        <v>6.3611392974853498</v>
      </c>
      <c r="Y2" s="5">
        <v>6.3656969070434597</v>
      </c>
      <c r="Z2" s="6">
        <f>P2*X2/(1000*22.4)</f>
        <v>0.12562025446592437</v>
      </c>
      <c r="AA2">
        <f>F2/B2</f>
        <v>5.6705672161106748E-4</v>
      </c>
      <c r="AB2">
        <f>G2*1000/B2</f>
        <v>5.334774344330925</v>
      </c>
      <c r="AC2">
        <f>H2/101.3</f>
        <v>3.5547133183246992E-3</v>
      </c>
      <c r="AD2">
        <f>AA2/(1.6*AC2)</f>
        <v>9.9701556572766678E-2</v>
      </c>
      <c r="AE2" s="8">
        <f>(V2)*1000/(X2/22.4)</f>
        <v>417.99999865070367</v>
      </c>
      <c r="AF2" s="8">
        <f>W2*1000/(Y2/22.4)</f>
        <v>422.15000201500516</v>
      </c>
      <c r="AG2" s="8">
        <f>((AD2-0.5*AA2)*AF2-AB2)/(AD2+0.5*AA2)</f>
        <v>366.40011347707974</v>
      </c>
      <c r="AH2" s="8">
        <f>(V2+R2)*1000/(X2/22.4)</f>
        <v>721.29747915260646</v>
      </c>
      <c r="AI2" s="7">
        <f>(Z2*Q2+R2*S2)/(R2+Z2)</f>
        <v>-18.828202447947415</v>
      </c>
      <c r="AJ2" s="7">
        <f>AG2/AF2</f>
        <v>0.86793820141698397</v>
      </c>
      <c r="AK2" s="7">
        <f>AH2/(AH2-AF2)</f>
        <v>2.4111768752133762</v>
      </c>
      <c r="AL2">
        <f>4.4+(30-4.4)*AJ2</f>
        <v>26.619217956274788</v>
      </c>
      <c r="AM2">
        <f>(AK2*(O2-AI2))/(1000+O2-AK2*(O2-AI2))</f>
        <v>2.0085371182145782E-2</v>
      </c>
      <c r="AN2">
        <f>AB2*(30-1.8)/((AL2-AM2*1000)*AF2)</f>
        <v>5.4541794281076146E-2</v>
      </c>
    </row>
    <row r="3" spans="1:40" x14ac:dyDescent="0.3">
      <c r="A3" t="s">
        <v>6</v>
      </c>
      <c r="B3">
        <v>17.626333382779201</v>
      </c>
      <c r="C3" t="s">
        <v>13</v>
      </c>
      <c r="D3" s="1">
        <v>41721</v>
      </c>
      <c r="E3" s="2">
        <v>41721.375</v>
      </c>
      <c r="F3" s="3">
        <v>5.7416697964072201E-3</v>
      </c>
      <c r="G3" s="3">
        <v>8.9466884732246399E-2</v>
      </c>
      <c r="H3" s="3">
        <v>0.41912570367569402</v>
      </c>
      <c r="I3" s="3">
        <v>506</v>
      </c>
      <c r="J3" s="3">
        <v>411</v>
      </c>
      <c r="K3" s="3">
        <v>22.040000915527301</v>
      </c>
      <c r="L3" s="3">
        <v>21.713453292846701</v>
      </c>
      <c r="M3" s="3">
        <v>83.868019104003906</v>
      </c>
      <c r="N3" s="10">
        <v>467.70496386203899</v>
      </c>
      <c r="O3" s="9">
        <v>-10.2153666666667</v>
      </c>
      <c r="P3" s="10">
        <v>435.60234545076997</v>
      </c>
      <c r="Q3" s="9">
        <v>-9.5785619999999998</v>
      </c>
      <c r="R3" s="5">
        <v>8.8891990482807201E-2</v>
      </c>
      <c r="S3" s="5">
        <v>-31.9</v>
      </c>
      <c r="T3" s="5">
        <v>5.9607932344079E-3</v>
      </c>
      <c r="U3" s="5">
        <v>6.0982303693890598E-3</v>
      </c>
      <c r="V3" s="5">
        <v>0.117238812148571</v>
      </c>
      <c r="W3" s="5">
        <v>0.119806736707687</v>
      </c>
      <c r="X3" s="5">
        <v>6.3896579742431596</v>
      </c>
      <c r="Y3" s="5">
        <v>6.3927364349365199</v>
      </c>
      <c r="Z3" s="6">
        <f t="shared" ref="Z3:Z66" si="0">P3*X3/(1000*22.4)</f>
        <v>0.12425669643788105</v>
      </c>
      <c r="AA3">
        <f t="shared" ref="AA3:AA66" si="1">F3/B3</f>
        <v>3.257438556118988E-4</v>
      </c>
      <c r="AB3">
        <f t="shared" ref="AB3:AB66" si="2">G3*1000/B3</f>
        <v>5.0757513085310695</v>
      </c>
      <c r="AC3">
        <f t="shared" ref="AC3:AC66" si="3">H3/101.3</f>
        <v>4.1374699276968806E-3</v>
      </c>
      <c r="AD3">
        <f t="shared" ref="AD3:AD66" si="4">AA3/(1.6*AC3)</f>
        <v>4.9206378128472561E-2</v>
      </c>
      <c r="AE3" s="8">
        <f t="shared" ref="AE3:AE66" si="5">(V3)*1000/(X3/22.4)</f>
        <v>410.99999447764679</v>
      </c>
      <c r="AF3" s="8">
        <f t="shared" ref="AF3:AF66" si="6">W3*1000/(Y3/22.4)</f>
        <v>419.80002297386096</v>
      </c>
      <c r="AG3" s="8">
        <f t="shared" ref="AG3:AG66" si="7">((AD3-0.5*AA3)*AF3-AB3)/(AD3+0.5*AA3)</f>
        <v>314.21813585468152</v>
      </c>
      <c r="AH3" s="8">
        <f t="shared" ref="AH3:AH66" si="8">(V3+R3)*1000/(X3/22.4)</f>
        <v>722.6255298101122</v>
      </c>
      <c r="AI3" s="7">
        <f t="shared" ref="AI3:AI66" si="9">(Z3*Q3+R3*S3)/(R3+Z3)</f>
        <v>-18.887542894622552</v>
      </c>
      <c r="AJ3" s="7">
        <f t="shared" ref="AJ3:AJ66" si="10">AG3/AF3</f>
        <v>0.74849480385627909</v>
      </c>
      <c r="AK3" s="7">
        <f t="shared" ref="AK3:AK66" si="11">AH3/(AH3-AF3)</f>
        <v>2.3862769598231437</v>
      </c>
      <c r="AL3">
        <f t="shared" ref="AL3:AL66" si="12">4.4+(30-4.4)*AJ3</f>
        <v>23.561466978720745</v>
      </c>
      <c r="AM3">
        <f t="shared" ref="AM3:AM66" si="13">(AK3*(O3-AI3))/(1000+O3-AK3*(O3-AI3))</f>
        <v>2.1354265730393177E-2</v>
      </c>
      <c r="AN3">
        <f t="shared" ref="AN3:AN66" si="14">AB3*(30-1.8)/((AL3-AM3*1000)*AF3)</f>
        <v>0.15447743600286032</v>
      </c>
    </row>
    <row r="4" spans="1:40" x14ac:dyDescent="0.3">
      <c r="A4" t="s">
        <v>6</v>
      </c>
      <c r="B4">
        <v>17.626333382779201</v>
      </c>
      <c r="C4" t="s">
        <v>13</v>
      </c>
      <c r="D4" s="1">
        <v>41721</v>
      </c>
      <c r="E4" s="2">
        <v>41721.416666666664</v>
      </c>
      <c r="F4" s="3">
        <v>1.33464951068163E-2</v>
      </c>
      <c r="G4" s="3">
        <v>0.114461943507195</v>
      </c>
      <c r="H4" s="3">
        <v>0.63537364430434795</v>
      </c>
      <c r="I4" s="3">
        <v>1328.40002441406</v>
      </c>
      <c r="J4" s="3">
        <v>395.70001220703102</v>
      </c>
      <c r="K4" s="3">
        <v>24.059999465942401</v>
      </c>
      <c r="L4" s="3">
        <v>23.828857421875</v>
      </c>
      <c r="M4" s="3">
        <v>78.486724853515597</v>
      </c>
      <c r="N4" s="10">
        <v>420.33192700065001</v>
      </c>
      <c r="O4" s="9">
        <v>-9.89151633333333</v>
      </c>
      <c r="P4" s="10">
        <v>409.36955602890998</v>
      </c>
      <c r="Q4" s="9">
        <v>-9.1648163333333308</v>
      </c>
      <c r="R4" s="5">
        <v>0.128821685910225</v>
      </c>
      <c r="S4" s="5">
        <v>-31.9</v>
      </c>
      <c r="T4" s="5">
        <v>6.4178337343037102E-3</v>
      </c>
      <c r="U4" s="5">
        <v>6.5055480226874404E-3</v>
      </c>
      <c r="V4" s="5">
        <v>0.113089516758919</v>
      </c>
      <c r="W4" s="5">
        <v>0.115139707922935</v>
      </c>
      <c r="X4" s="5">
        <v>6.4018325805664098</v>
      </c>
      <c r="Y4" s="5">
        <v>6.4037976264953604</v>
      </c>
      <c r="Z4" s="6">
        <f t="shared" si="0"/>
        <v>0.11699622148561975</v>
      </c>
      <c r="AA4">
        <f t="shared" si="1"/>
        <v>7.5719066563530049E-4</v>
      </c>
      <c r="AB4">
        <f t="shared" si="2"/>
        <v>6.4938033918627394</v>
      </c>
      <c r="AC4">
        <f t="shared" si="3"/>
        <v>6.2721978707240668E-3</v>
      </c>
      <c r="AD4">
        <f t="shared" si="4"/>
        <v>7.5451089996851628E-2</v>
      </c>
      <c r="AE4" s="8">
        <f t="shared" si="5"/>
        <v>395.70000363484314</v>
      </c>
      <c r="AF4" s="8">
        <f t="shared" si="6"/>
        <v>402.74999428506885</v>
      </c>
      <c r="AG4" s="8">
        <f t="shared" si="7"/>
        <v>313.09167777534753</v>
      </c>
      <c r="AH4" s="8">
        <f t="shared" si="8"/>
        <v>846.44683715071312</v>
      </c>
      <c r="AI4" s="7">
        <f t="shared" si="9"/>
        <v>-21.079264391433263</v>
      </c>
      <c r="AJ4" s="7">
        <f t="shared" si="10"/>
        <v>0.77738468583003717</v>
      </c>
      <c r="AK4" s="7">
        <f t="shared" si="11"/>
        <v>1.9077143566852592</v>
      </c>
      <c r="AL4">
        <f t="shared" si="12"/>
        <v>24.301047957248954</v>
      </c>
      <c r="AM4">
        <f t="shared" si="13"/>
        <v>2.2031160850674393E-2</v>
      </c>
      <c r="AN4">
        <f t="shared" si="14"/>
        <v>0.20031268075086045</v>
      </c>
    </row>
    <row r="5" spans="1:40" x14ac:dyDescent="0.3">
      <c r="A5" t="s">
        <v>6</v>
      </c>
      <c r="B5">
        <v>17.626333382779201</v>
      </c>
      <c r="C5" t="s">
        <v>13</v>
      </c>
      <c r="D5" s="1">
        <v>41721</v>
      </c>
      <c r="E5" s="2">
        <v>41721.427083333336</v>
      </c>
      <c r="F5" s="3">
        <v>1.2486434541642701E-2</v>
      </c>
      <c r="G5" s="3">
        <v>0.116155214607716</v>
      </c>
      <c r="H5" s="3">
        <v>0.73726667757517905</v>
      </c>
      <c r="I5" s="3">
        <v>1391.59997558594</v>
      </c>
      <c r="J5" s="3">
        <v>395.70001220703102</v>
      </c>
      <c r="K5" s="3">
        <v>24.440000534057599</v>
      </c>
      <c r="L5" s="3">
        <v>24.116115570068398</v>
      </c>
      <c r="M5" s="3">
        <v>75.463516235351605</v>
      </c>
      <c r="N5" s="10">
        <v>420.33398157265401</v>
      </c>
      <c r="O5" s="9">
        <v>-10.492027500000001</v>
      </c>
      <c r="P5" s="10">
        <v>409.19185589695098</v>
      </c>
      <c r="Q5" s="9">
        <v>-9.2475024999999995</v>
      </c>
      <c r="R5" s="5">
        <v>0.125504806637764</v>
      </c>
      <c r="S5" s="5">
        <v>-31.9</v>
      </c>
      <c r="T5" s="5">
        <v>6.2863021157681899E-3</v>
      </c>
      <c r="U5" s="5">
        <v>6.36710878461599E-3</v>
      </c>
      <c r="V5" s="5">
        <v>0.113150075078011</v>
      </c>
      <c r="W5" s="5">
        <v>0.116213962435722</v>
      </c>
      <c r="X5" s="5">
        <v>6.4052605628967303</v>
      </c>
      <c r="Y5" s="5">
        <v>6.4070706367492702</v>
      </c>
      <c r="Z5" s="6">
        <f t="shared" si="0"/>
        <v>0.11700805612657419</v>
      </c>
      <c r="AA5">
        <f t="shared" si="1"/>
        <v>7.0839659448639818E-4</v>
      </c>
      <c r="AB5">
        <f t="shared" si="2"/>
        <v>6.5898682434543527</v>
      </c>
      <c r="AC5">
        <f t="shared" si="3"/>
        <v>7.2780520984716589E-3</v>
      </c>
      <c r="AD5">
        <f t="shared" si="4"/>
        <v>6.0833292419955727E-2</v>
      </c>
      <c r="AE5" s="8">
        <f t="shared" si="5"/>
        <v>395.70001202280673</v>
      </c>
      <c r="AF5" s="8">
        <f t="shared" si="6"/>
        <v>406.29999357724336</v>
      </c>
      <c r="AG5" s="8">
        <f t="shared" si="7"/>
        <v>293.89646640806825</v>
      </c>
      <c r="AH5" s="8">
        <f t="shared" si="8"/>
        <v>834.60607073504138</v>
      </c>
      <c r="AI5" s="7">
        <f t="shared" si="9"/>
        <v>-20.970580963523044</v>
      </c>
      <c r="AJ5" s="7">
        <f t="shared" si="10"/>
        <v>0.72334843970947393</v>
      </c>
      <c r="AK5" s="7">
        <f t="shared" si="11"/>
        <v>1.9486206599575118</v>
      </c>
      <c r="AL5">
        <f t="shared" si="12"/>
        <v>22.917720056562537</v>
      </c>
      <c r="AM5">
        <f t="shared" si="13"/>
        <v>2.1070015825987415E-2</v>
      </c>
      <c r="AN5">
        <f t="shared" si="14"/>
        <v>0.24754067517042866</v>
      </c>
    </row>
    <row r="6" spans="1:40" x14ac:dyDescent="0.3">
      <c r="A6" t="s">
        <v>6</v>
      </c>
      <c r="B6">
        <v>17.626333382779201</v>
      </c>
      <c r="C6" t="s">
        <v>13</v>
      </c>
      <c r="D6" s="1">
        <v>41721</v>
      </c>
      <c r="E6" s="2">
        <v>41721.4375</v>
      </c>
      <c r="F6" s="3">
        <v>1.54460603371263E-2</v>
      </c>
      <c r="G6" s="3">
        <v>0.112670205533504</v>
      </c>
      <c r="H6" s="3">
        <v>0.78981127364250303</v>
      </c>
      <c r="I6" s="3">
        <v>1226.59997558594</v>
      </c>
      <c r="J6" s="3">
        <v>394.5</v>
      </c>
      <c r="K6" s="3">
        <v>24.639999389648398</v>
      </c>
      <c r="L6" s="3">
        <v>24.61301612854</v>
      </c>
      <c r="M6" s="3">
        <v>74.485076904296903</v>
      </c>
      <c r="N6" s="10">
        <v>415.80842560402999</v>
      </c>
      <c r="O6" s="9">
        <v>-10.7031733333333</v>
      </c>
      <c r="P6" s="10">
        <v>403.838684028964</v>
      </c>
      <c r="Q6" s="9">
        <v>-9.0688626666666696</v>
      </c>
      <c r="R6" s="5">
        <v>0.116485469043255</v>
      </c>
      <c r="S6" s="5">
        <v>-31.9</v>
      </c>
      <c r="T6" s="5">
        <v>6.2864320352673496E-3</v>
      </c>
      <c r="U6" s="5">
        <v>6.4978715963661697E-3</v>
      </c>
      <c r="V6" s="5">
        <v>0.113163806498051</v>
      </c>
      <c r="W6" s="5">
        <v>0.11697906255722</v>
      </c>
      <c r="X6" s="5">
        <v>6.4255242347717303</v>
      </c>
      <c r="Y6" s="5">
        <v>6.4302601814270002</v>
      </c>
      <c r="Z6" s="6">
        <f t="shared" si="0"/>
        <v>0.11584264514135856</v>
      </c>
      <c r="AA6">
        <f t="shared" si="1"/>
        <v>8.7630592260424329E-4</v>
      </c>
      <c r="AB6">
        <f t="shared" si="2"/>
        <v>6.3921521899490434</v>
      </c>
      <c r="AC6">
        <f t="shared" si="3"/>
        <v>7.7967549224333965E-3</v>
      </c>
      <c r="AD6">
        <f t="shared" si="4"/>
        <v>7.0246045576191532E-2</v>
      </c>
      <c r="AE6" s="8">
        <f t="shared" si="5"/>
        <v>394.49999298717051</v>
      </c>
      <c r="AF6" s="8">
        <f t="shared" si="6"/>
        <v>407.49999647762701</v>
      </c>
      <c r="AG6" s="8">
        <f t="shared" si="7"/>
        <v>312.01547532621959</v>
      </c>
      <c r="AH6" s="8">
        <f t="shared" si="8"/>
        <v>800.57962341620544</v>
      </c>
      <c r="AI6" s="7">
        <f t="shared" si="9"/>
        <v>-20.516016836527502</v>
      </c>
      <c r="AJ6" s="7">
        <f t="shared" si="10"/>
        <v>0.76568215465825207</v>
      </c>
      <c r="AK6" s="7">
        <f t="shared" si="11"/>
        <v>2.0366856192760707</v>
      </c>
      <c r="AL6">
        <f t="shared" si="12"/>
        <v>24.001463159251252</v>
      </c>
      <c r="AM6">
        <f t="shared" si="13"/>
        <v>2.0618433264830555E-2</v>
      </c>
      <c r="AN6">
        <f t="shared" si="14"/>
        <v>0.13075634429381791</v>
      </c>
    </row>
    <row r="7" spans="1:40" x14ac:dyDescent="0.3">
      <c r="A7" t="s">
        <v>6</v>
      </c>
      <c r="B7">
        <v>17.626333382779201</v>
      </c>
      <c r="C7" t="s">
        <v>13</v>
      </c>
      <c r="D7" s="1">
        <v>41721</v>
      </c>
      <c r="E7" s="2">
        <v>41721.510416666664</v>
      </c>
      <c r="F7" s="3">
        <v>1.9421149045229E-2</v>
      </c>
      <c r="G7" s="3">
        <v>9.85440239310265E-2</v>
      </c>
      <c r="H7" s="3">
        <v>1.0722762014260101</v>
      </c>
      <c r="I7" s="3">
        <v>1361.80004882812</v>
      </c>
      <c r="J7" s="3">
        <v>392.20001220703102</v>
      </c>
      <c r="K7" s="3">
        <v>27.360000610351602</v>
      </c>
      <c r="L7" s="3">
        <v>26.533535003662099</v>
      </c>
      <c r="M7" s="3">
        <v>69.089096069335895</v>
      </c>
      <c r="N7" s="10">
        <v>405.58674081814502</v>
      </c>
      <c r="O7" s="9">
        <v>-13.250303333333299</v>
      </c>
      <c r="P7" s="10">
        <v>396.37727327532502</v>
      </c>
      <c r="Q7" s="9">
        <v>-9.0635986666666692</v>
      </c>
      <c r="R7" s="5">
        <v>8.6635999381542206E-2</v>
      </c>
      <c r="S7" s="5">
        <v>-31.9</v>
      </c>
      <c r="T7" s="5">
        <v>6.7063886672258403E-3</v>
      </c>
      <c r="U7" s="5">
        <v>6.7407921887934199E-3</v>
      </c>
      <c r="V7" s="5">
        <v>0.112116083502769</v>
      </c>
      <c r="W7" s="5">
        <v>0.11566042900085401</v>
      </c>
      <c r="X7" s="5">
        <v>6.4033660888671902</v>
      </c>
      <c r="Y7" s="5">
        <v>6.4041366577148402</v>
      </c>
      <c r="Z7" s="6">
        <f t="shared" si="0"/>
        <v>0.11331021384325267</v>
      </c>
      <c r="AA7">
        <f t="shared" si="1"/>
        <v>1.10182580934293E-3</v>
      </c>
      <c r="AB7">
        <f t="shared" si="2"/>
        <v>5.5907273390904599</v>
      </c>
      <c r="AC7">
        <f t="shared" si="3"/>
        <v>1.0585154999269597E-2</v>
      </c>
      <c r="AD7">
        <f t="shared" si="4"/>
        <v>6.5057255268047495E-2</v>
      </c>
      <c r="AE7" s="8">
        <f t="shared" si="5"/>
        <v>392.20001411887313</v>
      </c>
      <c r="AF7" s="8">
        <f t="shared" si="6"/>
        <v>404.55001947812764</v>
      </c>
      <c r="AG7" s="8">
        <f t="shared" si="7"/>
        <v>312.54210095447468</v>
      </c>
      <c r="AH7" s="8">
        <f t="shared" si="8"/>
        <v>695.26661365634573</v>
      </c>
      <c r="AI7" s="7">
        <f t="shared" si="9"/>
        <v>-18.958532008399857</v>
      </c>
      <c r="AJ7" s="7">
        <f t="shared" si="10"/>
        <v>0.77256726215872185</v>
      </c>
      <c r="AK7" s="7">
        <f t="shared" si="11"/>
        <v>2.3915614986536551</v>
      </c>
      <c r="AL7">
        <f t="shared" si="12"/>
        <v>24.177721911263284</v>
      </c>
      <c r="AM7">
        <f t="shared" si="13"/>
        <v>1.4028986070292942E-2</v>
      </c>
      <c r="AN7">
        <f t="shared" si="14"/>
        <v>3.8400178710864138E-2</v>
      </c>
    </row>
    <row r="8" spans="1:40" x14ac:dyDescent="0.3">
      <c r="A8" t="s">
        <v>6</v>
      </c>
      <c r="B8">
        <v>17.626333382779201</v>
      </c>
      <c r="C8" t="s">
        <v>13</v>
      </c>
      <c r="D8" s="1">
        <v>41721</v>
      </c>
      <c r="E8" s="2">
        <v>41721.520833333336</v>
      </c>
      <c r="F8" s="3">
        <v>1.2246834114193901E-2</v>
      </c>
      <c r="G8" s="3">
        <v>0.115308173000813</v>
      </c>
      <c r="H8" s="3">
        <v>1.3197224824201399</v>
      </c>
      <c r="I8" s="3">
        <v>1601.19995117188</v>
      </c>
      <c r="J8" s="3">
        <v>391</v>
      </c>
      <c r="K8" s="3">
        <v>27.459999084472699</v>
      </c>
      <c r="L8" s="3">
        <v>27.331714630126999</v>
      </c>
      <c r="M8" s="3">
        <v>63.697166442871101</v>
      </c>
      <c r="N8" s="10">
        <v>410.42127434037297</v>
      </c>
      <c r="O8" s="9">
        <v>-13.442605</v>
      </c>
      <c r="P8" s="10">
        <v>398.34044772220301</v>
      </c>
      <c r="Q8" s="9">
        <v>-9.1749934999999994</v>
      </c>
      <c r="R8" s="5">
        <v>0.102068901062012</v>
      </c>
      <c r="S8" s="5">
        <v>-31.9</v>
      </c>
      <c r="T8" s="5">
        <v>6.4173508435487704E-3</v>
      </c>
      <c r="U8" s="5">
        <v>6.4985137432813601E-3</v>
      </c>
      <c r="V8" s="5">
        <v>0.111459627747536</v>
      </c>
      <c r="W8" s="5">
        <v>0.113672718405724</v>
      </c>
      <c r="X8" s="5">
        <v>6.3854107856750497</v>
      </c>
      <c r="Y8" s="5">
        <v>6.38722896575928</v>
      </c>
      <c r="Z8" s="6">
        <f t="shared" si="0"/>
        <v>0.11355211568107068</v>
      </c>
      <c r="AA8">
        <f t="shared" si="1"/>
        <v>6.9480327236740957E-4</v>
      </c>
      <c r="AB8">
        <f t="shared" si="2"/>
        <v>6.5418127807266053</v>
      </c>
      <c r="AC8">
        <f t="shared" si="3"/>
        <v>1.3027862610267917E-2</v>
      </c>
      <c r="AD8">
        <f t="shared" si="4"/>
        <v>3.3332562540794294E-2</v>
      </c>
      <c r="AE8" s="8">
        <f t="shared" si="5"/>
        <v>391.00000694487221</v>
      </c>
      <c r="AF8" s="8">
        <f t="shared" si="6"/>
        <v>398.65001019037851</v>
      </c>
      <c r="AG8" s="8">
        <f t="shared" si="7"/>
        <v>196.19147797503891</v>
      </c>
      <c r="AH8" s="8">
        <f t="shared" si="8"/>
        <v>749.05737561381079</v>
      </c>
      <c r="AI8" s="7">
        <f t="shared" si="9"/>
        <v>-19.932369914961608</v>
      </c>
      <c r="AJ8" s="7">
        <f t="shared" si="10"/>
        <v>0.49213965373121676</v>
      </c>
      <c r="AK8" s="7">
        <f t="shared" si="11"/>
        <v>2.1376758867743826</v>
      </c>
      <c r="AL8">
        <f t="shared" si="12"/>
        <v>16.99877513551915</v>
      </c>
      <c r="AM8">
        <f t="shared" si="13"/>
        <v>1.4262605877202322E-2</v>
      </c>
      <c r="AN8">
        <f t="shared" si="14"/>
        <v>0.16912681900259482</v>
      </c>
    </row>
    <row r="9" spans="1:40" x14ac:dyDescent="0.3">
      <c r="A9" t="s">
        <v>6</v>
      </c>
      <c r="B9">
        <v>17.626333382779201</v>
      </c>
      <c r="C9" t="s">
        <v>13</v>
      </c>
      <c r="D9" s="1">
        <v>41721</v>
      </c>
      <c r="E9" s="2">
        <v>41721.572916666664</v>
      </c>
      <c r="F9" s="3">
        <v>1.8971020355820701E-2</v>
      </c>
      <c r="G9" s="3">
        <v>7.6601997017860399E-2</v>
      </c>
      <c r="H9" s="3">
        <v>0.39238079698268202</v>
      </c>
      <c r="I9" s="3">
        <v>890.59997558593795</v>
      </c>
      <c r="J9" s="3">
        <v>393.39999389648398</v>
      </c>
      <c r="K9" s="3">
        <v>23.180000305175799</v>
      </c>
      <c r="L9" s="3">
        <v>23.347274780273398</v>
      </c>
      <c r="M9" s="3">
        <v>86.323394775390597</v>
      </c>
      <c r="N9" s="10">
        <v>409.382070011856</v>
      </c>
      <c r="O9" s="9">
        <v>-13.5288233333333</v>
      </c>
      <c r="P9" s="10">
        <v>396.24566746377798</v>
      </c>
      <c r="Q9" s="9">
        <v>-9.1517020000000002</v>
      </c>
      <c r="R9" s="5">
        <v>6.9154582917690305E-2</v>
      </c>
      <c r="S9" s="5">
        <v>-31.9</v>
      </c>
      <c r="T9" s="5">
        <v>6.3822502270340902E-3</v>
      </c>
      <c r="U9" s="5">
        <v>6.9516450166702297E-3</v>
      </c>
      <c r="V9" s="5">
        <v>0.111819878220558</v>
      </c>
      <c r="W9" s="5">
        <v>0.11353912949562101</v>
      </c>
      <c r="X9" s="5">
        <v>6.3669686317443803</v>
      </c>
      <c r="Y9" s="5">
        <v>6.3797230720520002</v>
      </c>
      <c r="Z9" s="6">
        <f t="shared" si="0"/>
        <v>0.11262873817886113</v>
      </c>
      <c r="AA9">
        <f t="shared" si="1"/>
        <v>1.0762885248928316E-3</v>
      </c>
      <c r="AB9">
        <f t="shared" si="2"/>
        <v>4.3458838179413988</v>
      </c>
      <c r="AC9">
        <f t="shared" si="3"/>
        <v>3.8734530797895563E-3</v>
      </c>
      <c r="AD9">
        <f t="shared" si="4"/>
        <v>0.17366425104459152</v>
      </c>
      <c r="AE9" s="8">
        <f t="shared" si="5"/>
        <v>393.39997053735436</v>
      </c>
      <c r="AF9" s="8">
        <f t="shared" si="6"/>
        <v>398.64998401629373</v>
      </c>
      <c r="AG9" s="8">
        <f t="shared" si="7"/>
        <v>371.23964782217405</v>
      </c>
      <c r="AH9" s="8">
        <f t="shared" si="8"/>
        <v>636.69670198863855</v>
      </c>
      <c r="AI9" s="7">
        <f t="shared" si="9"/>
        <v>-17.805681093284221</v>
      </c>
      <c r="AJ9" s="7">
        <f t="shared" si="10"/>
        <v>0.931242098850807</v>
      </c>
      <c r="AK9" s="7">
        <f t="shared" si="11"/>
        <v>2.6746712049296435</v>
      </c>
      <c r="AL9">
        <f t="shared" si="12"/>
        <v>28.239797730580662</v>
      </c>
      <c r="AM9">
        <f t="shared" si="13"/>
        <v>1.1732115904485384E-2</v>
      </c>
      <c r="AN9">
        <f t="shared" si="14"/>
        <v>1.8622988690551054E-2</v>
      </c>
    </row>
    <row r="10" spans="1:40" x14ac:dyDescent="0.3">
      <c r="A10" t="s">
        <v>6</v>
      </c>
      <c r="B10">
        <v>17.626333382779201</v>
      </c>
      <c r="C10" t="s">
        <v>13</v>
      </c>
      <c r="D10" s="1">
        <v>41721</v>
      </c>
      <c r="E10" s="2">
        <v>41721.614583333336</v>
      </c>
      <c r="F10" s="3">
        <v>4.6498230658471602E-3</v>
      </c>
      <c r="G10" s="3">
        <v>1.41527149826288E-2</v>
      </c>
      <c r="H10" s="3">
        <v>0.57104211361280399</v>
      </c>
      <c r="I10" s="3">
        <v>76.800003051757798</v>
      </c>
      <c r="J10" s="3">
        <v>391</v>
      </c>
      <c r="K10" s="3">
        <v>24</v>
      </c>
      <c r="L10" s="3">
        <v>23.213750839233398</v>
      </c>
      <c r="M10" s="3">
        <v>79.935028076171903</v>
      </c>
      <c r="N10" s="10">
        <v>398.285678449182</v>
      </c>
      <c r="O10" s="9">
        <v>-11.75906</v>
      </c>
      <c r="P10" s="10">
        <v>392.32246649116797</v>
      </c>
      <c r="Q10" s="9">
        <v>-8.8612396666666697</v>
      </c>
      <c r="R10" s="5">
        <v>6.1615011654794199E-3</v>
      </c>
      <c r="S10" s="5">
        <v>-31.9</v>
      </c>
      <c r="T10" s="5">
        <v>6.1310818418860401E-3</v>
      </c>
      <c r="U10" s="5">
        <v>6.2692882493138296E-3</v>
      </c>
      <c r="V10" s="5">
        <v>0.109279900789261</v>
      </c>
      <c r="W10" s="5">
        <v>0.113598242402077</v>
      </c>
      <c r="X10" s="5">
        <v>6.26053667068481</v>
      </c>
      <c r="Y10" s="5">
        <v>6.26363229751587</v>
      </c>
      <c r="Z10" s="6">
        <f t="shared" si="0"/>
        <v>0.10964951733042276</v>
      </c>
      <c r="AA10">
        <f t="shared" si="1"/>
        <v>2.6379979119140021E-4</v>
      </c>
      <c r="AB10">
        <f t="shared" si="2"/>
        <v>0.80293017698484581</v>
      </c>
      <c r="AC10">
        <f t="shared" si="3"/>
        <v>5.6371383377374533E-3</v>
      </c>
      <c r="AD10">
        <f t="shared" si="4"/>
        <v>2.9247972928193214E-2</v>
      </c>
      <c r="AE10" s="8">
        <f t="shared" si="5"/>
        <v>390.99999032697713</v>
      </c>
      <c r="AF10" s="8">
        <f t="shared" si="6"/>
        <v>406.25000142739901</v>
      </c>
      <c r="AG10" s="8">
        <f t="shared" si="7"/>
        <v>375.27305173155173</v>
      </c>
      <c r="AH10" s="8">
        <f t="shared" si="8"/>
        <v>413.04564445644041</v>
      </c>
      <c r="AI10" s="7">
        <f t="shared" si="9"/>
        <v>-10.08697233432348</v>
      </c>
      <c r="AJ10" s="7">
        <f t="shared" si="10"/>
        <v>0.92374904717044493</v>
      </c>
      <c r="AK10" s="7">
        <f t="shared" si="11"/>
        <v>60.780950778502707</v>
      </c>
      <c r="AL10">
        <f t="shared" si="12"/>
        <v>28.047975607563394</v>
      </c>
      <c r="AM10">
        <f t="shared" si="13"/>
        <v>-9.3250470162131407E-2</v>
      </c>
      <c r="AN10">
        <f t="shared" si="14"/>
        <v>4.5949234143273808E-4</v>
      </c>
    </row>
    <row r="11" spans="1:40" x14ac:dyDescent="0.3">
      <c r="A11" t="s">
        <v>6</v>
      </c>
      <c r="B11">
        <v>17.626333382779201</v>
      </c>
      <c r="C11" t="s">
        <v>13</v>
      </c>
      <c r="D11" s="1">
        <v>41721</v>
      </c>
      <c r="E11" s="2">
        <v>41721.645833333336</v>
      </c>
      <c r="F11" s="3">
        <v>1.0799871757626501E-2</v>
      </c>
      <c r="G11" s="3">
        <v>5.5646091699600199E-2</v>
      </c>
      <c r="H11" s="3">
        <v>0.19655303271623101</v>
      </c>
      <c r="I11" s="3">
        <v>401.20001220703102</v>
      </c>
      <c r="J11" s="3">
        <v>391</v>
      </c>
      <c r="K11" s="3">
        <v>21.940000534057599</v>
      </c>
      <c r="L11" s="3">
        <v>21.5932731628418</v>
      </c>
      <c r="M11" s="3">
        <v>92.378982543945298</v>
      </c>
      <c r="N11" s="10">
        <v>407.20535270515597</v>
      </c>
      <c r="O11" s="9">
        <v>-11.6795166666667</v>
      </c>
      <c r="P11" s="10">
        <v>393.72611578883902</v>
      </c>
      <c r="Q11" s="9">
        <v>-8.8180333333333305</v>
      </c>
      <c r="R11" s="5">
        <v>6.6662393510341603E-2</v>
      </c>
      <c r="S11" s="5">
        <v>-31.9</v>
      </c>
      <c r="T11" s="5">
        <v>6.5208463929593598E-3</v>
      </c>
      <c r="U11" s="5">
        <v>6.6111050546169298E-3</v>
      </c>
      <c r="V11" s="5">
        <v>0.109950296580791</v>
      </c>
      <c r="W11" s="5">
        <v>0.11179993301629999</v>
      </c>
      <c r="X11" s="5">
        <v>6.2989430427551296</v>
      </c>
      <c r="Y11" s="5">
        <v>6.30096483230591</v>
      </c>
      <c r="Z11" s="6">
        <f t="shared" si="0"/>
        <v>0.11071689186603162</v>
      </c>
      <c r="AA11">
        <f t="shared" si="1"/>
        <v>6.1271232780482274E-4</v>
      </c>
      <c r="AB11">
        <f t="shared" si="2"/>
        <v>3.1569862257323478</v>
      </c>
      <c r="AC11">
        <f t="shared" si="3"/>
        <v>1.9403063446814513E-3</v>
      </c>
      <c r="AD11">
        <f t="shared" si="4"/>
        <v>0.19736326994327488</v>
      </c>
      <c r="AE11" s="8">
        <f t="shared" si="5"/>
        <v>390.99998629809215</v>
      </c>
      <c r="AF11" s="8">
        <f t="shared" si="6"/>
        <v>397.45000427952488</v>
      </c>
      <c r="AG11" s="8">
        <f t="shared" si="7"/>
        <v>380.2470135620905</v>
      </c>
      <c r="AH11" s="8">
        <f t="shared" si="8"/>
        <v>628.06160195266341</v>
      </c>
      <c r="AI11" s="7">
        <f t="shared" si="9"/>
        <v>-17.492660371439975</v>
      </c>
      <c r="AJ11" s="7">
        <f t="shared" si="10"/>
        <v>0.95671659194313263</v>
      </c>
      <c r="AK11" s="7">
        <f t="shared" si="11"/>
        <v>2.7234606077481747</v>
      </c>
      <c r="AL11">
        <f t="shared" si="12"/>
        <v>28.891944753744198</v>
      </c>
      <c r="AM11">
        <f t="shared" si="13"/>
        <v>1.6279746246556533E-2</v>
      </c>
      <c r="AN11">
        <f t="shared" si="14"/>
        <v>1.7760226156333381E-2</v>
      </c>
    </row>
    <row r="12" spans="1:40" x14ac:dyDescent="0.3">
      <c r="A12" t="s">
        <v>6</v>
      </c>
      <c r="B12">
        <v>17.626333382779201</v>
      </c>
      <c r="C12" t="s">
        <v>13</v>
      </c>
      <c r="D12" s="1">
        <v>41721</v>
      </c>
      <c r="E12" s="2">
        <v>41721.65625</v>
      </c>
      <c r="F12" s="3">
        <v>8.0162584781646694E-3</v>
      </c>
      <c r="G12" s="3">
        <v>2.88548339158297E-2</v>
      </c>
      <c r="H12" s="3">
        <v>0.17375474768443</v>
      </c>
      <c r="I12" s="3">
        <v>269.79998779296898</v>
      </c>
      <c r="J12" s="3">
        <v>388.70001220703102</v>
      </c>
      <c r="K12" s="3">
        <v>21.819999694824201</v>
      </c>
      <c r="L12" s="3">
        <v>21.308212280273398</v>
      </c>
      <c r="M12" s="3">
        <v>93.144363403320298</v>
      </c>
      <c r="N12" s="10">
        <v>406.37382819564698</v>
      </c>
      <c r="O12" s="9">
        <v>-11.34918</v>
      </c>
      <c r="P12" s="10">
        <v>397.37012665032302</v>
      </c>
      <c r="Q12" s="9">
        <v>-8.9534465000000001</v>
      </c>
      <c r="R12" s="5">
        <v>4.81135584414005E-2</v>
      </c>
      <c r="S12" s="5">
        <v>-31.9</v>
      </c>
      <c r="T12" s="5">
        <v>6.4496174454689E-3</v>
      </c>
      <c r="U12" s="5">
        <v>6.5336991101503398E-3</v>
      </c>
      <c r="V12" s="5">
        <v>0.10902521759271599</v>
      </c>
      <c r="W12" s="5">
        <v>0.112831577658653</v>
      </c>
      <c r="X12" s="5">
        <v>6.2829036712646502</v>
      </c>
      <c r="Y12" s="5">
        <v>6.2847871780395499</v>
      </c>
      <c r="Z12" s="6">
        <f t="shared" si="0"/>
        <v>0.11145706373134881</v>
      </c>
      <c r="AA12">
        <f t="shared" si="1"/>
        <v>4.5478876996599279E-4</v>
      </c>
      <c r="AB12">
        <f t="shared" si="2"/>
        <v>1.637029851257702</v>
      </c>
      <c r="AC12">
        <f t="shared" si="3"/>
        <v>1.7152492367663377E-3</v>
      </c>
      <c r="AD12">
        <f t="shared" si="4"/>
        <v>0.16571526466008676</v>
      </c>
      <c r="AE12" s="8">
        <f t="shared" si="5"/>
        <v>388.70003454712656</v>
      </c>
      <c r="AF12" s="8">
        <f t="shared" si="6"/>
        <v>402.15002798904993</v>
      </c>
      <c r="AG12" s="8">
        <f t="shared" si="7"/>
        <v>391.18284704653917</v>
      </c>
      <c r="AH12" s="8">
        <f t="shared" si="8"/>
        <v>560.23596211776817</v>
      </c>
      <c r="AI12" s="7">
        <f t="shared" si="9"/>
        <v>-15.872266066021067</v>
      </c>
      <c r="AJ12" s="7">
        <f t="shared" si="10"/>
        <v>0.97272863314879743</v>
      </c>
      <c r="AK12" s="7">
        <f t="shared" si="11"/>
        <v>3.5438697642866033</v>
      </c>
      <c r="AL12">
        <f t="shared" si="12"/>
        <v>29.301853008609214</v>
      </c>
      <c r="AM12">
        <f t="shared" si="13"/>
        <v>1.6480436052076247E-2</v>
      </c>
      <c r="AN12">
        <f t="shared" si="14"/>
        <v>8.953267908893817E-3</v>
      </c>
    </row>
    <row r="13" spans="1:40" x14ac:dyDescent="0.3">
      <c r="A13" t="s">
        <v>6</v>
      </c>
      <c r="B13">
        <v>17.626333382779201</v>
      </c>
      <c r="C13" t="s">
        <v>13</v>
      </c>
      <c r="D13" s="1">
        <v>41721</v>
      </c>
      <c r="E13" s="2">
        <v>41721.666666666664</v>
      </c>
      <c r="F13" s="3">
        <v>1.27108264714479E-2</v>
      </c>
      <c r="G13" s="3">
        <v>5.3298823535442401E-2</v>
      </c>
      <c r="H13" s="3">
        <v>0.16591991120286601</v>
      </c>
      <c r="I13" s="3">
        <v>347</v>
      </c>
      <c r="J13" s="3">
        <v>389.89999389648398</v>
      </c>
      <c r="K13" s="3">
        <v>22.7600002288818</v>
      </c>
      <c r="L13" s="3">
        <v>22.267612457275401</v>
      </c>
      <c r="M13" s="3">
        <v>93.825927734375</v>
      </c>
      <c r="N13" s="10">
        <v>399.18843216847898</v>
      </c>
      <c r="O13" s="9">
        <v>-10.793053333333299</v>
      </c>
      <c r="P13" s="10">
        <v>394.95589125789598</v>
      </c>
      <c r="Q13" s="9">
        <v>-8.8724206666666703</v>
      </c>
      <c r="R13" s="5">
        <v>3.1743362545967102E-2</v>
      </c>
      <c r="S13" s="5">
        <v>-31.9</v>
      </c>
      <c r="T13" s="5">
        <v>6.6143963485956201E-3</v>
      </c>
      <c r="U13" s="5">
        <v>6.9485926069319196E-3</v>
      </c>
      <c r="V13" s="5">
        <v>0.108791567385197</v>
      </c>
      <c r="W13" s="5">
        <v>0.111855134367943</v>
      </c>
      <c r="X13" s="5">
        <v>6.25014400482178</v>
      </c>
      <c r="Y13" s="5">
        <v>6.25762987136841</v>
      </c>
      <c r="Z13" s="6">
        <f t="shared" si="0"/>
        <v>0.11020228553190096</v>
      </c>
      <c r="AA13">
        <f t="shared" si="1"/>
        <v>7.2112708839753843E-4</v>
      </c>
      <c r="AB13">
        <f t="shared" si="2"/>
        <v>3.0238179647455756</v>
      </c>
      <c r="AC13">
        <f t="shared" si="3"/>
        <v>1.6379063297420138E-3</v>
      </c>
      <c r="AD13">
        <f t="shared" si="4"/>
        <v>0.27517106568569877</v>
      </c>
      <c r="AE13" s="8">
        <f t="shared" si="5"/>
        <v>389.89999391188439</v>
      </c>
      <c r="AF13" s="8">
        <f t="shared" si="6"/>
        <v>400.40000149353858</v>
      </c>
      <c r="AG13" s="8">
        <f t="shared" si="7"/>
        <v>388.3775804695876</v>
      </c>
      <c r="AH13" s="8">
        <f t="shared" si="8"/>
        <v>503.66558402966587</v>
      </c>
      <c r="AI13" s="7">
        <f t="shared" si="9"/>
        <v>-14.022087523187867</v>
      </c>
      <c r="AJ13" s="7">
        <f t="shared" si="10"/>
        <v>0.96997397357865645</v>
      </c>
      <c r="AK13" s="7">
        <f t="shared" si="11"/>
        <v>4.8773809400964678</v>
      </c>
      <c r="AL13">
        <f t="shared" si="12"/>
        <v>29.231333723613609</v>
      </c>
      <c r="AM13">
        <f t="shared" si="13"/>
        <v>1.6178648070521343E-2</v>
      </c>
      <c r="AN13">
        <f t="shared" si="14"/>
        <v>1.6315891241080113E-2</v>
      </c>
    </row>
    <row r="14" spans="1:40" x14ac:dyDescent="0.3">
      <c r="A14" t="s">
        <v>6</v>
      </c>
      <c r="B14">
        <v>17.626333382779201</v>
      </c>
      <c r="C14" t="s">
        <v>13</v>
      </c>
      <c r="D14" s="1">
        <v>41721</v>
      </c>
      <c r="E14" s="2">
        <v>41721.739583333336</v>
      </c>
      <c r="F14" s="3">
        <v>4.06583724543452E-3</v>
      </c>
      <c r="G14" s="3">
        <v>5.3409934043884303E-3</v>
      </c>
      <c r="H14" s="3">
        <v>0.18513423890748101</v>
      </c>
      <c r="I14" s="3">
        <v>55.799999237060497</v>
      </c>
      <c r="J14" s="3">
        <v>405.10000610351602</v>
      </c>
      <c r="K14" s="3">
        <v>20.719999313354499</v>
      </c>
      <c r="L14" s="3">
        <v>20.348957061767599</v>
      </c>
      <c r="M14" s="3">
        <v>92.251434326171903</v>
      </c>
      <c r="N14" s="10">
        <v>405.87702643865299</v>
      </c>
      <c r="O14" s="9">
        <v>-10.6493466666667</v>
      </c>
      <c r="P14" s="10">
        <v>402.99855640737098</v>
      </c>
      <c r="Q14" s="9">
        <v>-9.0725320000000007</v>
      </c>
      <c r="R14" s="5">
        <v>8.5326815024018305E-3</v>
      </c>
      <c r="S14" s="5">
        <v>-31.9</v>
      </c>
      <c r="T14" s="5">
        <v>5.5775651708245303E-3</v>
      </c>
      <c r="U14" s="5">
        <v>6.1068003997206697E-3</v>
      </c>
      <c r="V14" s="5">
        <v>0.113568782806396</v>
      </c>
      <c r="W14" s="5">
        <v>0.11676046997308701</v>
      </c>
      <c r="X14" s="5">
        <v>6.27978420257568</v>
      </c>
      <c r="Y14" s="5">
        <v>6.2916393280029297</v>
      </c>
      <c r="Z14" s="6">
        <f t="shared" si="0"/>
        <v>0.11297964143695591</v>
      </c>
      <c r="AA14">
        <f t="shared" si="1"/>
        <v>2.3066835042430398E-4</v>
      </c>
      <c r="AB14">
        <f t="shared" si="2"/>
        <v>0.30301216301778011</v>
      </c>
      <c r="AC14">
        <f t="shared" si="3"/>
        <v>1.8275837996789834E-3</v>
      </c>
      <c r="AD14">
        <f t="shared" si="4"/>
        <v>7.888432751511211E-2</v>
      </c>
      <c r="AE14" s="8">
        <f t="shared" si="5"/>
        <v>405.10002458681021</v>
      </c>
      <c r="AF14" s="8">
        <f t="shared" si="6"/>
        <v>415.70000933720581</v>
      </c>
      <c r="AG14" s="8">
        <f t="shared" si="7"/>
        <v>410.65060798651859</v>
      </c>
      <c r="AH14" s="8">
        <f t="shared" si="8"/>
        <v>435.53611275293019</v>
      </c>
      <c r="AI14" s="7">
        <f t="shared" si="9"/>
        <v>-10.675492993902461</v>
      </c>
      <c r="AJ14" s="7">
        <f t="shared" si="10"/>
        <v>0.98785325658582979</v>
      </c>
      <c r="AK14" s="7">
        <f t="shared" si="11"/>
        <v>21.956737350324264</v>
      </c>
      <c r="AL14">
        <f t="shared" si="12"/>
        <v>29.689043368597247</v>
      </c>
      <c r="AM14">
        <f t="shared" si="13"/>
        <v>5.806044155393194E-4</v>
      </c>
      <c r="AN14">
        <f t="shared" si="14"/>
        <v>7.0617155544813997E-4</v>
      </c>
    </row>
    <row r="15" spans="1:40" x14ac:dyDescent="0.3">
      <c r="A15" t="s">
        <v>8</v>
      </c>
      <c r="B15">
        <v>24.535389391195299</v>
      </c>
      <c r="C15" t="s">
        <v>14</v>
      </c>
      <c r="D15" s="1">
        <v>41721</v>
      </c>
      <c r="E15" s="2">
        <v>41721.354166666664</v>
      </c>
      <c r="F15" s="3">
        <v>1.49505352601409E-3</v>
      </c>
      <c r="G15" s="3">
        <v>5.4606080055236803E-2</v>
      </c>
      <c r="H15" s="3">
        <v>0.40637257639101099</v>
      </c>
      <c r="I15" s="3">
        <v>337.20001220703102</v>
      </c>
      <c r="J15" s="3">
        <v>426.29998779296898</v>
      </c>
      <c r="K15" s="3">
        <v>21.420000076293899</v>
      </c>
      <c r="L15" s="3">
        <v>24.404333114623999</v>
      </c>
      <c r="M15" s="3">
        <v>86.707275390625</v>
      </c>
      <c r="N15" s="10">
        <v>494.792557221229</v>
      </c>
      <c r="O15" s="9">
        <v>-11.155419999999999</v>
      </c>
      <c r="P15" s="10">
        <v>451.62216983501798</v>
      </c>
      <c r="Q15" s="9">
        <v>-10.095296250000001</v>
      </c>
      <c r="R15" s="5">
        <v>1.74099951982498E-2</v>
      </c>
      <c r="S15" s="5">
        <v>-31.9</v>
      </c>
      <c r="T15" s="5">
        <v>6.7135230638086796E-3</v>
      </c>
      <c r="U15" s="5">
        <v>8.1420484930276905E-3</v>
      </c>
      <c r="V15" s="5">
        <v>0.13290350139141099</v>
      </c>
      <c r="W15" s="5">
        <v>0.13551689684391</v>
      </c>
      <c r="X15" s="5">
        <v>6.9834351539611799</v>
      </c>
      <c r="Y15" s="5">
        <v>7.0154342651367196</v>
      </c>
      <c r="Z15" s="6">
        <f t="shared" si="0"/>
        <v>0.14079795255062907</v>
      </c>
      <c r="AA15">
        <f t="shared" si="1"/>
        <v>6.0934575040842874E-5</v>
      </c>
      <c r="AB15">
        <f t="shared" si="2"/>
        <v>2.2256047859926196</v>
      </c>
      <c r="AC15">
        <f t="shared" si="3"/>
        <v>4.0115752852024778E-3</v>
      </c>
      <c r="AD15">
        <f t="shared" si="4"/>
        <v>9.493554699324197E-3</v>
      </c>
      <c r="AE15" s="8">
        <f t="shared" si="5"/>
        <v>426.30000358476229</v>
      </c>
      <c r="AF15" s="8">
        <f t="shared" si="6"/>
        <v>432.70001179954397</v>
      </c>
      <c r="AG15" s="8">
        <f t="shared" si="7"/>
        <v>196.2483130904896</v>
      </c>
      <c r="AH15" s="8">
        <f t="shared" si="8"/>
        <v>482.14413814647389</v>
      </c>
      <c r="AI15" s="7">
        <f t="shared" si="9"/>
        <v>-12.494795093062704</v>
      </c>
      <c r="AJ15" s="7">
        <f t="shared" si="10"/>
        <v>0.45354358155507779</v>
      </c>
      <c r="AK15" s="7">
        <f t="shared" si="11"/>
        <v>9.7512924945515014</v>
      </c>
      <c r="AL15">
        <f t="shared" si="12"/>
        <v>16.010715687809991</v>
      </c>
      <c r="AM15">
        <f t="shared" si="13"/>
        <v>1.3384764530471126E-2</v>
      </c>
      <c r="AN15">
        <f t="shared" si="14"/>
        <v>5.5236175891052695E-2</v>
      </c>
    </row>
    <row r="16" spans="1:40" x14ac:dyDescent="0.3">
      <c r="A16" t="s">
        <v>8</v>
      </c>
      <c r="B16">
        <v>24.535389391195299</v>
      </c>
      <c r="C16" t="s">
        <v>14</v>
      </c>
      <c r="D16" s="1">
        <v>41721</v>
      </c>
      <c r="E16" s="2">
        <v>41721.395833333336</v>
      </c>
      <c r="F16" s="3">
        <v>2.8956361114978801E-2</v>
      </c>
      <c r="G16" s="3">
        <v>0.15997478365898099</v>
      </c>
      <c r="H16" s="3">
        <v>0.57157337894424398</v>
      </c>
      <c r="I16" s="3">
        <v>986</v>
      </c>
      <c r="J16" s="3">
        <v>400.39999389648398</v>
      </c>
      <c r="K16" s="3">
        <v>22.819999694824201</v>
      </c>
      <c r="L16" s="3">
        <v>26.730697631835898</v>
      </c>
      <c r="M16" s="3">
        <v>83.713058471679702</v>
      </c>
      <c r="N16" s="10">
        <v>430.87970555432798</v>
      </c>
      <c r="O16" s="9">
        <v>-8.9728517500000002</v>
      </c>
      <c r="P16" s="10">
        <v>422.199327562647</v>
      </c>
      <c r="Q16" s="9">
        <v>-9.5259435000000003</v>
      </c>
      <c r="R16" s="5">
        <v>0.112627856433392</v>
      </c>
      <c r="S16" s="5">
        <v>-31.9</v>
      </c>
      <c r="T16" s="5">
        <v>6.8830749951302997E-3</v>
      </c>
      <c r="U16" s="5">
        <v>8.9656049385666795E-3</v>
      </c>
      <c r="V16" s="5">
        <v>0.12374065071344401</v>
      </c>
      <c r="W16" s="5">
        <v>0.12877468764781999</v>
      </c>
      <c r="X16" s="5">
        <v>6.9225540161132804</v>
      </c>
      <c r="Y16" s="5">
        <v>6.9692025184631303</v>
      </c>
      <c r="Z16" s="6">
        <f t="shared" si="0"/>
        <v>0.13047757368835394</v>
      </c>
      <c r="AA16">
        <f t="shared" si="1"/>
        <v>1.1801875508594944E-3</v>
      </c>
      <c r="AB16">
        <f t="shared" si="2"/>
        <v>6.5201648569062076</v>
      </c>
      <c r="AC16">
        <f t="shared" si="3"/>
        <v>5.6423828128750637E-3</v>
      </c>
      <c r="AD16">
        <f t="shared" si="4"/>
        <v>0.13072796436357581</v>
      </c>
      <c r="AE16" s="8">
        <f t="shared" si="5"/>
        <v>400.39999247812125</v>
      </c>
      <c r="AF16" s="8">
        <f t="shared" si="6"/>
        <v>413.90001161098104</v>
      </c>
      <c r="AG16" s="8">
        <f t="shared" si="7"/>
        <v>360.52849060896369</v>
      </c>
      <c r="AH16" s="8">
        <f t="shared" si="8"/>
        <v>764.84120568290621</v>
      </c>
      <c r="AI16" s="7">
        <f t="shared" si="9"/>
        <v>-19.891577957661543</v>
      </c>
      <c r="AJ16" s="7">
        <f t="shared" si="10"/>
        <v>0.87105213939404158</v>
      </c>
      <c r="AK16" s="7">
        <f t="shared" si="11"/>
        <v>2.1793999068862591</v>
      </c>
      <c r="AL16">
        <f t="shared" si="12"/>
        <v>26.698934768487469</v>
      </c>
      <c r="AM16">
        <f t="shared" si="13"/>
        <v>2.4602472312511222E-2</v>
      </c>
      <c r="AN16">
        <f t="shared" si="14"/>
        <v>0.21189717025330254</v>
      </c>
    </row>
    <row r="17" spans="1:40" x14ac:dyDescent="0.3">
      <c r="A17" t="s">
        <v>8</v>
      </c>
      <c r="B17">
        <v>24.535389391195299</v>
      </c>
      <c r="C17" t="s">
        <v>14</v>
      </c>
      <c r="D17" s="1">
        <v>41721</v>
      </c>
      <c r="E17" s="2">
        <v>41721.40625</v>
      </c>
      <c r="F17" s="3">
        <v>3.2226301729679101E-2</v>
      </c>
      <c r="G17" s="3">
        <v>0.18585772812366499</v>
      </c>
      <c r="H17" s="3">
        <v>0.65434964221111902</v>
      </c>
      <c r="I17" s="3">
        <v>1262</v>
      </c>
      <c r="J17" s="3">
        <v>396.89999389648398</v>
      </c>
      <c r="K17" s="3">
        <v>23.440000534057599</v>
      </c>
      <c r="L17" s="3">
        <v>26.209678649902301</v>
      </c>
      <c r="M17" s="3">
        <v>80.773254394531193</v>
      </c>
      <c r="N17" s="10">
        <v>422.670245965878</v>
      </c>
      <c r="O17" s="9">
        <v>-9.1689349999999994</v>
      </c>
      <c r="P17" s="10">
        <v>418.26294033719802</v>
      </c>
      <c r="Q17" s="9">
        <v>-9.4452660000000002</v>
      </c>
      <c r="R17" s="5">
        <v>0.18862548470497101</v>
      </c>
      <c r="S17" s="5">
        <v>-31.9</v>
      </c>
      <c r="T17" s="5">
        <v>6.9389687851071401E-3</v>
      </c>
      <c r="U17" s="5">
        <v>8.4108840674161894E-3</v>
      </c>
      <c r="V17" s="5">
        <v>0.123223096132278</v>
      </c>
      <c r="W17" s="5">
        <v>0.12599085271358501</v>
      </c>
      <c r="X17" s="5">
        <v>6.9543900489807102</v>
      </c>
      <c r="Y17" s="5">
        <v>6.9873609542846697</v>
      </c>
      <c r="Z17" s="6">
        <f t="shared" si="0"/>
        <v>0.12985551920260813</v>
      </c>
      <c r="AA17">
        <f t="shared" si="1"/>
        <v>1.3134620044483068E-3</v>
      </c>
      <c r="AB17">
        <f t="shared" si="2"/>
        <v>7.5750877705801312</v>
      </c>
      <c r="AC17">
        <f t="shared" si="3"/>
        <v>6.4595226279478678E-3</v>
      </c>
      <c r="AD17">
        <f t="shared" si="4"/>
        <v>0.12708582352949951</v>
      </c>
      <c r="AE17" s="8">
        <f t="shared" si="5"/>
        <v>396.89999179260633</v>
      </c>
      <c r="AF17" s="8">
        <f t="shared" si="6"/>
        <v>403.9000016241792</v>
      </c>
      <c r="AG17" s="8">
        <f t="shared" si="7"/>
        <v>340.44741837168795</v>
      </c>
      <c r="AH17" s="8">
        <f t="shared" si="8"/>
        <v>1004.460227504526</v>
      </c>
      <c r="AI17" s="7">
        <f t="shared" si="9"/>
        <v>-22.744442505674144</v>
      </c>
      <c r="AJ17" s="7">
        <f t="shared" si="10"/>
        <v>0.84290026492366144</v>
      </c>
      <c r="AK17" s="7">
        <f t="shared" si="11"/>
        <v>1.6725387133856759</v>
      </c>
      <c r="AL17">
        <f t="shared" si="12"/>
        <v>25.978246782045737</v>
      </c>
      <c r="AM17">
        <f t="shared" si="13"/>
        <v>2.3453118199434849E-2</v>
      </c>
      <c r="AN17">
        <f t="shared" si="14"/>
        <v>0.20944954673164759</v>
      </c>
    </row>
    <row r="18" spans="1:40" x14ac:dyDescent="0.3">
      <c r="A18" t="s">
        <v>8</v>
      </c>
      <c r="B18">
        <v>24.535389391195299</v>
      </c>
      <c r="C18" t="s">
        <v>14</v>
      </c>
      <c r="D18" s="1">
        <v>41721</v>
      </c>
      <c r="E18" s="2">
        <v>41721.416666666664</v>
      </c>
      <c r="F18" s="3">
        <v>4.7305751591920901E-2</v>
      </c>
      <c r="G18" s="3">
        <v>0.19990348815917999</v>
      </c>
      <c r="H18" s="3">
        <v>0.770012364602773</v>
      </c>
      <c r="I18" s="3">
        <v>1328.40002441406</v>
      </c>
      <c r="J18" s="3">
        <v>395.70001220703102</v>
      </c>
      <c r="K18" s="3">
        <v>24.059999465942401</v>
      </c>
      <c r="L18" s="3">
        <v>26.801612854003899</v>
      </c>
      <c r="M18" s="3">
        <v>78.149810791015597</v>
      </c>
      <c r="N18" s="10">
        <v>423.35324186644698</v>
      </c>
      <c r="O18" s="9">
        <v>-9.5609287500000004</v>
      </c>
      <c r="P18" s="10">
        <v>411.45267744107099</v>
      </c>
      <c r="Q18" s="9">
        <v>-9.1182540000000003</v>
      </c>
      <c r="R18" s="5">
        <v>0.19669437408447299</v>
      </c>
      <c r="S18" s="5">
        <v>-31.9</v>
      </c>
      <c r="T18" s="5">
        <v>6.8322899751365202E-3</v>
      </c>
      <c r="U18" s="5">
        <v>8.4065366536378895E-3</v>
      </c>
      <c r="V18" s="5">
        <v>0.122394189238548</v>
      </c>
      <c r="W18" s="5">
        <v>0.125208854675293</v>
      </c>
      <c r="X18" s="5">
        <v>6.9285559654235804</v>
      </c>
      <c r="Y18" s="5">
        <v>6.9638195037841797</v>
      </c>
      <c r="Z18" s="6">
        <f t="shared" si="0"/>
        <v>0.12726664744526056</v>
      </c>
      <c r="AA18">
        <f t="shared" si="1"/>
        <v>1.9280619857982328E-3</v>
      </c>
      <c r="AB18">
        <f t="shared" si="2"/>
        <v>8.1475571865558738</v>
      </c>
      <c r="AC18">
        <f t="shared" si="3"/>
        <v>7.6013066594548175E-3</v>
      </c>
      <c r="AD18">
        <f t="shared" si="4"/>
        <v>0.15853047312925056</v>
      </c>
      <c r="AE18" s="8">
        <f t="shared" si="5"/>
        <v>395.70003513363611</v>
      </c>
      <c r="AF18" s="8">
        <f t="shared" si="6"/>
        <v>402.75000568330131</v>
      </c>
      <c r="AG18" s="8">
        <f t="shared" si="7"/>
        <v>346.79770681625496</v>
      </c>
      <c r="AH18" s="8">
        <f t="shared" si="8"/>
        <v>1031.6123379972869</v>
      </c>
      <c r="AI18" s="7">
        <f t="shared" si="9"/>
        <v>-22.950292338631336</v>
      </c>
      <c r="AJ18" s="7">
        <f t="shared" si="10"/>
        <v>0.86107436852268127</v>
      </c>
      <c r="AK18" s="7">
        <f t="shared" si="11"/>
        <v>1.6404422478308205</v>
      </c>
      <c r="AL18">
        <f t="shared" si="12"/>
        <v>26.443503834180639</v>
      </c>
      <c r="AM18">
        <f t="shared" si="13"/>
        <v>2.2679456795970193E-2</v>
      </c>
      <c r="AN18">
        <f t="shared" si="14"/>
        <v>0.15156046479096666</v>
      </c>
    </row>
    <row r="19" spans="1:40" x14ac:dyDescent="0.3">
      <c r="A19" t="s">
        <v>8</v>
      </c>
      <c r="B19">
        <v>24.535389391195299</v>
      </c>
      <c r="C19" t="s">
        <v>14</v>
      </c>
      <c r="D19" s="1">
        <v>41721</v>
      </c>
      <c r="E19" s="2">
        <v>41721.427083333336</v>
      </c>
      <c r="F19" s="3">
        <v>4.7669138759374598E-2</v>
      </c>
      <c r="G19" s="3">
        <v>0.207142233848572</v>
      </c>
      <c r="H19" s="3">
        <v>0.87559858884086805</v>
      </c>
      <c r="I19" s="3">
        <v>1391.59997558594</v>
      </c>
      <c r="J19" s="3">
        <v>395.70001220703102</v>
      </c>
      <c r="K19" s="3">
        <v>24.440000534057599</v>
      </c>
      <c r="L19" s="3">
        <v>27.051963806152301</v>
      </c>
      <c r="M19" s="3">
        <v>75.51611328125</v>
      </c>
      <c r="N19" s="10">
        <v>423.09091158759202</v>
      </c>
      <c r="O19" s="9">
        <v>-10.0407193333333</v>
      </c>
      <c r="P19" s="10">
        <v>409.06032159100801</v>
      </c>
      <c r="Q19" s="9">
        <v>-9.1937940000000005</v>
      </c>
      <c r="R19" s="5">
        <v>0.20286713540553999</v>
      </c>
      <c r="S19" s="5">
        <v>-31.9</v>
      </c>
      <c r="T19" s="5">
        <v>6.83914497494698E-3</v>
      </c>
      <c r="U19" s="5">
        <v>8.2326084375381504E-3</v>
      </c>
      <c r="V19" s="5">
        <v>0.122301369905472</v>
      </c>
      <c r="W19" s="5">
        <v>0.124311968684196</v>
      </c>
      <c r="X19" s="5">
        <v>6.9233016967773402</v>
      </c>
      <c r="Y19" s="5">
        <v>6.9545154571533203</v>
      </c>
      <c r="Z19" s="6">
        <f t="shared" si="0"/>
        <v>0.12643071511407636</v>
      </c>
      <c r="AA19">
        <f t="shared" si="1"/>
        <v>1.9428727214935097E-3</v>
      </c>
      <c r="AB19">
        <f t="shared" si="2"/>
        <v>8.4425900296861194</v>
      </c>
      <c r="AC19">
        <f t="shared" si="3"/>
        <v>8.6436188434439107E-3</v>
      </c>
      <c r="AD19">
        <f t="shared" si="4"/>
        <v>0.14048461332309592</v>
      </c>
      <c r="AE19" s="8">
        <f t="shared" si="5"/>
        <v>395.70002953327588</v>
      </c>
      <c r="AF19" s="8">
        <f t="shared" si="6"/>
        <v>400.4000157425491</v>
      </c>
      <c r="AG19" s="8">
        <f t="shared" si="7"/>
        <v>335.21711039091548</v>
      </c>
      <c r="AH19" s="8">
        <f t="shared" si="8"/>
        <v>1052.0666060756994</v>
      </c>
      <c r="AI19" s="7">
        <f t="shared" si="9"/>
        <v>-23.182172484340224</v>
      </c>
      <c r="AJ19" s="7">
        <f t="shared" si="10"/>
        <v>0.83720553749042503</v>
      </c>
      <c r="AK19" s="7">
        <f t="shared" si="11"/>
        <v>1.6144246485581737</v>
      </c>
      <c r="AL19">
        <f t="shared" si="12"/>
        <v>25.832461759754885</v>
      </c>
      <c r="AM19">
        <f t="shared" si="13"/>
        <v>2.1900418623898375E-2</v>
      </c>
      <c r="AN19">
        <f t="shared" si="14"/>
        <v>0.15122111970320759</v>
      </c>
    </row>
    <row r="20" spans="1:40" x14ac:dyDescent="0.3">
      <c r="A20" t="s">
        <v>8</v>
      </c>
      <c r="B20">
        <v>24.535389391195299</v>
      </c>
      <c r="C20" t="s">
        <v>14</v>
      </c>
      <c r="D20" s="1">
        <v>41721</v>
      </c>
      <c r="E20" s="2">
        <v>41721.4375</v>
      </c>
      <c r="F20" s="3">
        <v>4.5312393456697499E-2</v>
      </c>
      <c r="G20" s="3">
        <v>0.193589702248573</v>
      </c>
      <c r="H20" s="3">
        <v>0.95142464025136098</v>
      </c>
      <c r="I20" s="3">
        <v>1226.59997558594</v>
      </c>
      <c r="J20" s="3">
        <v>394.5</v>
      </c>
      <c r="K20" s="3">
        <v>24.639999389648398</v>
      </c>
      <c r="L20" s="3">
        <v>27.7660121917725</v>
      </c>
      <c r="M20" s="3">
        <v>74.483993530273395</v>
      </c>
      <c r="N20" s="10">
        <v>412.25366302942598</v>
      </c>
      <c r="O20" s="9">
        <v>-9.8059189999999994</v>
      </c>
      <c r="P20" s="10">
        <v>403.55121710239899</v>
      </c>
      <c r="Q20" s="9">
        <v>-8.9367626666666702</v>
      </c>
      <c r="R20" s="5">
        <v>0.19567070901393899</v>
      </c>
      <c r="S20" s="5">
        <v>-31.9</v>
      </c>
      <c r="T20" s="5">
        <v>6.87559647485614E-3</v>
      </c>
      <c r="U20" s="5">
        <v>8.4563298150896991E-3</v>
      </c>
      <c r="V20" s="5">
        <v>0.12170530855655699</v>
      </c>
      <c r="W20" s="5">
        <v>0.123786315321922</v>
      </c>
      <c r="X20" s="5">
        <v>6.9105167388915998</v>
      </c>
      <c r="Y20" s="5">
        <v>6.9459252357482901</v>
      </c>
      <c r="Z20" s="6">
        <f t="shared" si="0"/>
        <v>0.12449765360652708</v>
      </c>
      <c r="AA20">
        <f t="shared" si="1"/>
        <v>1.8468177836606162E-3</v>
      </c>
      <c r="AB20">
        <f t="shared" si="2"/>
        <v>7.8902233488922757</v>
      </c>
      <c r="AC20">
        <f t="shared" si="3"/>
        <v>9.3921484723727636E-3</v>
      </c>
      <c r="AD20">
        <f t="shared" si="4"/>
        <v>0.12289638714540901</v>
      </c>
      <c r="AE20" s="8">
        <f t="shared" si="5"/>
        <v>394.50000841820417</v>
      </c>
      <c r="AF20" s="8">
        <f t="shared" si="6"/>
        <v>399.200015707099</v>
      </c>
      <c r="AG20" s="8">
        <f t="shared" si="7"/>
        <v>329.5223606531124</v>
      </c>
      <c r="AH20" s="8">
        <f t="shared" si="8"/>
        <v>1028.7541528651852</v>
      </c>
      <c r="AI20" s="7">
        <f t="shared" si="9"/>
        <v>-22.970731836803111</v>
      </c>
      <c r="AJ20" s="7">
        <f t="shared" si="10"/>
        <v>0.8254567827845215</v>
      </c>
      <c r="AK20" s="7">
        <f t="shared" si="11"/>
        <v>1.6340995827764002</v>
      </c>
      <c r="AL20">
        <f t="shared" si="12"/>
        <v>25.531693639283752</v>
      </c>
      <c r="AM20">
        <f t="shared" si="13"/>
        <v>2.2208141605540303E-2</v>
      </c>
      <c r="AN20">
        <f t="shared" si="14"/>
        <v>0.1677047536796204</v>
      </c>
    </row>
    <row r="21" spans="1:40" x14ac:dyDescent="0.3">
      <c r="A21" t="s">
        <v>8</v>
      </c>
      <c r="B21">
        <v>24.535389391195299</v>
      </c>
      <c r="C21" t="s">
        <v>14</v>
      </c>
      <c r="D21" s="1">
        <v>41721</v>
      </c>
      <c r="E21" s="2">
        <v>41721.46875</v>
      </c>
      <c r="F21" s="3">
        <v>4.5147806406021097E-2</v>
      </c>
      <c r="G21" s="3">
        <v>0.194704830646515</v>
      </c>
      <c r="H21" s="3">
        <v>1.1195111788504</v>
      </c>
      <c r="I21" s="3">
        <v>1292</v>
      </c>
      <c r="J21" s="3">
        <v>393.39999389648398</v>
      </c>
      <c r="K21" s="3">
        <v>25.959999084472699</v>
      </c>
      <c r="L21" s="3">
        <v>28.10764503479</v>
      </c>
      <c r="M21" s="3">
        <v>70.567733764648395</v>
      </c>
      <c r="N21" s="10">
        <v>401.08598959066001</v>
      </c>
      <c r="O21" s="9">
        <v>-11.187212499999999</v>
      </c>
      <c r="P21" s="10">
        <v>397.98098712899099</v>
      </c>
      <c r="Q21" s="9">
        <v>-8.9411585000000002</v>
      </c>
      <c r="R21" s="5">
        <v>0.18767392635345501</v>
      </c>
      <c r="S21" s="5">
        <v>-31.9</v>
      </c>
      <c r="T21" s="5">
        <v>6.9575728848576502E-3</v>
      </c>
      <c r="U21" s="5">
        <v>8.2257566973566992E-3</v>
      </c>
      <c r="V21" s="5">
        <v>0.12215653806924801</v>
      </c>
      <c r="W21" s="5">
        <v>0.124292299151421</v>
      </c>
      <c r="X21" s="5">
        <v>6.9555325508117702</v>
      </c>
      <c r="Y21" s="5">
        <v>6.9839396476745597</v>
      </c>
      <c r="Z21" s="6">
        <f t="shared" si="0"/>
        <v>0.12357900493660255</v>
      </c>
      <c r="AA21">
        <f t="shared" si="1"/>
        <v>1.8401096345437547E-3</v>
      </c>
      <c r="AB21">
        <f t="shared" si="2"/>
        <v>7.9356731430717069</v>
      </c>
      <c r="AC21">
        <f t="shared" si="3"/>
        <v>1.105144302912537E-2</v>
      </c>
      <c r="AD21">
        <f t="shared" si="4"/>
        <v>0.10406500929868749</v>
      </c>
      <c r="AE21" s="8">
        <f t="shared" si="5"/>
        <v>393.39999241780623</v>
      </c>
      <c r="AF21" s="8">
        <f t="shared" si="6"/>
        <v>398.649994336487</v>
      </c>
      <c r="AG21" s="8">
        <f t="shared" si="7"/>
        <v>316.07412593595291</v>
      </c>
      <c r="AH21" s="8">
        <f t="shared" si="8"/>
        <v>997.79597785917417</v>
      </c>
      <c r="AI21" s="7">
        <f t="shared" si="9"/>
        <v>-22.78448492578805</v>
      </c>
      <c r="AJ21" s="7">
        <f t="shared" si="10"/>
        <v>0.79286123272628317</v>
      </c>
      <c r="AK21" s="7">
        <f t="shared" si="11"/>
        <v>1.665363709846837</v>
      </c>
      <c r="AL21">
        <f t="shared" si="12"/>
        <v>24.697247557792849</v>
      </c>
      <c r="AM21">
        <f t="shared" si="13"/>
        <v>1.9921293804803487E-2</v>
      </c>
      <c r="AN21">
        <f t="shared" si="14"/>
        <v>0.11753873300695605</v>
      </c>
    </row>
    <row r="22" spans="1:40" x14ac:dyDescent="0.3">
      <c r="A22" t="s">
        <v>8</v>
      </c>
      <c r="B22">
        <v>24.535389391195299</v>
      </c>
      <c r="C22" t="s">
        <v>14</v>
      </c>
      <c r="D22" s="1">
        <v>41721</v>
      </c>
      <c r="E22" s="2">
        <v>41721.479166666664</v>
      </c>
      <c r="F22" s="3">
        <v>3.0239824205636999E-2</v>
      </c>
      <c r="G22" s="3">
        <v>0.13498714566230799</v>
      </c>
      <c r="H22" s="3">
        <v>1.1545189321536</v>
      </c>
      <c r="I22" s="3">
        <v>1083</v>
      </c>
      <c r="J22" s="3">
        <v>394.5</v>
      </c>
      <c r="K22" s="3">
        <v>25.540000915527301</v>
      </c>
      <c r="L22" s="3">
        <v>28.179872512817401</v>
      </c>
      <c r="M22" s="3">
        <v>69.774612426757798</v>
      </c>
      <c r="N22" s="10">
        <v>402.46573525176001</v>
      </c>
      <c r="O22" s="9">
        <v>-11.611359999999999</v>
      </c>
      <c r="P22" s="10">
        <v>397.52125005861097</v>
      </c>
      <c r="Q22" s="9">
        <v>-8.9377253333333293</v>
      </c>
      <c r="R22" s="5">
        <v>0.15909282863140101</v>
      </c>
      <c r="S22" s="5">
        <v>-31.9</v>
      </c>
      <c r="T22" s="5">
        <v>6.6482871770858799E-3</v>
      </c>
      <c r="U22" s="5">
        <v>8.1730466336011904E-3</v>
      </c>
      <c r="V22" s="5">
        <v>0.122479103505611</v>
      </c>
      <c r="W22" s="5">
        <v>0.12510856986045801</v>
      </c>
      <c r="X22" s="5">
        <v>6.9544534683227504</v>
      </c>
      <c r="Y22" s="5">
        <v>6.98860788345337</v>
      </c>
      <c r="Z22" s="6">
        <f t="shared" si="0"/>
        <v>0.123417099830451</v>
      </c>
      <c r="AA22">
        <f t="shared" si="1"/>
        <v>1.2324982385031468E-3</v>
      </c>
      <c r="AB22">
        <f t="shared" si="2"/>
        <v>5.501732355254533</v>
      </c>
      <c r="AC22">
        <f t="shared" si="3"/>
        <v>1.1397027958080948E-2</v>
      </c>
      <c r="AD22">
        <f t="shared" si="4"/>
        <v>6.7588796122789646E-2</v>
      </c>
      <c r="AE22" s="8">
        <f t="shared" si="5"/>
        <v>394.50000363398237</v>
      </c>
      <c r="AF22" s="8">
        <f t="shared" si="6"/>
        <v>401.0000291344802</v>
      </c>
      <c r="AG22" s="8">
        <f t="shared" si="7"/>
        <v>313.08916911636214</v>
      </c>
      <c r="AH22" s="8">
        <f t="shared" si="8"/>
        <v>906.93126477848432</v>
      </c>
      <c r="AI22" s="7">
        <f t="shared" si="9"/>
        <v>-21.868715930445926</v>
      </c>
      <c r="AJ22" s="7">
        <f t="shared" si="10"/>
        <v>0.78077093857607649</v>
      </c>
      <c r="AK22" s="7">
        <f t="shared" si="11"/>
        <v>1.7925978885728293</v>
      </c>
      <c r="AL22">
        <f t="shared" si="12"/>
        <v>24.387736027547561</v>
      </c>
      <c r="AM22">
        <f t="shared" si="13"/>
        <v>1.8955968514123005E-2</v>
      </c>
      <c r="AN22">
        <f t="shared" si="14"/>
        <v>7.1230007507984749E-2</v>
      </c>
    </row>
    <row r="23" spans="1:40" x14ac:dyDescent="0.3">
      <c r="A23" t="s">
        <v>8</v>
      </c>
      <c r="B23">
        <v>24.535389391195299</v>
      </c>
      <c r="C23" t="s">
        <v>14</v>
      </c>
      <c r="D23" s="1">
        <v>41721</v>
      </c>
      <c r="E23" s="2">
        <v>41721.489583333336</v>
      </c>
      <c r="F23" s="3">
        <v>2.3801364004612E-2</v>
      </c>
      <c r="G23" s="3">
        <v>0.14380624890327501</v>
      </c>
      <c r="H23" s="3">
        <v>1.2459773511310499</v>
      </c>
      <c r="I23" s="3">
        <v>1524.80004882812</v>
      </c>
      <c r="J23" s="3">
        <v>393.39999389648398</v>
      </c>
      <c r="K23" s="3">
        <v>25.9799995422363</v>
      </c>
      <c r="L23" s="3">
        <v>29.206886291503899</v>
      </c>
      <c r="M23" s="3">
        <v>69.264106750488295</v>
      </c>
      <c r="N23" s="10">
        <v>400.63772431324497</v>
      </c>
      <c r="O23" s="9">
        <v>-11.785685000000001</v>
      </c>
      <c r="P23" s="10">
        <v>394.756124781464</v>
      </c>
      <c r="Q23" s="9">
        <v>-8.8956052499999991</v>
      </c>
      <c r="R23" s="5">
        <v>0.13174311816692399</v>
      </c>
      <c r="S23" s="5">
        <v>-31.9</v>
      </c>
      <c r="T23" s="5">
        <v>6.9451997987925998E-3</v>
      </c>
      <c r="U23" s="5">
        <v>8.6204558610916103E-3</v>
      </c>
      <c r="V23" s="5">
        <v>0.122089639306068</v>
      </c>
      <c r="W23" s="5">
        <v>0.12547886371612499</v>
      </c>
      <c r="X23" s="5">
        <v>6.9517230987548801</v>
      </c>
      <c r="Y23" s="5">
        <v>6.9892487525939897</v>
      </c>
      <c r="Z23" s="6">
        <f t="shared" si="0"/>
        <v>0.12251050317045836</v>
      </c>
      <c r="AA23">
        <f t="shared" si="1"/>
        <v>9.7008299420563875E-4</v>
      </c>
      <c r="AB23">
        <f t="shared" si="2"/>
        <v>5.8611765483078466</v>
      </c>
      <c r="AC23">
        <f t="shared" si="3"/>
        <v>1.2299875134561204E-2</v>
      </c>
      <c r="AD23">
        <f t="shared" si="4"/>
        <v>4.9293335480690134E-2</v>
      </c>
      <c r="AE23" s="8">
        <f t="shared" si="5"/>
        <v>393.40000768237638</v>
      </c>
      <c r="AF23" s="8">
        <f t="shared" si="6"/>
        <v>402.15002309053983</v>
      </c>
      <c r="AG23" s="8">
        <f t="shared" si="7"/>
        <v>276.56747447477835</v>
      </c>
      <c r="AH23" s="8">
        <f t="shared" si="8"/>
        <v>817.90567412177427</v>
      </c>
      <c r="AI23" s="7">
        <f t="shared" si="9"/>
        <v>-20.81547754116497</v>
      </c>
      <c r="AJ23" s="7">
        <f t="shared" si="10"/>
        <v>0.68772213998483867</v>
      </c>
      <c r="AK23" s="7">
        <f t="shared" si="11"/>
        <v>1.9672749416467403</v>
      </c>
      <c r="AL23">
        <f t="shared" si="12"/>
        <v>22.005686783611871</v>
      </c>
      <c r="AM23">
        <f t="shared" si="13"/>
        <v>1.8304992917647984E-2</v>
      </c>
      <c r="AN23">
        <f t="shared" si="14"/>
        <v>0.11106127459104732</v>
      </c>
    </row>
    <row r="24" spans="1:40" x14ac:dyDescent="0.3">
      <c r="A24" t="s">
        <v>8</v>
      </c>
      <c r="B24">
        <v>24.535389391195299</v>
      </c>
      <c r="C24" t="s">
        <v>14</v>
      </c>
      <c r="D24" s="1">
        <v>41721</v>
      </c>
      <c r="E24" s="2">
        <v>41721.5</v>
      </c>
      <c r="F24" s="3">
        <v>1.7657449468970299E-2</v>
      </c>
      <c r="G24" s="3">
        <v>0.13583149015903501</v>
      </c>
      <c r="H24" s="3">
        <v>1.0518739638975201</v>
      </c>
      <c r="I24" s="3">
        <v>832.20001220703102</v>
      </c>
      <c r="J24" s="3">
        <v>393.39999389648398</v>
      </c>
      <c r="K24" s="3">
        <v>26.040000915527301</v>
      </c>
      <c r="L24" s="3">
        <v>28.0960388183594</v>
      </c>
      <c r="M24" s="3">
        <v>72.327255249023395</v>
      </c>
      <c r="N24" s="10">
        <v>399.096051618003</v>
      </c>
      <c r="O24" s="9">
        <v>-11.80118</v>
      </c>
      <c r="P24" s="10">
        <v>395.04139186410202</v>
      </c>
      <c r="Q24" s="9">
        <v>-8.8347296666666697</v>
      </c>
      <c r="R24" s="5">
        <v>0.174421936273575</v>
      </c>
      <c r="S24" s="5">
        <v>-31.9</v>
      </c>
      <c r="T24" s="5">
        <v>6.7195282317698002E-3</v>
      </c>
      <c r="U24" s="5">
        <v>8.4731075912714005E-3</v>
      </c>
      <c r="V24" s="5">
        <v>0.122542351484299</v>
      </c>
      <c r="W24" s="5">
        <v>0.12708517909049999</v>
      </c>
      <c r="X24" s="5">
        <v>6.9775009155273402</v>
      </c>
      <c r="Y24" s="5">
        <v>7.0167808532714799</v>
      </c>
      <c r="Z24" s="6">
        <f t="shared" si="0"/>
        <v>0.123053646134061</v>
      </c>
      <c r="AA24">
        <f t="shared" si="1"/>
        <v>7.1967268126206312E-4</v>
      </c>
      <c r="AB24">
        <f t="shared" si="2"/>
        <v>5.536145687085738</v>
      </c>
      <c r="AC24">
        <f t="shared" si="3"/>
        <v>1.0383750877566832E-2</v>
      </c>
      <c r="AD24">
        <f t="shared" si="4"/>
        <v>4.3317239703865813E-2</v>
      </c>
      <c r="AE24" s="8">
        <f t="shared" si="5"/>
        <v>393.39997321101634</v>
      </c>
      <c r="AF24" s="8">
        <f t="shared" si="6"/>
        <v>405.7000027726333</v>
      </c>
      <c r="AG24" s="8">
        <f t="shared" si="7"/>
        <v>272.26348586999904</v>
      </c>
      <c r="AH24" s="8">
        <f t="shared" si="8"/>
        <v>953.34993521439583</v>
      </c>
      <c r="AI24" s="7">
        <f t="shared" si="9"/>
        <v>-22.358828282265097</v>
      </c>
      <c r="AJ24" s="7">
        <f t="shared" si="10"/>
        <v>0.67109559775523053</v>
      </c>
      <c r="AK24" s="7">
        <f t="shared" si="11"/>
        <v>1.7408017033139609</v>
      </c>
      <c r="AL24">
        <f t="shared" si="12"/>
        <v>21.580047302533906</v>
      </c>
      <c r="AM24">
        <f t="shared" si="13"/>
        <v>1.8950703434925917E-2</v>
      </c>
      <c r="AN24">
        <f t="shared" si="14"/>
        <v>0.14635387334336791</v>
      </c>
    </row>
    <row r="25" spans="1:40" x14ac:dyDescent="0.3">
      <c r="A25" t="s">
        <v>8</v>
      </c>
      <c r="B25">
        <v>24.535389391195299</v>
      </c>
      <c r="C25" t="s">
        <v>14</v>
      </c>
      <c r="D25" s="1">
        <v>41721</v>
      </c>
      <c r="E25" s="2">
        <v>41721.510416666664</v>
      </c>
      <c r="F25" s="3">
        <v>1.84366125613451E-2</v>
      </c>
      <c r="G25" s="3">
        <v>0.16033749282360099</v>
      </c>
      <c r="H25" s="3">
        <v>1.2067478134004299</v>
      </c>
      <c r="I25" s="3">
        <v>1361.80004882812</v>
      </c>
      <c r="J25" s="3">
        <v>392.20001220703102</v>
      </c>
      <c r="K25" s="3">
        <v>27.360000610351602</v>
      </c>
      <c r="L25" s="3">
        <v>29.455213546752901</v>
      </c>
      <c r="M25" s="3">
        <v>70.654922485351605</v>
      </c>
      <c r="N25" s="10">
        <v>398.83040939051102</v>
      </c>
      <c r="O25" s="9">
        <v>-11.985597500000001</v>
      </c>
      <c r="P25" s="10">
        <v>396.18686373409997</v>
      </c>
      <c r="Q25" s="9">
        <v>-8.8544455000000006</v>
      </c>
      <c r="R25" s="5">
        <v>0.121412552893162</v>
      </c>
      <c r="S25" s="5">
        <v>-31.9</v>
      </c>
      <c r="T25" s="5">
        <v>7.3225442320108396E-3</v>
      </c>
      <c r="U25" s="5">
        <v>8.9160129427909903E-3</v>
      </c>
      <c r="V25" s="5">
        <v>0.12168759852647799</v>
      </c>
      <c r="W25" s="5">
        <v>0.12597694993019101</v>
      </c>
      <c r="X25" s="5">
        <v>6.9500308036804199</v>
      </c>
      <c r="Y25" s="5">
        <v>6.9857244491577104</v>
      </c>
      <c r="Z25" s="6">
        <f t="shared" si="0"/>
        <v>0.12292459406096125</v>
      </c>
      <c r="AA25">
        <f t="shared" si="1"/>
        <v>7.5142938501563837E-4</v>
      </c>
      <c r="AB25">
        <f t="shared" si="2"/>
        <v>6.5349479589323032</v>
      </c>
      <c r="AC25">
        <f t="shared" si="3"/>
        <v>1.1912614150053603E-2</v>
      </c>
      <c r="AD25">
        <f t="shared" si="4"/>
        <v>3.9424039066409337E-2</v>
      </c>
      <c r="AE25" s="8">
        <f t="shared" si="5"/>
        <v>392.20001809914947</v>
      </c>
      <c r="AF25" s="8">
        <f t="shared" si="6"/>
        <v>403.9500411122745</v>
      </c>
      <c r="AG25" s="8">
        <f t="shared" si="7"/>
        <v>232.12767428745025</v>
      </c>
      <c r="AH25" s="8">
        <f t="shared" si="8"/>
        <v>783.51356211490111</v>
      </c>
      <c r="AI25" s="7">
        <f t="shared" si="9"/>
        <v>-20.305915894752761</v>
      </c>
      <c r="AJ25" s="7">
        <f t="shared" si="10"/>
        <v>0.5746445120992878</v>
      </c>
      <c r="AK25" s="7">
        <f t="shared" si="11"/>
        <v>2.0642488510097872</v>
      </c>
      <c r="AL25">
        <f t="shared" si="12"/>
        <v>19.11089950974177</v>
      </c>
      <c r="AM25">
        <f t="shared" si="13"/>
        <v>1.7691094239043029E-2</v>
      </c>
      <c r="AN25">
        <f t="shared" si="14"/>
        <v>0.32131781201967136</v>
      </c>
    </row>
    <row r="26" spans="1:40" x14ac:dyDescent="0.3">
      <c r="A26" t="s">
        <v>8</v>
      </c>
      <c r="B26">
        <v>24.535389391195299</v>
      </c>
      <c r="C26" t="s">
        <v>14</v>
      </c>
      <c r="D26" s="1">
        <v>41721</v>
      </c>
      <c r="E26" s="2">
        <v>41721.53125</v>
      </c>
      <c r="F26" s="3">
        <v>7.7522154897451401E-3</v>
      </c>
      <c r="G26" s="3">
        <v>7.4233070015907301E-2</v>
      </c>
      <c r="H26" s="3">
        <v>1.15555998057646</v>
      </c>
      <c r="I26" s="3">
        <v>356.60000610351602</v>
      </c>
      <c r="J26" s="3">
        <v>391</v>
      </c>
      <c r="K26" s="3">
        <v>26.719999313354499</v>
      </c>
      <c r="L26" s="3">
        <v>27.972333908081101</v>
      </c>
      <c r="M26" s="3">
        <v>69.379776000976605</v>
      </c>
      <c r="N26" s="10">
        <v>403.85903758816801</v>
      </c>
      <c r="O26" s="9">
        <v>-11.822184999999999</v>
      </c>
      <c r="P26" s="10">
        <v>394.82441673532497</v>
      </c>
      <c r="Q26" s="9">
        <v>-8.7158990000000003</v>
      </c>
      <c r="R26" s="5">
        <v>0.12250640988349901</v>
      </c>
      <c r="S26" s="5">
        <v>-31.9</v>
      </c>
      <c r="T26" s="5">
        <v>6.7367493174970098E-3</v>
      </c>
      <c r="U26" s="5">
        <v>8.0767152830958401E-3</v>
      </c>
      <c r="V26" s="5">
        <v>0.122067175805569</v>
      </c>
      <c r="W26" s="5">
        <v>0.12738814949989299</v>
      </c>
      <c r="X26" s="5">
        <v>6.9931063652038601</v>
      </c>
      <c r="Y26" s="5">
        <v>7.0231218338012704</v>
      </c>
      <c r="Z26" s="6">
        <f t="shared" si="0"/>
        <v>0.12326112240221887</v>
      </c>
      <c r="AA26">
        <f t="shared" si="1"/>
        <v>3.1596056480469304E-4</v>
      </c>
      <c r="AB26">
        <f t="shared" si="2"/>
        <v>3.0255509228863664</v>
      </c>
      <c r="AC26">
        <f t="shared" si="3"/>
        <v>1.1407304842808096E-2</v>
      </c>
      <c r="AD26">
        <f t="shared" si="4"/>
        <v>1.731130672180067E-2</v>
      </c>
      <c r="AE26" s="8">
        <f t="shared" si="5"/>
        <v>391.00002134245187</v>
      </c>
      <c r="AF26" s="8">
        <f t="shared" si="6"/>
        <v>406.3000210339718</v>
      </c>
      <c r="AG26" s="8">
        <f t="shared" si="7"/>
        <v>225.7588400313584</v>
      </c>
      <c r="AH26" s="8">
        <f t="shared" si="8"/>
        <v>783.40697729047304</v>
      </c>
      <c r="AI26" s="7">
        <f t="shared" si="9"/>
        <v>-20.272352179440126</v>
      </c>
      <c r="AJ26" s="7">
        <f t="shared" si="10"/>
        <v>0.55564565184327697</v>
      </c>
      <c r="AK26" s="7">
        <f t="shared" si="11"/>
        <v>2.0774132226763116</v>
      </c>
      <c r="AL26">
        <f t="shared" si="12"/>
        <v>18.62452868718789</v>
      </c>
      <c r="AM26">
        <f t="shared" si="13"/>
        <v>1.8085789371375758E-2</v>
      </c>
      <c r="AN26">
        <f t="shared" si="14"/>
        <v>0.38978763669824396</v>
      </c>
    </row>
    <row r="27" spans="1:40" x14ac:dyDescent="0.3">
      <c r="A27" t="s">
        <v>8</v>
      </c>
      <c r="B27">
        <v>24.535389391195299</v>
      </c>
      <c r="C27" t="s">
        <v>14</v>
      </c>
      <c r="D27" s="1">
        <v>41721</v>
      </c>
      <c r="E27" s="2">
        <v>41721.572916666664</v>
      </c>
      <c r="F27" s="3">
        <v>1.8626756966113999E-2</v>
      </c>
      <c r="G27" s="3">
        <v>9.8517328500747695E-2</v>
      </c>
      <c r="H27" s="3">
        <v>0.53784632326008497</v>
      </c>
      <c r="I27" s="3">
        <v>890.59997558593795</v>
      </c>
      <c r="J27" s="3">
        <v>393.39999389648398</v>
      </c>
      <c r="K27" s="3">
        <v>23.180000305175799</v>
      </c>
      <c r="L27" s="3">
        <v>26.178401947021499</v>
      </c>
      <c r="M27" s="3">
        <v>84.167266845703097</v>
      </c>
      <c r="N27" s="10">
        <v>411.39803401456197</v>
      </c>
      <c r="O27" s="9">
        <v>-12.4289166666667</v>
      </c>
      <c r="P27" s="10">
        <v>396.241629825372</v>
      </c>
      <c r="Q27" s="9">
        <v>-8.9161094999999992</v>
      </c>
      <c r="R27" s="5">
        <v>0.106734544038773</v>
      </c>
      <c r="S27" s="5">
        <v>-31.9</v>
      </c>
      <c r="T27" s="5">
        <v>7.1177347563207097E-3</v>
      </c>
      <c r="U27" s="5">
        <v>8.9425696060061507E-3</v>
      </c>
      <c r="V27" s="5">
        <v>0.12410981208086</v>
      </c>
      <c r="W27" s="5">
        <v>0.126303166151047</v>
      </c>
      <c r="X27" s="5">
        <v>7.06675100326538</v>
      </c>
      <c r="Y27" s="5">
        <v>7.10762739181519</v>
      </c>
      <c r="Z27" s="6">
        <f t="shared" si="0"/>
        <v>0.12500629174571237</v>
      </c>
      <c r="AA27">
        <f t="shared" si="1"/>
        <v>7.5917918681161611E-4</v>
      </c>
      <c r="AB27">
        <f t="shared" si="2"/>
        <v>4.0153154665685209</v>
      </c>
      <c r="AC27">
        <f t="shared" si="3"/>
        <v>5.3094405060225567E-3</v>
      </c>
      <c r="AD27">
        <f t="shared" si="4"/>
        <v>8.9366665135251877E-2</v>
      </c>
      <c r="AE27" s="8">
        <f t="shared" si="5"/>
        <v>393.39999234820402</v>
      </c>
      <c r="AF27" s="8">
        <f t="shared" si="6"/>
        <v>398.04997727390946</v>
      </c>
      <c r="AG27" s="8">
        <f t="shared" si="7"/>
        <v>349.9420452194808</v>
      </c>
      <c r="AH27" s="8">
        <f t="shared" si="8"/>
        <v>731.72432065179896</v>
      </c>
      <c r="AI27" s="7">
        <f t="shared" si="9"/>
        <v>-19.501965309357626</v>
      </c>
      <c r="AJ27" s="7">
        <f t="shared" si="10"/>
        <v>0.87914097525164725</v>
      </c>
      <c r="AK27" s="7">
        <f t="shared" si="11"/>
        <v>2.1929295289662529</v>
      </c>
      <c r="AL27">
        <f t="shared" si="12"/>
        <v>26.906008966442172</v>
      </c>
      <c r="AM27">
        <f t="shared" si="13"/>
        <v>1.5956516128100694E-2</v>
      </c>
      <c r="AN27">
        <f t="shared" si="14"/>
        <v>2.5979881908055905E-2</v>
      </c>
    </row>
    <row r="28" spans="1:40" x14ac:dyDescent="0.3">
      <c r="A28" t="s">
        <v>8</v>
      </c>
      <c r="B28">
        <v>24.535389391195299</v>
      </c>
      <c r="C28" t="s">
        <v>14</v>
      </c>
      <c r="D28" s="1">
        <v>41721</v>
      </c>
      <c r="E28" s="2">
        <v>41721.583333333336</v>
      </c>
      <c r="F28" s="3">
        <v>1.05354404076934E-2</v>
      </c>
      <c r="G28" s="3">
        <v>7.1773864328861195E-2</v>
      </c>
      <c r="H28" s="3">
        <v>0.55080877435183995</v>
      </c>
      <c r="I28" s="3">
        <v>423.79998779296898</v>
      </c>
      <c r="J28" s="3">
        <v>389.89999389648398</v>
      </c>
      <c r="K28" s="3">
        <v>24</v>
      </c>
      <c r="L28" s="3">
        <v>26.1473197937012</v>
      </c>
      <c r="M28" s="3">
        <v>83.755905151367202</v>
      </c>
      <c r="N28" s="10">
        <v>412.26429927857998</v>
      </c>
      <c r="O28" s="9">
        <v>-11.791980000000001</v>
      </c>
      <c r="P28" s="10">
        <v>398.53927851348698</v>
      </c>
      <c r="Q28" s="9">
        <v>-8.9071750000000005</v>
      </c>
      <c r="R28" s="5">
        <v>9.5047466456890106E-2</v>
      </c>
      <c r="S28" s="5">
        <v>-31.9</v>
      </c>
      <c r="T28" s="5">
        <v>7.3205693624913701E-3</v>
      </c>
      <c r="U28" s="5">
        <v>8.8731693103909492E-3</v>
      </c>
      <c r="V28" s="5">
        <v>0.122981376945972</v>
      </c>
      <c r="W28" s="5">
        <v>0.127659812569618</v>
      </c>
      <c r="X28" s="5">
        <v>7.0653576850891104</v>
      </c>
      <c r="Y28" s="5">
        <v>7.1001358032226598</v>
      </c>
      <c r="Z28" s="6">
        <f t="shared" si="0"/>
        <v>0.12570636402924706</v>
      </c>
      <c r="AA28">
        <f t="shared" si="1"/>
        <v>4.2939772586100139E-4</v>
      </c>
      <c r="AB28">
        <f t="shared" si="2"/>
        <v>2.9253199606694551</v>
      </c>
      <c r="AC28">
        <f t="shared" si="3"/>
        <v>5.4374015237101678E-3</v>
      </c>
      <c r="AD28">
        <f t="shared" si="4"/>
        <v>4.9356954326963756E-2</v>
      </c>
      <c r="AE28" s="8">
        <f t="shared" si="5"/>
        <v>389.89998332335364</v>
      </c>
      <c r="AF28" s="8">
        <f t="shared" si="6"/>
        <v>402.75001504358789</v>
      </c>
      <c r="AG28" s="8">
        <f t="shared" si="7"/>
        <v>340.24937804947461</v>
      </c>
      <c r="AH28" s="8">
        <f t="shared" si="8"/>
        <v>691.2383363875673</v>
      </c>
      <c r="AI28" s="7">
        <f t="shared" si="9"/>
        <v>-18.806934193867679</v>
      </c>
      <c r="AJ28" s="7">
        <f t="shared" si="10"/>
        <v>0.84481530810781202</v>
      </c>
      <c r="AK28" s="7">
        <f t="shared" si="11"/>
        <v>2.396070430744988</v>
      </c>
      <c r="AL28">
        <f t="shared" si="12"/>
        <v>26.027271887559991</v>
      </c>
      <c r="AM28">
        <f t="shared" si="13"/>
        <v>1.7303201135077623E-2</v>
      </c>
      <c r="AN28">
        <f t="shared" si="14"/>
        <v>2.3478358972489264E-2</v>
      </c>
    </row>
    <row r="29" spans="1:40" x14ac:dyDescent="0.3">
      <c r="A29" t="s">
        <v>8</v>
      </c>
      <c r="B29">
        <v>24.535389391195299</v>
      </c>
      <c r="C29" t="s">
        <v>14</v>
      </c>
      <c r="D29" s="1">
        <v>41721</v>
      </c>
      <c r="E29" s="2">
        <v>41721.59375</v>
      </c>
      <c r="F29" s="3">
        <v>1.89016982913017E-2</v>
      </c>
      <c r="G29" s="3">
        <v>5.57204112410545E-2</v>
      </c>
      <c r="H29" s="3">
        <v>0.46977180286180598</v>
      </c>
      <c r="I29" s="3">
        <v>286</v>
      </c>
      <c r="J29" s="3">
        <v>395.70001220703102</v>
      </c>
      <c r="K29" s="3">
        <v>24.059999465942401</v>
      </c>
      <c r="L29" s="3">
        <v>26.713272094726602</v>
      </c>
      <c r="M29" s="3">
        <v>86.600166320800795</v>
      </c>
      <c r="N29" s="10">
        <v>409.07761188031299</v>
      </c>
      <c r="O29" s="9">
        <v>-11.322889999999999</v>
      </c>
      <c r="P29" s="10">
        <v>402.12824521565602</v>
      </c>
      <c r="Q29" s="9">
        <v>-9.0716916666666698</v>
      </c>
      <c r="R29" s="5">
        <v>5.01673333346844E-2</v>
      </c>
      <c r="S29" s="5">
        <v>-31.9</v>
      </c>
      <c r="T29" s="5">
        <v>7.4154655449092397E-3</v>
      </c>
      <c r="U29" s="5">
        <v>9.4701945781707798E-3</v>
      </c>
      <c r="V29" s="5">
        <v>0.124404169619083</v>
      </c>
      <c r="W29" s="5">
        <v>0.128017753362656</v>
      </c>
      <c r="X29" s="5">
        <v>7.0423383712768599</v>
      </c>
      <c r="Y29" s="5">
        <v>7.0883646011352504</v>
      </c>
      <c r="Z29" s="6">
        <f t="shared" si="0"/>
        <v>0.12642514158287702</v>
      </c>
      <c r="AA29">
        <f t="shared" si="1"/>
        <v>7.7038509517540852E-4</v>
      </c>
      <c r="AB29">
        <f t="shared" si="2"/>
        <v>2.271022087835711</v>
      </c>
      <c r="AC29">
        <f t="shared" si="3"/>
        <v>4.6374314201560315E-3</v>
      </c>
      <c r="AD29">
        <f t="shared" si="4"/>
        <v>0.10382701993001764</v>
      </c>
      <c r="AE29" s="8">
        <f t="shared" si="5"/>
        <v>395.70001504517393</v>
      </c>
      <c r="AF29" s="8">
        <f t="shared" si="6"/>
        <v>404.54996838963797</v>
      </c>
      <c r="AG29" s="8">
        <f t="shared" si="7"/>
        <v>379.76706346578584</v>
      </c>
      <c r="AH29" s="8">
        <f t="shared" si="8"/>
        <v>555.27034629768673</v>
      </c>
      <c r="AI29" s="7">
        <f t="shared" si="9"/>
        <v>-15.556879408442848</v>
      </c>
      <c r="AJ29" s="7">
        <f t="shared" si="10"/>
        <v>0.93873957023775434</v>
      </c>
      <c r="AK29" s="7">
        <f t="shared" si="11"/>
        <v>3.6841093023031375</v>
      </c>
      <c r="AL29">
        <f t="shared" si="12"/>
        <v>28.43173299808651</v>
      </c>
      <c r="AM29">
        <f t="shared" si="13"/>
        <v>1.6030030134089136E-2</v>
      </c>
      <c r="AN29">
        <f t="shared" si="14"/>
        <v>1.2764886957585911E-2</v>
      </c>
    </row>
    <row r="30" spans="1:40" x14ac:dyDescent="0.3">
      <c r="A30" t="s">
        <v>8</v>
      </c>
      <c r="B30">
        <v>24.535389391195299</v>
      </c>
      <c r="C30" t="s">
        <v>14</v>
      </c>
      <c r="D30" s="1">
        <v>41721</v>
      </c>
      <c r="E30" s="2">
        <v>41721.604166666664</v>
      </c>
      <c r="F30" s="3">
        <v>9.8814386874437297E-3</v>
      </c>
      <c r="G30" s="3">
        <v>2.8774917125701901E-2</v>
      </c>
      <c r="H30" s="3">
        <v>0.62796404068479805</v>
      </c>
      <c r="I30" s="3">
        <v>184.60000610351599</v>
      </c>
      <c r="J30" s="3">
        <v>392.20001220703102</v>
      </c>
      <c r="K30" s="3">
        <v>24.2399997711182</v>
      </c>
      <c r="L30" s="3">
        <v>26.471233367919901</v>
      </c>
      <c r="M30" s="3">
        <v>81.830909729003906</v>
      </c>
      <c r="N30" s="10">
        <v>402.16120837771001</v>
      </c>
      <c r="O30" s="9">
        <v>-10.695164999999999</v>
      </c>
      <c r="P30" s="10">
        <v>396.86403301649801</v>
      </c>
      <c r="Q30" s="9">
        <v>-8.8549262500000001</v>
      </c>
      <c r="R30" s="5">
        <v>4.8783019185066202E-2</v>
      </c>
      <c r="S30" s="5">
        <v>-31.9</v>
      </c>
      <c r="T30" s="5">
        <v>7.3907952755689604E-3</v>
      </c>
      <c r="U30" s="5">
        <v>8.8040167465806007E-3</v>
      </c>
      <c r="V30" s="5">
        <v>0.12330300360918001</v>
      </c>
      <c r="W30" s="5">
        <v>0.12812058627605399</v>
      </c>
      <c r="X30" s="5">
        <v>7.0422925949096697</v>
      </c>
      <c r="Y30" s="5">
        <v>7.0739488601684597</v>
      </c>
      <c r="Z30" s="6">
        <f t="shared" si="0"/>
        <v>0.12476931432580672</v>
      </c>
      <c r="AA30">
        <f t="shared" si="1"/>
        <v>4.0274228095152039E-4</v>
      </c>
      <c r="AB30">
        <f t="shared" si="2"/>
        <v>1.1727923558461226</v>
      </c>
      <c r="AC30">
        <f t="shared" si="3"/>
        <v>6.1990527214688855E-3</v>
      </c>
      <c r="AD30">
        <f t="shared" si="4"/>
        <v>4.0605224201909318E-2</v>
      </c>
      <c r="AE30" s="8">
        <f t="shared" si="5"/>
        <v>392.20001776723387</v>
      </c>
      <c r="AF30" s="8">
        <f t="shared" si="6"/>
        <v>405.70001131097587</v>
      </c>
      <c r="AG30" s="8">
        <f t="shared" si="7"/>
        <v>372.95567445629854</v>
      </c>
      <c r="AH30" s="8">
        <f t="shared" si="8"/>
        <v>547.36818424406272</v>
      </c>
      <c r="AI30" s="7">
        <f t="shared" si="9"/>
        <v>-15.3325589739477</v>
      </c>
      <c r="AJ30" s="7">
        <f t="shared" si="10"/>
        <v>0.91928928779452701</v>
      </c>
      <c r="AK30" s="7">
        <f t="shared" si="11"/>
        <v>3.8637343371584056</v>
      </c>
      <c r="AL30">
        <f t="shared" si="12"/>
        <v>27.933805767539894</v>
      </c>
      <c r="AM30">
        <f t="shared" si="13"/>
        <v>1.8445434284540114E-2</v>
      </c>
      <c r="AN30">
        <f t="shared" si="14"/>
        <v>8.5915898355353303E-3</v>
      </c>
    </row>
    <row r="31" spans="1:40" x14ac:dyDescent="0.3">
      <c r="A31" t="s">
        <v>8</v>
      </c>
      <c r="B31">
        <v>24.535389391195299</v>
      </c>
      <c r="C31" t="s">
        <v>14</v>
      </c>
      <c r="D31" s="1">
        <v>41721</v>
      </c>
      <c r="E31" s="2">
        <v>41721.677083333336</v>
      </c>
      <c r="F31" s="3">
        <v>8.0530205741524696E-3</v>
      </c>
      <c r="G31" s="3">
        <v>3.1262479722499799E-2</v>
      </c>
      <c r="H31" s="3">
        <v>0.34650831384094699</v>
      </c>
      <c r="I31" s="3">
        <v>227.60000610351599</v>
      </c>
      <c r="J31" s="3">
        <v>388.70001220703102</v>
      </c>
      <c r="K31" s="3">
        <v>22.700000762939499</v>
      </c>
      <c r="L31" s="3">
        <v>25.127132415771499</v>
      </c>
      <c r="M31" s="3">
        <v>89.143951416015597</v>
      </c>
      <c r="N31" s="10">
        <v>417.810633067406</v>
      </c>
      <c r="O31" s="9">
        <v>-10.368539999999999</v>
      </c>
      <c r="P31" s="10">
        <v>392.98700339609701</v>
      </c>
      <c r="Q31" s="9">
        <v>-8.6185349999999996</v>
      </c>
      <c r="R31" s="5">
        <v>5.0985414534807198E-2</v>
      </c>
      <c r="S31" s="5">
        <v>-31.9</v>
      </c>
      <c r="T31" s="5">
        <v>6.8104448728263404E-3</v>
      </c>
      <c r="U31" s="5">
        <v>8.6786067113280296E-3</v>
      </c>
      <c r="V31" s="5">
        <v>0.119560338556767</v>
      </c>
      <c r="W31" s="5">
        <v>0.12409283220768</v>
      </c>
      <c r="X31" s="5">
        <v>6.8900218009948704</v>
      </c>
      <c r="Y31" s="5">
        <v>6.9318685531616202</v>
      </c>
      <c r="Z31" s="6">
        <f t="shared" si="0"/>
        <v>0.12087897414762293</v>
      </c>
      <c r="AA31">
        <f t="shared" si="1"/>
        <v>3.282206141404201E-4</v>
      </c>
      <c r="AB31">
        <f t="shared" si="2"/>
        <v>1.2741790735026428</v>
      </c>
      <c r="AC31">
        <f t="shared" si="3"/>
        <v>3.4206151415690721E-3</v>
      </c>
      <c r="AD31">
        <f t="shared" si="4"/>
        <v>5.9971050629116861E-2</v>
      </c>
      <c r="AE31" s="8">
        <f t="shared" si="5"/>
        <v>388.7000159106716</v>
      </c>
      <c r="AF31" s="8">
        <f t="shared" si="6"/>
        <v>401.00002187494198</v>
      </c>
      <c r="AG31" s="8">
        <f t="shared" si="7"/>
        <v>377.62275764105175</v>
      </c>
      <c r="AH31" s="8">
        <f t="shared" si="8"/>
        <v>554.45758802964144</v>
      </c>
      <c r="AI31" s="7">
        <f t="shared" si="9"/>
        <v>-15.525231338331984</v>
      </c>
      <c r="AJ31" s="7">
        <f t="shared" si="10"/>
        <v>0.94170258613806068</v>
      </c>
      <c r="AK31" s="7">
        <f t="shared" si="11"/>
        <v>3.6131003633323413</v>
      </c>
      <c r="AL31">
        <f t="shared" si="12"/>
        <v>28.507586205134352</v>
      </c>
      <c r="AM31">
        <f t="shared" si="13"/>
        <v>1.9188101818972635E-2</v>
      </c>
      <c r="AN31">
        <f t="shared" si="14"/>
        <v>9.6148673096419328E-3</v>
      </c>
    </row>
    <row r="32" spans="1:40" x14ac:dyDescent="0.3">
      <c r="A32" t="s">
        <v>6</v>
      </c>
      <c r="B32">
        <v>10.946250986168399</v>
      </c>
      <c r="C32" t="s">
        <v>5</v>
      </c>
      <c r="D32" s="1">
        <v>41720</v>
      </c>
      <c r="E32" s="2">
        <v>41720.28125</v>
      </c>
      <c r="F32" s="3">
        <v>1.4059516834095101E-3</v>
      </c>
      <c r="G32" s="3">
        <v>1.9854282960295701E-2</v>
      </c>
      <c r="H32" s="3">
        <v>3.6871986860935999E-2</v>
      </c>
      <c r="I32" s="3">
        <v>56.799999237060497</v>
      </c>
      <c r="J32" s="3">
        <v>524.90002441406205</v>
      </c>
      <c r="K32" s="3">
        <v>15.800000190734901</v>
      </c>
      <c r="L32" s="3">
        <v>15.704771041870099</v>
      </c>
      <c r="M32" s="3">
        <v>97.933509826660199</v>
      </c>
      <c r="N32" s="10">
        <v>551.36140279926803</v>
      </c>
      <c r="O32" s="9">
        <v>-12.4458</v>
      </c>
      <c r="P32" s="10">
        <v>515.43645554930401</v>
      </c>
      <c r="Q32" s="9">
        <v>-11.78553</v>
      </c>
      <c r="R32" s="5">
        <v>4.9472548998892299E-3</v>
      </c>
      <c r="S32" s="5">
        <v>-31.9</v>
      </c>
      <c r="T32" s="5">
        <v>5.3425324149429798E-3</v>
      </c>
      <c r="U32" s="5">
        <v>5.4485462605953199E-3</v>
      </c>
      <c r="V32" s="5">
        <v>0.16685599088668801</v>
      </c>
      <c r="W32" s="5">
        <v>0.17028230428695701</v>
      </c>
      <c r="X32" s="5">
        <v>7.12054491043091</v>
      </c>
      <c r="Y32" s="5">
        <v>7.1229200363159197</v>
      </c>
      <c r="Z32" s="6">
        <f t="shared" si="0"/>
        <v>0.16384769777732788</v>
      </c>
      <c r="AA32">
        <f t="shared" si="1"/>
        <v>1.2844138921956567E-4</v>
      </c>
      <c r="AB32">
        <f t="shared" si="2"/>
        <v>1.8137975262382915</v>
      </c>
      <c r="AC32">
        <f t="shared" si="3"/>
        <v>3.6398802429354394E-4</v>
      </c>
      <c r="AD32">
        <f t="shared" si="4"/>
        <v>0.22054535562820823</v>
      </c>
      <c r="AE32" s="8">
        <f t="shared" si="5"/>
        <v>524.90002420834765</v>
      </c>
      <c r="AF32" s="8">
        <f t="shared" si="6"/>
        <v>535.49999109644102</v>
      </c>
      <c r="AG32" s="8">
        <f t="shared" si="7"/>
        <v>526.9664635841674</v>
      </c>
      <c r="AH32" s="8">
        <f t="shared" si="8"/>
        <v>540.46323055722985</v>
      </c>
      <c r="AI32" s="7">
        <f t="shared" si="9"/>
        <v>-12.375070200627137</v>
      </c>
      <c r="AJ32" s="7">
        <f t="shared" si="10"/>
        <v>0.98406437412855763</v>
      </c>
      <c r="AK32" s="7">
        <f t="shared" si="11"/>
        <v>108.89324096229117</v>
      </c>
      <c r="AL32">
        <f t="shared" si="12"/>
        <v>29.592047977691074</v>
      </c>
      <c r="AM32">
        <f t="shared" si="13"/>
        <v>-7.738707991843485E-3</v>
      </c>
      <c r="AN32">
        <f t="shared" si="14"/>
        <v>2.5586545863310523E-3</v>
      </c>
    </row>
    <row r="33" spans="1:40" x14ac:dyDescent="0.3">
      <c r="A33" t="s">
        <v>6</v>
      </c>
      <c r="B33">
        <v>10.946250986168399</v>
      </c>
      <c r="C33" t="s">
        <v>5</v>
      </c>
      <c r="D33" s="1">
        <v>41720</v>
      </c>
      <c r="E33" s="2">
        <v>41720.291666666664</v>
      </c>
      <c r="F33" s="3">
        <v>1.1784048983827201E-3</v>
      </c>
      <c r="G33" s="3">
        <v>2.63502076268196E-2</v>
      </c>
      <c r="H33" s="3">
        <v>4.15324896557226E-2</v>
      </c>
      <c r="I33" s="3">
        <v>132.60000610351599</v>
      </c>
      <c r="J33" s="3">
        <v>530.79998779296898</v>
      </c>
      <c r="K33" s="3">
        <v>16.159999847412099</v>
      </c>
      <c r="L33" s="3">
        <v>15.9594163894653</v>
      </c>
      <c r="M33" s="3">
        <v>97.709915161132798</v>
      </c>
      <c r="N33" s="10">
        <v>547.88818935085601</v>
      </c>
      <c r="O33" s="9">
        <v>-12.268746666666701</v>
      </c>
      <c r="P33" s="10">
        <v>518.05326547836796</v>
      </c>
      <c r="Q33" s="9">
        <v>-11.69877</v>
      </c>
      <c r="R33" s="5">
        <v>2.9856260865926701E-2</v>
      </c>
      <c r="S33" s="5">
        <v>-31.9</v>
      </c>
      <c r="T33" s="5">
        <v>5.3863213397562504E-3</v>
      </c>
      <c r="U33" s="5">
        <v>5.5172592401504499E-3</v>
      </c>
      <c r="V33" s="5">
        <v>0.168470844626427</v>
      </c>
      <c r="W33" s="5">
        <v>0.16909600794315299</v>
      </c>
      <c r="X33" s="5">
        <v>7.1095461845397896</v>
      </c>
      <c r="Y33" s="5">
        <v>7.1124792098998997</v>
      </c>
      <c r="Z33" s="6">
        <f t="shared" si="0"/>
        <v>0.16442516147187988</v>
      </c>
      <c r="AA33">
        <f t="shared" si="1"/>
        <v>1.076537437220966E-4</v>
      </c>
      <c r="AB33">
        <f t="shared" si="2"/>
        <v>2.4072358344528664</v>
      </c>
      <c r="AC33">
        <f t="shared" si="3"/>
        <v>4.0999496205056861E-4</v>
      </c>
      <c r="AD33">
        <f t="shared" si="4"/>
        <v>0.16410833316047341</v>
      </c>
      <c r="AE33" s="8">
        <f t="shared" si="5"/>
        <v>530.79997255496335</v>
      </c>
      <c r="AF33" s="8">
        <f t="shared" si="6"/>
        <v>532.54996832249935</v>
      </c>
      <c r="AG33" s="8">
        <f t="shared" si="7"/>
        <v>517.53696635069036</v>
      </c>
      <c r="AH33" s="8">
        <f t="shared" si="8"/>
        <v>624.86789560342288</v>
      </c>
      <c r="AI33" s="7">
        <f t="shared" si="9"/>
        <v>-14.803200600903709</v>
      </c>
      <c r="AJ33" s="7">
        <f t="shared" si="10"/>
        <v>0.97180921441212542</v>
      </c>
      <c r="AK33" s="7">
        <f t="shared" si="11"/>
        <v>6.7686517018731296</v>
      </c>
      <c r="AL33">
        <f t="shared" si="12"/>
        <v>29.278315888950409</v>
      </c>
      <c r="AM33">
        <f t="shared" si="13"/>
        <v>1.7674894658250333E-2</v>
      </c>
      <c r="AN33">
        <f t="shared" si="14"/>
        <v>1.0985537893254479E-2</v>
      </c>
    </row>
    <row r="34" spans="1:40" x14ac:dyDescent="0.3">
      <c r="A34" t="s">
        <v>6</v>
      </c>
      <c r="B34">
        <v>10.946250986168399</v>
      </c>
      <c r="C34" t="s">
        <v>5</v>
      </c>
      <c r="D34" s="1">
        <v>41720</v>
      </c>
      <c r="E34" s="2">
        <v>41720.302083333336</v>
      </c>
      <c r="F34" s="3">
        <v>2.6077223010361199E-3</v>
      </c>
      <c r="G34" s="3">
        <v>1.9131284207105598E-2</v>
      </c>
      <c r="H34" s="3">
        <v>4.28770324374598E-2</v>
      </c>
      <c r="I34" s="3">
        <v>129.19999694824199</v>
      </c>
      <c r="J34" s="3">
        <v>517.90002441406205</v>
      </c>
      <c r="K34" s="3">
        <v>16.559999465942401</v>
      </c>
      <c r="L34" s="3">
        <v>16.3781414031982</v>
      </c>
      <c r="M34" s="3">
        <v>97.698089599609403</v>
      </c>
      <c r="N34" s="10">
        <v>545.99407089604699</v>
      </c>
      <c r="O34" s="9">
        <v>-12.236815</v>
      </c>
      <c r="P34" s="10">
        <v>520.09705504089402</v>
      </c>
      <c r="Q34" s="9">
        <v>-11.612595000000001</v>
      </c>
      <c r="R34" s="5">
        <v>4.3751694262027699E-2</v>
      </c>
      <c r="S34" s="5">
        <v>-31.9</v>
      </c>
      <c r="T34" s="5">
        <v>5.5293366312980704E-3</v>
      </c>
      <c r="U34" s="5">
        <v>5.6664422154426601E-3</v>
      </c>
      <c r="V34" s="5">
        <v>0.16438862681388899</v>
      </c>
      <c r="W34" s="5">
        <v>0.170413702726364</v>
      </c>
      <c r="X34" s="5">
        <v>7.1100697517395002</v>
      </c>
      <c r="Y34" s="5">
        <v>7.1131405830383301</v>
      </c>
      <c r="Z34" s="6">
        <f t="shared" si="0"/>
        <v>0.16508599727745779</v>
      </c>
      <c r="AA34">
        <f t="shared" si="1"/>
        <v>2.3822971941089404E-4</v>
      </c>
      <c r="AB34">
        <f t="shared" si="2"/>
        <v>1.7477476289626233</v>
      </c>
      <c r="AC34">
        <f t="shared" si="3"/>
        <v>4.2326784242309776E-4</v>
      </c>
      <c r="AD34">
        <f t="shared" si="4"/>
        <v>0.35177152551781865</v>
      </c>
      <c r="AE34" s="8">
        <f t="shared" si="5"/>
        <v>517.90001634375335</v>
      </c>
      <c r="AF34" s="8">
        <f t="shared" si="6"/>
        <v>536.65000663322098</v>
      </c>
      <c r="AG34" s="8">
        <f t="shared" si="7"/>
        <v>531.31995975430289</v>
      </c>
      <c r="AH34" s="8">
        <f t="shared" si="8"/>
        <v>655.73803842921188</v>
      </c>
      <c r="AI34" s="7">
        <f t="shared" si="9"/>
        <v>-15.862825570864691</v>
      </c>
      <c r="AJ34" s="7">
        <f t="shared" si="10"/>
        <v>0.99006792730264337</v>
      </c>
      <c r="AK34" s="7">
        <f t="shared" si="11"/>
        <v>5.5063303049004402</v>
      </c>
      <c r="AL34">
        <f t="shared" si="12"/>
        <v>29.745738938947675</v>
      </c>
      <c r="AM34">
        <f t="shared" si="13"/>
        <v>2.0630368063720827E-2</v>
      </c>
      <c r="AN34">
        <f t="shared" si="14"/>
        <v>1.0075401172708498E-2</v>
      </c>
    </row>
    <row r="35" spans="1:40" x14ac:dyDescent="0.3">
      <c r="A35" t="s">
        <v>6</v>
      </c>
      <c r="B35">
        <v>10.946250986168399</v>
      </c>
      <c r="C35" t="s">
        <v>5</v>
      </c>
      <c r="D35" s="1">
        <v>41720</v>
      </c>
      <c r="E35" s="2">
        <v>41720.40625</v>
      </c>
      <c r="F35" s="3">
        <v>1.3172569684684301E-2</v>
      </c>
      <c r="G35" s="3">
        <v>9.3808382749557495E-2</v>
      </c>
      <c r="H35" s="3">
        <v>0.159878533353952</v>
      </c>
      <c r="I35" s="3">
        <v>670.59997558593795</v>
      </c>
      <c r="J35" s="3">
        <v>427.39999389648398</v>
      </c>
      <c r="K35" s="3">
        <v>20.579999923706101</v>
      </c>
      <c r="L35" s="3">
        <v>20.3231391906738</v>
      </c>
      <c r="M35" s="3">
        <v>93.297805786132798</v>
      </c>
      <c r="N35" s="10">
        <v>461.72576412193803</v>
      </c>
      <c r="O35" s="9">
        <v>-10.819153333333301</v>
      </c>
      <c r="P35" s="10">
        <v>448.32967892811899</v>
      </c>
      <c r="Q35" s="9">
        <v>-10.438694999999999</v>
      </c>
      <c r="R35" s="5">
        <v>0.110760159790516</v>
      </c>
      <c r="S35" s="5">
        <v>-31.9</v>
      </c>
      <c r="T35" s="5">
        <v>6.8923500366509004E-3</v>
      </c>
      <c r="U35" s="5">
        <v>7.0536872372031203E-3</v>
      </c>
      <c r="V35" s="5">
        <v>0.13806861639022799</v>
      </c>
      <c r="W35" s="5">
        <v>0.14271090924739799</v>
      </c>
      <c r="X35" s="5">
        <v>7.2361650466918901</v>
      </c>
      <c r="Y35" s="5">
        <v>7.2397789955139196</v>
      </c>
      <c r="Z35" s="6">
        <f t="shared" si="0"/>
        <v>0.14482980143099339</v>
      </c>
      <c r="AA35">
        <f t="shared" si="1"/>
        <v>1.2033864106833529E-3</v>
      </c>
      <c r="AB35">
        <f t="shared" si="2"/>
        <v>8.5699097223417464</v>
      </c>
      <c r="AC35">
        <f t="shared" si="3"/>
        <v>1.5782678514704048E-3</v>
      </c>
      <c r="AD35">
        <f t="shared" si="4"/>
        <v>0.47654554071818711</v>
      </c>
      <c r="AE35" s="8">
        <f t="shared" si="5"/>
        <v>427.40000914641837</v>
      </c>
      <c r="AF35" s="8">
        <f t="shared" si="6"/>
        <v>441.54999332473318</v>
      </c>
      <c r="AG35" s="8">
        <f t="shared" si="7"/>
        <v>422.475660840172</v>
      </c>
      <c r="AH35" s="8">
        <f t="shared" si="8"/>
        <v>770.26498849646703</v>
      </c>
      <c r="AI35" s="7">
        <f t="shared" si="9"/>
        <v>-19.738972521670348</v>
      </c>
      <c r="AJ35" s="7">
        <f t="shared" si="10"/>
        <v>0.95680142051200723</v>
      </c>
      <c r="AK35" s="7">
        <f t="shared" si="11"/>
        <v>2.3432608789083376</v>
      </c>
      <c r="AL35">
        <f t="shared" si="12"/>
        <v>28.894116365107386</v>
      </c>
      <c r="AM35">
        <f t="shared" si="13"/>
        <v>2.1586190629601942E-2</v>
      </c>
      <c r="AN35">
        <f t="shared" si="14"/>
        <v>7.4894745172543534E-2</v>
      </c>
    </row>
    <row r="36" spans="1:40" x14ac:dyDescent="0.3">
      <c r="A36" t="s">
        <v>6</v>
      </c>
      <c r="B36">
        <v>10.946250986168399</v>
      </c>
      <c r="C36" t="s">
        <v>5</v>
      </c>
      <c r="D36" s="1">
        <v>41720</v>
      </c>
      <c r="E36" s="2">
        <v>41720.416666666664</v>
      </c>
      <c r="F36" s="3">
        <v>1.79442428052425E-2</v>
      </c>
      <c r="G36" s="3">
        <v>0.12876437604427299</v>
      </c>
      <c r="H36" s="3">
        <v>0.26351225362134001</v>
      </c>
      <c r="I36" s="3">
        <v>1439.59997558594</v>
      </c>
      <c r="J36" s="3">
        <v>420.39999389648398</v>
      </c>
      <c r="K36" s="3">
        <v>21.940000534057599</v>
      </c>
      <c r="L36" s="3">
        <v>21.931053161621101</v>
      </c>
      <c r="M36" s="3">
        <v>89.9913330078125</v>
      </c>
      <c r="N36" s="10">
        <v>460.888450254205</v>
      </c>
      <c r="O36" s="9">
        <v>-10.916525</v>
      </c>
      <c r="P36" s="10">
        <v>446.36130290912303</v>
      </c>
      <c r="Q36" s="9">
        <v>-10.1695116666667</v>
      </c>
      <c r="R36" s="5">
        <v>8.4233492612838703E-2</v>
      </c>
      <c r="S36" s="5">
        <v>-31.9</v>
      </c>
      <c r="T36" s="5">
        <v>7.1586277335882204E-3</v>
      </c>
      <c r="U36" s="5">
        <v>7.51199293881655E-3</v>
      </c>
      <c r="V36" s="5">
        <v>0.13576954603195199</v>
      </c>
      <c r="W36" s="5">
        <v>0.14047673344612099</v>
      </c>
      <c r="X36" s="5">
        <v>7.23415279388428</v>
      </c>
      <c r="Y36" s="5">
        <v>7.2420682907104501</v>
      </c>
      <c r="Z36" s="6">
        <f t="shared" si="0"/>
        <v>0.14415383332686874</v>
      </c>
      <c r="AA36">
        <f t="shared" si="1"/>
        <v>1.6393048933298451E-3</v>
      </c>
      <c r="AB36">
        <f t="shared" si="2"/>
        <v>11.763331227009017</v>
      </c>
      <c r="AC36">
        <f t="shared" si="3"/>
        <v>2.6013055638829221E-3</v>
      </c>
      <c r="AD36">
        <f t="shared" si="4"/>
        <v>0.39386590047568365</v>
      </c>
      <c r="AE36" s="8">
        <f t="shared" si="5"/>
        <v>420.3999995254141</v>
      </c>
      <c r="AF36" s="8">
        <f t="shared" si="6"/>
        <v>434.5000216622397</v>
      </c>
      <c r="AG36" s="8">
        <f t="shared" si="7"/>
        <v>402.8910378869295</v>
      </c>
      <c r="AH36" s="8">
        <f t="shared" si="8"/>
        <v>681.2225572301262</v>
      </c>
      <c r="AI36" s="7">
        <f t="shared" si="9"/>
        <v>-18.184119837097441</v>
      </c>
      <c r="AJ36" s="7">
        <f t="shared" si="10"/>
        <v>0.92725205477692341</v>
      </c>
      <c r="AK36" s="7">
        <f t="shared" si="11"/>
        <v>2.7610876957880714</v>
      </c>
      <c r="AL36">
        <f t="shared" si="12"/>
        <v>28.137652602289243</v>
      </c>
      <c r="AM36">
        <f t="shared" si="13"/>
        <v>2.0708064471982549E-2</v>
      </c>
      <c r="AN36">
        <f t="shared" si="14"/>
        <v>0.10276018869094712</v>
      </c>
    </row>
    <row r="37" spans="1:40" x14ac:dyDescent="0.3">
      <c r="A37" t="s">
        <v>6</v>
      </c>
      <c r="B37">
        <v>10.946250986168399</v>
      </c>
      <c r="C37" t="s">
        <v>5</v>
      </c>
      <c r="D37" s="1">
        <v>41720</v>
      </c>
      <c r="E37" s="2">
        <v>41720.510416666664</v>
      </c>
      <c r="F37" s="3">
        <v>2.63334959745407E-2</v>
      </c>
      <c r="G37" s="3">
        <v>8.9376039803028107E-2</v>
      </c>
      <c r="H37" s="3">
        <v>1.3494561856340099</v>
      </c>
      <c r="I37" s="3">
        <v>1686.80004882812</v>
      </c>
      <c r="J37" s="3">
        <v>394.5</v>
      </c>
      <c r="K37" s="3">
        <v>28.219999313354499</v>
      </c>
      <c r="L37" s="3">
        <v>27.979274749755898</v>
      </c>
      <c r="M37" s="3">
        <v>64.256332397460895</v>
      </c>
      <c r="N37" s="10">
        <v>411.258928320238</v>
      </c>
      <c r="O37" s="9">
        <v>-11.4771633333333</v>
      </c>
      <c r="P37" s="10">
        <v>401.15403646618302</v>
      </c>
      <c r="Q37" s="9">
        <v>-9.23230866666667</v>
      </c>
      <c r="R37" s="5">
        <v>0.10554455965757401</v>
      </c>
      <c r="S37" s="5">
        <v>-31.9</v>
      </c>
      <c r="T37" s="5">
        <v>7.3926034383475798E-3</v>
      </c>
      <c r="U37" s="5">
        <v>7.6369205489754703E-3</v>
      </c>
      <c r="V37" s="5">
        <v>0.126230493187904</v>
      </c>
      <c r="W37" s="5">
        <v>0.130089461803436</v>
      </c>
      <c r="X37" s="5">
        <v>7.1674599647521999</v>
      </c>
      <c r="Y37" s="5">
        <v>7.1729326248168901</v>
      </c>
      <c r="Z37" s="6">
        <f t="shared" si="0"/>
        <v>0.12835962036027282</v>
      </c>
      <c r="AA37">
        <f t="shared" si="1"/>
        <v>2.4057091334572455E-3</v>
      </c>
      <c r="AB37">
        <f t="shared" si="2"/>
        <v>8.1649909102178455</v>
      </c>
      <c r="AC37">
        <f t="shared" si="3"/>
        <v>1.3321383866081046E-2</v>
      </c>
      <c r="AD37">
        <f t="shared" si="4"/>
        <v>0.11286876975590868</v>
      </c>
      <c r="AE37" s="8">
        <f t="shared" si="5"/>
        <v>394.50001274012089</v>
      </c>
      <c r="AF37" s="8">
        <f t="shared" si="6"/>
        <v>406.25000914062741</v>
      </c>
      <c r="AG37" s="8">
        <f t="shared" si="7"/>
        <v>326.10465904184508</v>
      </c>
      <c r="AH37" s="8">
        <f t="shared" si="8"/>
        <v>724.35161260341977</v>
      </c>
      <c r="AI37" s="7">
        <f t="shared" si="9"/>
        <v>-19.460648750404932</v>
      </c>
      <c r="AJ37" s="7">
        <f t="shared" si="10"/>
        <v>0.80271914265720246</v>
      </c>
      <c r="AK37" s="7">
        <f t="shared" si="11"/>
        <v>2.2771077062116905</v>
      </c>
      <c r="AL37">
        <f t="shared" si="12"/>
        <v>24.949610052024383</v>
      </c>
      <c r="AM37">
        <f t="shared" si="13"/>
        <v>1.8734865186881375E-2</v>
      </c>
      <c r="AN37">
        <f t="shared" si="14"/>
        <v>9.1198590442599967E-2</v>
      </c>
    </row>
    <row r="38" spans="1:40" x14ac:dyDescent="0.3">
      <c r="A38" t="s">
        <v>6</v>
      </c>
      <c r="B38">
        <v>10.946250986168399</v>
      </c>
      <c r="C38" t="s">
        <v>5</v>
      </c>
      <c r="D38" s="1">
        <v>41720</v>
      </c>
      <c r="E38" s="2">
        <v>41720.520833333336</v>
      </c>
      <c r="F38" s="3">
        <v>2.21020970493555E-2</v>
      </c>
      <c r="G38" s="3">
        <v>7.8269407153129605E-2</v>
      </c>
      <c r="H38" s="3">
        <v>1.4349704978890601</v>
      </c>
      <c r="I38" s="3">
        <v>1684.19995117188</v>
      </c>
      <c r="J38" s="3">
        <v>394.5</v>
      </c>
      <c r="K38" s="3">
        <v>28.7399997711182</v>
      </c>
      <c r="L38" s="3">
        <v>28.365320205688501</v>
      </c>
      <c r="M38" s="3">
        <v>62.835014343261697</v>
      </c>
      <c r="N38" s="10">
        <v>409.621539346502</v>
      </c>
      <c r="O38" s="9">
        <v>-11.667375</v>
      </c>
      <c r="P38" s="10">
        <v>400.18882076040398</v>
      </c>
      <c r="Q38" s="9">
        <v>-9.3395952500000003</v>
      </c>
      <c r="R38" s="5">
        <v>0.102563209831715</v>
      </c>
      <c r="S38" s="5">
        <v>-31.9</v>
      </c>
      <c r="T38" s="5">
        <v>7.5379824265837704E-3</v>
      </c>
      <c r="U38" s="5">
        <v>7.6481103897094701E-3</v>
      </c>
      <c r="V38" s="5">
        <v>0.126355275511742</v>
      </c>
      <c r="W38" s="5">
        <v>0.132053822278976</v>
      </c>
      <c r="X38" s="5">
        <v>7.1745448112487802</v>
      </c>
      <c r="Y38" s="5">
        <v>7.1770119667053196</v>
      </c>
      <c r="Z38" s="6">
        <f t="shared" si="0"/>
        <v>0.12817734944224665</v>
      </c>
      <c r="AA38">
        <f t="shared" si="1"/>
        <v>2.0191476586169589E-3</v>
      </c>
      <c r="AB38">
        <f t="shared" si="2"/>
        <v>7.1503391665356695</v>
      </c>
      <c r="AC38">
        <f t="shared" si="3"/>
        <v>1.416555279258697E-2</v>
      </c>
      <c r="AD38">
        <f t="shared" si="4"/>
        <v>8.9087048356913001E-2</v>
      </c>
      <c r="AE38" s="8">
        <f t="shared" si="5"/>
        <v>394.50003392903426</v>
      </c>
      <c r="AF38" s="8">
        <f t="shared" si="6"/>
        <v>412.15001908474795</v>
      </c>
      <c r="AG38" s="8">
        <f t="shared" si="7"/>
        <v>323.55034998649461</v>
      </c>
      <c r="AH38" s="8">
        <f t="shared" si="8"/>
        <v>714.71768684944777</v>
      </c>
      <c r="AI38" s="7">
        <f t="shared" si="9"/>
        <v>-19.367600441386319</v>
      </c>
      <c r="AJ38" s="7">
        <f t="shared" si="10"/>
        <v>0.78503053501003206</v>
      </c>
      <c r="AK38" s="7">
        <f t="shared" si="11"/>
        <v>2.3621746901432572</v>
      </c>
      <c r="AL38">
        <f t="shared" si="12"/>
        <v>24.496781696256825</v>
      </c>
      <c r="AM38">
        <f t="shared" si="13"/>
        <v>1.87490618738465E-2</v>
      </c>
      <c r="AN38">
        <f t="shared" si="14"/>
        <v>8.5118671473673496E-2</v>
      </c>
    </row>
    <row r="39" spans="1:40" x14ac:dyDescent="0.3">
      <c r="A39" t="s">
        <v>6</v>
      </c>
      <c r="B39">
        <v>10.946250986168399</v>
      </c>
      <c r="C39" t="s">
        <v>5</v>
      </c>
      <c r="D39" s="1">
        <v>41720</v>
      </c>
      <c r="E39" s="2">
        <v>41720.541666666664</v>
      </c>
      <c r="F39" s="3">
        <v>2.6506075635552399E-2</v>
      </c>
      <c r="G39" s="3">
        <v>8.6134947836399106E-2</v>
      </c>
      <c r="H39" s="3">
        <v>1.6104849462220701</v>
      </c>
      <c r="I39" s="3">
        <v>1665.59997558594</v>
      </c>
      <c r="J39" s="3">
        <v>393.39999389648398</v>
      </c>
      <c r="K39" s="3">
        <v>29.299999237060501</v>
      </c>
      <c r="L39" s="3">
        <v>28.752983093261701</v>
      </c>
      <c r="M39" s="3">
        <v>59.216361999511697</v>
      </c>
      <c r="N39" s="10">
        <v>408.93199298005902</v>
      </c>
      <c r="O39" s="9">
        <v>-11.8422033333333</v>
      </c>
      <c r="P39" s="10">
        <v>399.22392306197997</v>
      </c>
      <c r="Q39" s="9">
        <v>-9.3522496666666708</v>
      </c>
      <c r="R39" s="5">
        <v>6.3081160187721294E-2</v>
      </c>
      <c r="S39" s="5">
        <v>-31.9</v>
      </c>
      <c r="T39" s="5">
        <v>7.1963914670050101E-3</v>
      </c>
      <c r="U39" s="5">
        <v>7.3556276038289096E-3</v>
      </c>
      <c r="V39" s="5">
        <v>0.12570860981941201</v>
      </c>
      <c r="W39" s="5">
        <v>0.12727385759353599</v>
      </c>
      <c r="X39" s="5">
        <v>7.1577858924865696</v>
      </c>
      <c r="Y39" s="5">
        <v>7.1613526344299299</v>
      </c>
      <c r="Z39" s="6">
        <f t="shared" si="0"/>
        <v>0.1275696144837582</v>
      </c>
      <c r="AA39">
        <f t="shared" si="1"/>
        <v>2.421475231021587E-3</v>
      </c>
      <c r="AB39">
        <f t="shared" si="2"/>
        <v>7.8688994017439011</v>
      </c>
      <c r="AC39">
        <f t="shared" si="3"/>
        <v>1.5898173210484402E-2</v>
      </c>
      <c r="AD39">
        <f t="shared" si="4"/>
        <v>9.5194711955360514E-2</v>
      </c>
      <c r="AE39" s="8">
        <f t="shared" si="5"/>
        <v>393.39998461124856</v>
      </c>
      <c r="AF39" s="8">
        <f t="shared" si="6"/>
        <v>398.09998971264889</v>
      </c>
      <c r="AG39" s="8">
        <f t="shared" si="7"/>
        <v>306.47769340449628</v>
      </c>
      <c r="AH39" s="8">
        <f t="shared" si="8"/>
        <v>590.8099112881813</v>
      </c>
      <c r="AI39" s="7">
        <f t="shared" si="9"/>
        <v>-16.812687491273746</v>
      </c>
      <c r="AJ39" s="7">
        <f t="shared" si="10"/>
        <v>0.76985104577800623</v>
      </c>
      <c r="AK39" s="7">
        <f t="shared" si="11"/>
        <v>3.065799137158665</v>
      </c>
      <c r="AL39">
        <f t="shared" si="12"/>
        <v>24.108186771916962</v>
      </c>
      <c r="AM39">
        <f t="shared" si="13"/>
        <v>1.5662662041474432E-2</v>
      </c>
      <c r="AN39">
        <f t="shared" si="14"/>
        <v>6.6000054958933546E-2</v>
      </c>
    </row>
    <row r="40" spans="1:40" x14ac:dyDescent="0.3">
      <c r="A40" t="s">
        <v>6</v>
      </c>
      <c r="B40">
        <v>10.946250986168399</v>
      </c>
      <c r="C40" t="s">
        <v>5</v>
      </c>
      <c r="D40" s="1">
        <v>41720</v>
      </c>
      <c r="E40" s="2">
        <v>41720.583333333336</v>
      </c>
      <c r="F40" s="3">
        <v>1.6972592100501099E-2</v>
      </c>
      <c r="G40" s="3">
        <v>3.6711510270833997E-2</v>
      </c>
      <c r="H40" s="3">
        <v>1.8667262815955299</v>
      </c>
      <c r="I40" s="3">
        <v>612.59997558593795</v>
      </c>
      <c r="J40" s="3">
        <v>391</v>
      </c>
      <c r="K40" s="3">
        <v>29.4799995422363</v>
      </c>
      <c r="L40" s="3">
        <v>28.742122650146499</v>
      </c>
      <c r="M40" s="3">
        <v>52.697616577148402</v>
      </c>
      <c r="N40" s="10">
        <v>399.16113310424703</v>
      </c>
      <c r="O40" s="9">
        <v>-11.7247466666667</v>
      </c>
      <c r="P40" s="10">
        <v>397.16130257420201</v>
      </c>
      <c r="Q40" s="9">
        <v>-9.2422529999999998</v>
      </c>
      <c r="R40" s="5">
        <v>5.3308900445699699E-2</v>
      </c>
      <c r="S40" s="5">
        <v>-31.9</v>
      </c>
      <c r="T40" s="5">
        <v>6.1890953220427002E-3</v>
      </c>
      <c r="U40" s="5">
        <v>6.5553938038647201E-3</v>
      </c>
      <c r="V40" s="5">
        <v>0.12499773502349899</v>
      </c>
      <c r="W40" s="5">
        <v>0.129285648465157</v>
      </c>
      <c r="X40" s="5">
        <v>7.1609954833984402</v>
      </c>
      <c r="Y40" s="5">
        <v>7.1692008972168004</v>
      </c>
      <c r="Z40" s="6">
        <f t="shared" si="0"/>
        <v>0.12696742383546883</v>
      </c>
      <c r="AA40">
        <f t="shared" si="1"/>
        <v>1.5505392779635273E-3</v>
      </c>
      <c r="AB40">
        <f t="shared" si="2"/>
        <v>3.3537975985771191</v>
      </c>
      <c r="AC40">
        <f t="shared" si="3"/>
        <v>1.8427702681100985E-2</v>
      </c>
      <c r="AD40">
        <f t="shared" si="4"/>
        <v>5.2588598019929919E-2</v>
      </c>
      <c r="AE40" s="8">
        <f t="shared" si="5"/>
        <v>391.00000426164036</v>
      </c>
      <c r="AF40" s="8">
        <f t="shared" si="6"/>
        <v>403.94997533738945</v>
      </c>
      <c r="AG40" s="8">
        <f t="shared" si="7"/>
        <v>329.36509091502762</v>
      </c>
      <c r="AH40" s="8">
        <f t="shared" si="8"/>
        <v>557.75326821105045</v>
      </c>
      <c r="AI40" s="7">
        <f t="shared" si="9"/>
        <v>-15.942298521579469</v>
      </c>
      <c r="AJ40" s="7">
        <f t="shared" si="10"/>
        <v>0.8153610868274801</v>
      </c>
      <c r="AK40" s="7">
        <f t="shared" si="11"/>
        <v>3.6264065468949811</v>
      </c>
      <c r="AL40">
        <f t="shared" si="12"/>
        <v>25.273243822783492</v>
      </c>
      <c r="AM40">
        <f t="shared" si="13"/>
        <v>1.5719281714954507E-2</v>
      </c>
      <c r="AN40">
        <f t="shared" si="14"/>
        <v>2.4506137012755887E-2</v>
      </c>
    </row>
    <row r="41" spans="1:40" x14ac:dyDescent="0.3">
      <c r="A41" t="s">
        <v>6</v>
      </c>
      <c r="B41">
        <v>10.946250986168399</v>
      </c>
      <c r="C41" t="s">
        <v>5</v>
      </c>
      <c r="D41" s="1">
        <v>41720</v>
      </c>
      <c r="E41" s="2">
        <v>41720.604166666664</v>
      </c>
      <c r="F41" s="3">
        <v>1.5232652425766E-2</v>
      </c>
      <c r="G41" s="3">
        <v>2.79123466461897E-2</v>
      </c>
      <c r="H41" s="3">
        <v>1.6703915916200001</v>
      </c>
      <c r="I41" s="3">
        <v>592.20001220703102</v>
      </c>
      <c r="J41" s="3">
        <v>391</v>
      </c>
      <c r="K41" s="3">
        <v>28.879999160766602</v>
      </c>
      <c r="L41" s="3">
        <v>28.229639053344702</v>
      </c>
      <c r="M41" s="3">
        <v>56.395370483398402</v>
      </c>
      <c r="N41" s="10">
        <v>407.04823831628602</v>
      </c>
      <c r="O41" s="9">
        <v>-12.197516666666701</v>
      </c>
      <c r="P41" s="10">
        <v>396.96655446817903</v>
      </c>
      <c r="Q41" s="9">
        <v>-9.2040916666666703</v>
      </c>
      <c r="R41" s="5">
        <v>2.2464808076620098E-2</v>
      </c>
      <c r="S41" s="5">
        <v>-31.9</v>
      </c>
      <c r="T41" s="5">
        <v>6.4177741296589401E-3</v>
      </c>
      <c r="U41" s="5">
        <v>6.8066935054957901E-3</v>
      </c>
      <c r="V41" s="5">
        <v>0.124935053288937</v>
      </c>
      <c r="W41" s="5">
        <v>0.12865418195724501</v>
      </c>
      <c r="X41" s="5">
        <v>7.1574044227600098</v>
      </c>
      <c r="Y41" s="5">
        <v>7.16611623764038</v>
      </c>
      <c r="Z41" s="6">
        <f t="shared" si="0"/>
        <v>0.12684152556421191</v>
      </c>
      <c r="AA41">
        <f t="shared" si="1"/>
        <v>1.3915862558801059E-3</v>
      </c>
      <c r="AB41">
        <f t="shared" si="2"/>
        <v>2.5499457925329443</v>
      </c>
      <c r="AC41">
        <f t="shared" si="3"/>
        <v>1.6489551743534059E-2</v>
      </c>
      <c r="AD41">
        <f t="shared" si="4"/>
        <v>5.2745000194811979E-2</v>
      </c>
      <c r="AE41" s="8">
        <f t="shared" si="5"/>
        <v>391.00000899390631</v>
      </c>
      <c r="AF41" s="8">
        <f t="shared" si="6"/>
        <v>402.15000430849966</v>
      </c>
      <c r="AG41" s="8">
        <f t="shared" si="7"/>
        <v>343.9627653476046</v>
      </c>
      <c r="AH41" s="8">
        <f t="shared" si="8"/>
        <v>461.30645965584114</v>
      </c>
      <c r="AI41" s="7">
        <f t="shared" si="9"/>
        <v>-12.618944957883386</v>
      </c>
      <c r="AJ41" s="7">
        <f t="shared" si="10"/>
        <v>0.85530961497576385</v>
      </c>
      <c r="AK41" s="7">
        <f t="shared" si="11"/>
        <v>7.7980747316120675</v>
      </c>
      <c r="AL41">
        <f t="shared" si="12"/>
        <v>26.295926143379553</v>
      </c>
      <c r="AM41">
        <f t="shared" si="13"/>
        <v>3.3380146130561139E-3</v>
      </c>
      <c r="AN41">
        <f t="shared" si="14"/>
        <v>7.7886035963126302E-3</v>
      </c>
    </row>
    <row r="42" spans="1:40" x14ac:dyDescent="0.3">
      <c r="A42" t="s">
        <v>6</v>
      </c>
      <c r="B42">
        <v>10.946250986168399</v>
      </c>
      <c r="C42" t="s">
        <v>5</v>
      </c>
      <c r="D42" s="1">
        <v>41720</v>
      </c>
      <c r="E42" s="2">
        <v>41720.614583333336</v>
      </c>
      <c r="F42" s="3">
        <v>2.0988605916500098E-2</v>
      </c>
      <c r="G42" s="3">
        <v>7.67669677734375E-2</v>
      </c>
      <c r="H42" s="3">
        <v>1.8813546183919201</v>
      </c>
      <c r="I42" s="3">
        <v>1278.40002441406</v>
      </c>
      <c r="J42" s="3">
        <v>388.70001220703102</v>
      </c>
      <c r="K42" s="3">
        <v>30.4799995422363</v>
      </c>
      <c r="L42" s="3">
        <v>30.083461761474599</v>
      </c>
      <c r="M42" s="3">
        <v>55.872169494628899</v>
      </c>
      <c r="N42" s="10">
        <v>405.78186001647799</v>
      </c>
      <c r="O42" s="9">
        <v>-12.033325</v>
      </c>
      <c r="P42" s="10">
        <v>395.81485566585599</v>
      </c>
      <c r="Q42" s="9">
        <v>-9.1068847500000007</v>
      </c>
      <c r="R42" s="5">
        <v>5.4505791515111902E-2</v>
      </c>
      <c r="S42" s="5">
        <v>-31.9</v>
      </c>
      <c r="T42" s="5">
        <v>7.1472735144197897E-3</v>
      </c>
      <c r="U42" s="5">
        <v>7.4755582027137297E-3</v>
      </c>
      <c r="V42" s="5">
        <v>0.123715378344059</v>
      </c>
      <c r="W42" s="5">
        <v>0.12607322633266399</v>
      </c>
      <c r="X42" s="5">
        <v>7.1294684410095197</v>
      </c>
      <c r="Y42" s="5">
        <v>7.1368217468261701</v>
      </c>
      <c r="Z42" s="6">
        <f t="shared" si="0"/>
        <v>0.1259798893728776</v>
      </c>
      <c r="AA42">
        <f t="shared" si="1"/>
        <v>1.9174241430258766E-3</v>
      </c>
      <c r="AB42">
        <f t="shared" si="2"/>
        <v>7.0130830976230731</v>
      </c>
      <c r="AC42">
        <f t="shared" si="3"/>
        <v>1.8572108769910365E-2</v>
      </c>
      <c r="AD42">
        <f t="shared" si="4"/>
        <v>6.4526333774910183E-2</v>
      </c>
      <c r="AE42" s="8">
        <f t="shared" si="5"/>
        <v>388.70001288827098</v>
      </c>
      <c r="AF42" s="8">
        <f t="shared" si="6"/>
        <v>395.69998663726716</v>
      </c>
      <c r="AG42" s="8">
        <f t="shared" si="7"/>
        <v>277.01933665157441</v>
      </c>
      <c r="AH42" s="8">
        <f t="shared" si="8"/>
        <v>559.95117137795285</v>
      </c>
      <c r="AI42" s="7">
        <f t="shared" si="9"/>
        <v>-15.990293902925719</v>
      </c>
      <c r="AJ42" s="7">
        <f t="shared" si="10"/>
        <v>0.70007416226049635</v>
      </c>
      <c r="AK42" s="7">
        <f t="shared" si="11"/>
        <v>3.4091149617093182</v>
      </c>
      <c r="AL42">
        <f t="shared" si="12"/>
        <v>22.321898553868706</v>
      </c>
      <c r="AM42">
        <f t="shared" si="13"/>
        <v>1.3843080024266924E-2</v>
      </c>
      <c r="AN42">
        <f t="shared" si="14"/>
        <v>5.8946322703556521E-2</v>
      </c>
    </row>
    <row r="43" spans="1:40" x14ac:dyDescent="0.3">
      <c r="A43" t="s">
        <v>6</v>
      </c>
      <c r="B43">
        <v>10.946250986168399</v>
      </c>
      <c r="C43" t="s">
        <v>5</v>
      </c>
      <c r="D43" s="1">
        <v>41720</v>
      </c>
      <c r="E43" s="2">
        <v>41720.625</v>
      </c>
      <c r="F43" s="3">
        <v>1.37462038546801E-2</v>
      </c>
      <c r="G43" s="3">
        <v>4.2992945760488503E-2</v>
      </c>
      <c r="H43" s="3">
        <v>1.59946574372714</v>
      </c>
      <c r="I43" s="3">
        <v>311.60000610351602</v>
      </c>
      <c r="J43" s="3">
        <v>388.70001220703102</v>
      </c>
      <c r="K43" s="3">
        <v>28.620000839233398</v>
      </c>
      <c r="L43" s="3">
        <v>27.843442916870099</v>
      </c>
      <c r="M43" s="3">
        <v>57.297592163085902</v>
      </c>
      <c r="N43" s="10">
        <v>405.37544695188501</v>
      </c>
      <c r="O43" s="9">
        <v>-12.0634433333333</v>
      </c>
      <c r="P43" s="10">
        <v>395.29457428209702</v>
      </c>
      <c r="Q43" s="9">
        <v>-9.2861879999999992</v>
      </c>
      <c r="R43" s="5">
        <v>8.2970276474952698E-2</v>
      </c>
      <c r="S43" s="5">
        <v>-31.9</v>
      </c>
      <c r="T43" s="5">
        <v>6.6323415376246002E-3</v>
      </c>
      <c r="U43" s="5">
        <v>6.7704110406339203E-3</v>
      </c>
      <c r="V43" s="5">
        <v>0.124458380043507</v>
      </c>
      <c r="W43" s="5">
        <v>0.12750712037086501</v>
      </c>
      <c r="X43" s="5">
        <v>7.1722860336303702</v>
      </c>
      <c r="Y43" s="5">
        <v>7.1753787994384801</v>
      </c>
      <c r="Z43" s="6">
        <f t="shared" si="0"/>
        <v>0.12656989974523872</v>
      </c>
      <c r="AA43">
        <f t="shared" si="1"/>
        <v>1.2557910349442654E-3</v>
      </c>
      <c r="AB43">
        <f t="shared" si="2"/>
        <v>3.9276411453395381</v>
      </c>
      <c r="AC43">
        <f t="shared" si="3"/>
        <v>1.5789395298392302E-2</v>
      </c>
      <c r="AD43">
        <f t="shared" si="4"/>
        <v>4.9708641908539859E-2</v>
      </c>
      <c r="AE43" s="8">
        <f t="shared" si="5"/>
        <v>388.70001836268534</v>
      </c>
      <c r="AF43" s="8">
        <f t="shared" si="6"/>
        <v>398.04999514881206</v>
      </c>
      <c r="AG43" s="8">
        <f t="shared" si="7"/>
        <v>310.09184412948792</v>
      </c>
      <c r="AH43" s="8">
        <f t="shared" si="8"/>
        <v>647.82718985645988</v>
      </c>
      <c r="AI43" s="7">
        <f t="shared" si="9"/>
        <v>-18.240433756770553</v>
      </c>
      <c r="AJ43" s="7">
        <f t="shared" si="10"/>
        <v>0.77902737824066359</v>
      </c>
      <c r="AK43" s="7">
        <f t="shared" si="11"/>
        <v>2.5936202486968853</v>
      </c>
      <c r="AL43">
        <f t="shared" si="12"/>
        <v>24.343100882960989</v>
      </c>
      <c r="AM43">
        <f t="shared" si="13"/>
        <v>1.6483699118574755E-2</v>
      </c>
      <c r="AN43">
        <f t="shared" si="14"/>
        <v>3.5404119366090621E-2</v>
      </c>
    </row>
    <row r="44" spans="1:40" x14ac:dyDescent="0.3">
      <c r="A44" t="s">
        <v>6</v>
      </c>
      <c r="B44">
        <v>10.946250986168399</v>
      </c>
      <c r="C44" t="s">
        <v>5</v>
      </c>
      <c r="D44" s="1">
        <v>41720</v>
      </c>
      <c r="E44" s="2">
        <v>41720.635416666664</v>
      </c>
      <c r="F44" s="3">
        <v>9.58601571619511E-3</v>
      </c>
      <c r="G44" s="3">
        <v>1.4396097511053099E-2</v>
      </c>
      <c r="H44" s="3">
        <v>1.5319007067616901</v>
      </c>
      <c r="I44" s="3">
        <v>151.19999694824199</v>
      </c>
      <c r="J44" s="3">
        <v>389.89999389648398</v>
      </c>
      <c r="K44" s="3">
        <v>27.940000534057599</v>
      </c>
      <c r="L44" s="3">
        <v>27.223861694335898</v>
      </c>
      <c r="M44" s="3">
        <v>57.593666076660199</v>
      </c>
      <c r="N44" s="10">
        <v>407.227092920443</v>
      </c>
      <c r="O44" s="9">
        <v>-11.836895</v>
      </c>
      <c r="P44" s="10">
        <v>395.29450495347902</v>
      </c>
      <c r="Q44" s="9">
        <v>-9.1495540000000002</v>
      </c>
      <c r="R44" s="5">
        <v>2.6151739060878799E-2</v>
      </c>
      <c r="S44" s="5">
        <v>-31.9</v>
      </c>
      <c r="T44" s="5">
        <v>6.0969414189457902E-3</v>
      </c>
      <c r="U44" s="5">
        <v>6.5923547372221903E-3</v>
      </c>
      <c r="V44" s="5">
        <v>0.12525902688503299</v>
      </c>
      <c r="W44" s="5">
        <v>0.130728974938393</v>
      </c>
      <c r="X44" s="5">
        <v>7.1962099075317401</v>
      </c>
      <c r="Y44" s="5">
        <v>7.2073073387145996</v>
      </c>
      <c r="Z44" s="6">
        <f t="shared" si="0"/>
        <v>0.12699206397049465</v>
      </c>
      <c r="AA44">
        <f t="shared" si="1"/>
        <v>8.7573505561930993E-4</v>
      </c>
      <c r="AB44">
        <f t="shared" si="2"/>
        <v>1.3151623810968613</v>
      </c>
      <c r="AC44">
        <f t="shared" si="3"/>
        <v>1.5122415663985094E-2</v>
      </c>
      <c r="AD44">
        <f t="shared" si="4"/>
        <v>3.6193583216045114E-2</v>
      </c>
      <c r="AE44" s="8">
        <f t="shared" si="5"/>
        <v>389.89999434120358</v>
      </c>
      <c r="AF44" s="8">
        <f t="shared" si="6"/>
        <v>406.30000928228225</v>
      </c>
      <c r="AG44" s="8">
        <f t="shared" si="7"/>
        <v>360.68419258946057</v>
      </c>
      <c r="AH44" s="8">
        <f t="shared" si="8"/>
        <v>471.30381141865888</v>
      </c>
      <c r="AI44" s="7">
        <f t="shared" si="9"/>
        <v>-13.034554343035284</v>
      </c>
      <c r="AJ44" s="7">
        <f t="shared" si="10"/>
        <v>0.8877287333234356</v>
      </c>
      <c r="AK44" s="7">
        <f t="shared" si="11"/>
        <v>7.2504037599196618</v>
      </c>
      <c r="AL44">
        <f t="shared" si="12"/>
        <v>27.125855573079953</v>
      </c>
      <c r="AM44">
        <f t="shared" si="13"/>
        <v>8.8654361784521758E-3</v>
      </c>
      <c r="AN44">
        <f t="shared" si="14"/>
        <v>4.9988592178441477E-3</v>
      </c>
    </row>
    <row r="45" spans="1:40" x14ac:dyDescent="0.3">
      <c r="A45" t="s">
        <v>6</v>
      </c>
      <c r="B45">
        <v>10.946250986168399</v>
      </c>
      <c r="C45" t="s">
        <v>5</v>
      </c>
      <c r="D45" s="1">
        <v>41720</v>
      </c>
      <c r="E45" s="2">
        <v>41720.697916666664</v>
      </c>
      <c r="F45" s="3">
        <v>1.1608392000198401E-2</v>
      </c>
      <c r="G45" s="3">
        <v>9.2197014018893207E-3</v>
      </c>
      <c r="H45" s="3">
        <v>0.67107723322732804</v>
      </c>
      <c r="I45" s="3">
        <v>203.80000305175801</v>
      </c>
      <c r="J45" s="3">
        <v>388.70001220703102</v>
      </c>
      <c r="K45" s="3">
        <v>24.819999694824201</v>
      </c>
      <c r="L45" s="3">
        <v>24.715415954589801</v>
      </c>
      <c r="M45" s="3">
        <v>78.452957153320298</v>
      </c>
      <c r="N45" s="10">
        <v>414.66269115607997</v>
      </c>
      <c r="O45" s="9">
        <v>-11.3074266666667</v>
      </c>
      <c r="P45" s="10">
        <v>402.18887325924902</v>
      </c>
      <c r="Q45" s="9">
        <v>-9.2059909999999991</v>
      </c>
      <c r="R45" s="5">
        <v>2.9170777648687401E-2</v>
      </c>
      <c r="S45" s="5">
        <v>-31.9</v>
      </c>
      <c r="T45" s="5">
        <v>7.5774998404085601E-3</v>
      </c>
      <c r="U45" s="5">
        <v>7.81281478703022E-3</v>
      </c>
      <c r="V45" s="5">
        <v>0.126135349273682</v>
      </c>
      <c r="W45" s="5">
        <v>0.12775309383869199</v>
      </c>
      <c r="X45" s="5">
        <v>7.2689266204834002</v>
      </c>
      <c r="Y45" s="5">
        <v>7.2741975784301802</v>
      </c>
      <c r="Z45" s="6">
        <f t="shared" si="0"/>
        <v>0.13051256282573123</v>
      </c>
      <c r="AA45">
        <f t="shared" si="1"/>
        <v>1.060490209375491E-3</v>
      </c>
      <c r="AB45">
        <f t="shared" si="2"/>
        <v>0.8422702360414781</v>
      </c>
      <c r="AC45">
        <f t="shared" si="3"/>
        <v>6.6246518581177501E-3</v>
      </c>
      <c r="AD45">
        <f t="shared" si="4"/>
        <v>0.10005150384581928</v>
      </c>
      <c r="AE45" s="8">
        <f t="shared" si="5"/>
        <v>388.7000063762618</v>
      </c>
      <c r="AF45" s="8">
        <f t="shared" si="6"/>
        <v>393.39999651264185</v>
      </c>
      <c r="AG45" s="8">
        <f t="shared" si="7"/>
        <v>380.87817129233048</v>
      </c>
      <c r="AH45" s="8">
        <f t="shared" si="8"/>
        <v>478.59297867416393</v>
      </c>
      <c r="AI45" s="7">
        <f t="shared" si="9"/>
        <v>-13.351707694863128</v>
      </c>
      <c r="AJ45" s="7">
        <f t="shared" si="10"/>
        <v>0.96817024572619947</v>
      </c>
      <c r="AK45" s="7">
        <f t="shared" si="11"/>
        <v>5.6177512106193568</v>
      </c>
      <c r="AL45">
        <f t="shared" si="12"/>
        <v>29.185158290590707</v>
      </c>
      <c r="AM45">
        <f t="shared" si="13"/>
        <v>1.1752112717834299E-2</v>
      </c>
      <c r="AN45">
        <f t="shared" si="14"/>
        <v>3.4633225854313054E-3</v>
      </c>
    </row>
    <row r="46" spans="1:40" x14ac:dyDescent="0.3">
      <c r="A46" t="s">
        <v>6</v>
      </c>
      <c r="B46">
        <v>10.946250986168399</v>
      </c>
      <c r="C46" t="s">
        <v>5</v>
      </c>
      <c r="D46" s="1">
        <v>41720</v>
      </c>
      <c r="E46" s="2">
        <v>41720.71875</v>
      </c>
      <c r="F46" s="3">
        <v>7.9582817852497101E-3</v>
      </c>
      <c r="G46" s="3">
        <v>2.9257310088723898E-3</v>
      </c>
      <c r="H46" s="3">
        <v>0.61019860871943299</v>
      </c>
      <c r="I46" s="3">
        <v>142.19999694824199</v>
      </c>
      <c r="J46" s="3">
        <v>391</v>
      </c>
      <c r="K46" s="3">
        <v>24.139999389648398</v>
      </c>
      <c r="L46" s="3">
        <v>23.730518341064499</v>
      </c>
      <c r="M46" s="3">
        <v>79.216613769531193</v>
      </c>
      <c r="N46" s="10">
        <v>396.02110872200899</v>
      </c>
      <c r="O46" s="9">
        <v>-10.1131576666667</v>
      </c>
      <c r="P46" s="10">
        <v>395.06517559900601</v>
      </c>
      <c r="Q46" s="9">
        <v>-8.9398196666666703</v>
      </c>
      <c r="R46" s="5">
        <v>9.7371628507971798E-3</v>
      </c>
      <c r="S46" s="5">
        <v>-31.9</v>
      </c>
      <c r="T46" s="5">
        <v>7.3961508460342901E-3</v>
      </c>
      <c r="U46" s="5">
        <v>7.4543459340930002E-3</v>
      </c>
      <c r="V46" s="5">
        <v>0.12725716829299899</v>
      </c>
      <c r="W46" s="5">
        <v>0.13092578947544101</v>
      </c>
      <c r="X46" s="5">
        <v>7.2904357910156197</v>
      </c>
      <c r="Y46" s="5">
        <v>7.2917394638061497</v>
      </c>
      <c r="Z46" s="6">
        <f t="shared" si="0"/>
        <v>0.12858023642727073</v>
      </c>
      <c r="AA46">
        <f t="shared" si="1"/>
        <v>7.2703264298486627E-4</v>
      </c>
      <c r="AB46">
        <f t="shared" si="2"/>
        <v>0.26728155718056545</v>
      </c>
      <c r="AC46">
        <f t="shared" si="3"/>
        <v>6.0236782696883812E-3</v>
      </c>
      <c r="AD46">
        <f t="shared" si="4"/>
        <v>7.5434872435351422E-2</v>
      </c>
      <c r="AE46" s="8">
        <f t="shared" si="5"/>
        <v>391.00002406935261</v>
      </c>
      <c r="AF46" s="8">
        <f t="shared" si="6"/>
        <v>402.20000986143913</v>
      </c>
      <c r="AG46" s="8">
        <f t="shared" si="7"/>
        <v>394.81602581457327</v>
      </c>
      <c r="AH46" s="8">
        <f t="shared" si="8"/>
        <v>420.91763861396566</v>
      </c>
      <c r="AI46" s="7">
        <f t="shared" si="9"/>
        <v>-10.5561529418455</v>
      </c>
      <c r="AJ46" s="7">
        <f t="shared" si="10"/>
        <v>0.98164101475430177</v>
      </c>
      <c r="AK46" s="7">
        <f t="shared" si="11"/>
        <v>22.487765099900781</v>
      </c>
      <c r="AL46">
        <f t="shared" si="12"/>
        <v>29.530009977710129</v>
      </c>
      <c r="AM46">
        <f t="shared" si="13"/>
        <v>1.0166058651378403E-2</v>
      </c>
      <c r="AN46">
        <f t="shared" si="14"/>
        <v>9.6779203146820888E-4</v>
      </c>
    </row>
    <row r="47" spans="1:40" x14ac:dyDescent="0.3">
      <c r="A47" t="s">
        <v>6</v>
      </c>
      <c r="B47">
        <v>18.870635385456499</v>
      </c>
      <c r="C47" t="s">
        <v>12</v>
      </c>
      <c r="D47" s="1">
        <v>41720</v>
      </c>
      <c r="E47" s="2">
        <v>41720.4375</v>
      </c>
      <c r="F47" s="3">
        <v>1.4633411541581201E-2</v>
      </c>
      <c r="G47" s="3">
        <v>0.133446350693703</v>
      </c>
      <c r="H47" s="3">
        <v>0.67314022237889304</v>
      </c>
      <c r="I47" s="3">
        <v>790</v>
      </c>
      <c r="J47" s="3">
        <v>408.60000610351602</v>
      </c>
      <c r="K47" s="3">
        <v>23.659999847412099</v>
      </c>
      <c r="L47" s="3">
        <v>25.5809440612793</v>
      </c>
      <c r="M47" s="3">
        <v>79.471572875976605</v>
      </c>
      <c r="N47" s="10">
        <v>445.48439025983203</v>
      </c>
      <c r="O47" s="9">
        <v>-12.190265</v>
      </c>
      <c r="P47" s="10">
        <v>430.69656806596601</v>
      </c>
      <c r="Q47" s="9">
        <v>-9.7462666666666706</v>
      </c>
      <c r="R47" s="5">
        <v>0.13176892697811099</v>
      </c>
      <c r="S47" s="5">
        <v>-31.9</v>
      </c>
      <c r="T47" s="5">
        <v>6.1127059161663099E-3</v>
      </c>
      <c r="U47" s="5">
        <v>7.0592067204415798E-3</v>
      </c>
      <c r="V47" s="5">
        <v>0.112353123724461</v>
      </c>
      <c r="W47" s="5">
        <v>0.116961404681206</v>
      </c>
      <c r="X47" s="5">
        <v>6.1593489646911603</v>
      </c>
      <c r="Y47" s="5">
        <v>6.1805505752563503</v>
      </c>
      <c r="Z47" s="6">
        <f t="shared" si="0"/>
        <v>0.11842903842022963</v>
      </c>
      <c r="AA47">
        <f t="shared" si="1"/>
        <v>7.7545939724208205E-4</v>
      </c>
      <c r="AB47">
        <f t="shared" si="2"/>
        <v>7.0716405657728636</v>
      </c>
      <c r="AC47">
        <f t="shared" si="3"/>
        <v>6.6450170027531402E-3</v>
      </c>
      <c r="AD47">
        <f t="shared" si="4"/>
        <v>7.2936175042967955E-2</v>
      </c>
      <c r="AE47" s="8">
        <f t="shared" si="5"/>
        <v>408.5999974762135</v>
      </c>
      <c r="AF47" s="8">
        <f t="shared" si="6"/>
        <v>423.9000122979088</v>
      </c>
      <c r="AG47" s="8">
        <f t="shared" si="7"/>
        <v>322.97306576006491</v>
      </c>
      <c r="AH47" s="8">
        <f t="shared" si="8"/>
        <v>887.81037851324334</v>
      </c>
      <c r="AI47" s="7">
        <f t="shared" si="9"/>
        <v>-21.413722336199879</v>
      </c>
      <c r="AJ47" s="7">
        <f t="shared" si="10"/>
        <v>0.76190860200562016</v>
      </c>
      <c r="AK47" s="7">
        <f t="shared" si="11"/>
        <v>1.9137541283161281</v>
      </c>
      <c r="AL47">
        <f t="shared" si="12"/>
        <v>23.90486021134388</v>
      </c>
      <c r="AM47">
        <f t="shared" si="13"/>
        <v>1.8194380706141152E-2</v>
      </c>
      <c r="AN47">
        <f t="shared" si="14"/>
        <v>8.2382180057509011E-2</v>
      </c>
    </row>
    <row r="48" spans="1:40" x14ac:dyDescent="0.3">
      <c r="A48" t="s">
        <v>6</v>
      </c>
      <c r="B48">
        <v>18.870635385456499</v>
      </c>
      <c r="C48" t="s">
        <v>12</v>
      </c>
      <c r="D48" s="1">
        <v>41720</v>
      </c>
      <c r="E48" s="2">
        <v>41720.447916666664</v>
      </c>
      <c r="F48" s="3">
        <v>2.19353940337896E-2</v>
      </c>
      <c r="G48" s="3">
        <v>0.12170984596014001</v>
      </c>
      <c r="H48" s="3">
        <v>0.80371506926007796</v>
      </c>
      <c r="I48" s="3">
        <v>1512.59997558594</v>
      </c>
      <c r="J48" s="3">
        <v>403.89999389648398</v>
      </c>
      <c r="K48" s="3">
        <v>24.600000381469702</v>
      </c>
      <c r="L48" s="3">
        <v>27.445255279541001</v>
      </c>
      <c r="M48" s="3">
        <v>78.037811279296903</v>
      </c>
      <c r="N48" s="10">
        <v>444.86704211294898</v>
      </c>
      <c r="O48" s="9">
        <v>-12.45513</v>
      </c>
      <c r="P48" s="10">
        <v>428.32704268231402</v>
      </c>
      <c r="Q48" s="9">
        <v>-9.8202719999999992</v>
      </c>
      <c r="R48" s="5">
        <v>0.121266052126884</v>
      </c>
      <c r="S48" s="5">
        <v>-31.9</v>
      </c>
      <c r="T48" s="5">
        <v>5.9875268489122399E-3</v>
      </c>
      <c r="U48" s="5">
        <v>7.74042867124081E-3</v>
      </c>
      <c r="V48" s="5">
        <v>0.11078347265720399</v>
      </c>
      <c r="W48" s="5">
        <v>0.116363532841206</v>
      </c>
      <c r="X48" s="5">
        <v>6.1439709663391104</v>
      </c>
      <c r="Y48" s="5">
        <v>6.1832356452941903</v>
      </c>
      <c r="Z48" s="6">
        <f t="shared" si="0"/>
        <v>0.11748343367580492</v>
      </c>
      <c r="AA48">
        <f t="shared" si="1"/>
        <v>1.1624088741969492E-3</v>
      </c>
      <c r="AB48">
        <f t="shared" si="2"/>
        <v>6.4496951731652423</v>
      </c>
      <c r="AC48">
        <f t="shared" si="3"/>
        <v>7.9340085810471663E-3</v>
      </c>
      <c r="AD48">
        <f t="shared" si="4"/>
        <v>9.1568535495232056E-2</v>
      </c>
      <c r="AE48" s="8">
        <f t="shared" si="5"/>
        <v>403.89998603785762</v>
      </c>
      <c r="AF48" s="8">
        <f t="shared" si="6"/>
        <v>421.55002415713341</v>
      </c>
      <c r="AG48" s="8">
        <f t="shared" si="7"/>
        <v>346.24098186076287</v>
      </c>
      <c r="AH48" s="8">
        <f t="shared" si="8"/>
        <v>846.01789032553791</v>
      </c>
      <c r="AI48" s="7">
        <f t="shared" si="9"/>
        <v>-21.035045667861297</v>
      </c>
      <c r="AJ48" s="7">
        <f t="shared" si="10"/>
        <v>0.82135206267169147</v>
      </c>
      <c r="AK48" s="7">
        <f t="shared" si="11"/>
        <v>1.9931258824428575</v>
      </c>
      <c r="AL48">
        <f t="shared" si="12"/>
        <v>25.426612804395305</v>
      </c>
      <c r="AM48">
        <f t="shared" si="13"/>
        <v>1.762167798385933E-2</v>
      </c>
      <c r="AN48">
        <f t="shared" si="14"/>
        <v>5.5280237293499082E-2</v>
      </c>
    </row>
    <row r="49" spans="1:40" x14ac:dyDescent="0.3">
      <c r="A49" t="s">
        <v>6</v>
      </c>
      <c r="B49">
        <v>18.870635385456499</v>
      </c>
      <c r="C49" t="s">
        <v>12</v>
      </c>
      <c r="D49" s="1">
        <v>41720</v>
      </c>
      <c r="E49" s="2">
        <v>41720.46875</v>
      </c>
      <c r="F49" s="3">
        <v>1.5154066495597401E-2</v>
      </c>
      <c r="G49" s="3">
        <v>0.11087091267108901</v>
      </c>
      <c r="H49" s="3">
        <v>1.24194009658869</v>
      </c>
      <c r="I49" s="3">
        <v>1614</v>
      </c>
      <c r="J49" s="3">
        <v>398.10000610351602</v>
      </c>
      <c r="K49" s="3">
        <v>25.659999847412099</v>
      </c>
      <c r="L49" s="3">
        <v>28.0561714172363</v>
      </c>
      <c r="M49" s="3">
        <v>67.2510986328125</v>
      </c>
      <c r="N49" s="10">
        <v>426.61806496125001</v>
      </c>
      <c r="O49" s="9">
        <v>-12.00587</v>
      </c>
      <c r="P49" s="10">
        <v>414.054069958269</v>
      </c>
      <c r="Q49" s="9">
        <v>-9.4688499999999998</v>
      </c>
      <c r="R49" s="5">
        <v>9.6567139029502896E-2</v>
      </c>
      <c r="S49" s="5">
        <v>-31.9</v>
      </c>
      <c r="T49" s="5">
        <v>5.7565146125853096E-3</v>
      </c>
      <c r="U49" s="5">
        <v>6.8636336363851998E-3</v>
      </c>
      <c r="V49" s="5">
        <v>0.108667835593224</v>
      </c>
      <c r="W49" s="5">
        <v>0.112959310412407</v>
      </c>
      <c r="X49" s="5">
        <v>6.1144423484802202</v>
      </c>
      <c r="Y49" s="5">
        <v>6.1392416954040501</v>
      </c>
      <c r="Z49" s="6">
        <f t="shared" si="0"/>
        <v>0.11302275624613535</v>
      </c>
      <c r="AA49">
        <f t="shared" si="1"/>
        <v>8.0305014569231523E-4</v>
      </c>
      <c r="AB49">
        <f t="shared" si="2"/>
        <v>5.875314233273599</v>
      </c>
      <c r="AC49">
        <f t="shared" si="3"/>
        <v>1.2260020696828135E-2</v>
      </c>
      <c r="AD49">
        <f t="shared" si="4"/>
        <v>4.0938457892452679E-2</v>
      </c>
      <c r="AE49" s="8">
        <f t="shared" si="5"/>
        <v>398.10000300243922</v>
      </c>
      <c r="AF49" s="8">
        <f t="shared" si="6"/>
        <v>412.15001441173717</v>
      </c>
      <c r="AG49" s="8">
        <f t="shared" si="7"/>
        <v>262.02195636189106</v>
      </c>
      <c r="AH49" s="8">
        <f t="shared" si="8"/>
        <v>751.86961778971681</v>
      </c>
      <c r="AI49" s="7">
        <f t="shared" si="9"/>
        <v>-19.803851970361745</v>
      </c>
      <c r="AJ49" s="7">
        <f t="shared" si="10"/>
        <v>0.6357441397542487</v>
      </c>
      <c r="AK49" s="7">
        <f t="shared" si="11"/>
        <v>2.2132064511837131</v>
      </c>
      <c r="AL49">
        <f t="shared" si="12"/>
        <v>20.675049977708767</v>
      </c>
      <c r="AM49">
        <f t="shared" si="13"/>
        <v>1.7778831076120213E-2</v>
      </c>
      <c r="AN49">
        <f t="shared" si="14"/>
        <v>0.13880129070853278</v>
      </c>
    </row>
    <row r="50" spans="1:40" x14ac:dyDescent="0.3">
      <c r="A50" t="s">
        <v>6</v>
      </c>
      <c r="B50">
        <v>18.870635385456499</v>
      </c>
      <c r="C50" t="s">
        <v>12</v>
      </c>
      <c r="D50" s="1">
        <v>41720</v>
      </c>
      <c r="E50" s="2">
        <v>41720.5</v>
      </c>
      <c r="F50" s="3">
        <v>2.0991519093513499E-2</v>
      </c>
      <c r="G50" s="3">
        <v>7.9206384718418094E-2</v>
      </c>
      <c r="H50" s="3">
        <v>1.54385519869882</v>
      </c>
      <c r="I50" s="3">
        <v>1581.80004882812</v>
      </c>
      <c r="J50" s="3">
        <v>395.70001220703102</v>
      </c>
      <c r="K50" s="3">
        <v>27.200000762939499</v>
      </c>
      <c r="L50" s="3">
        <v>30.134449005126999</v>
      </c>
      <c r="M50" s="3">
        <v>63.893997192382798</v>
      </c>
      <c r="N50" s="10">
        <v>416.44885457066499</v>
      </c>
      <c r="O50" s="9">
        <v>-12.020542499999999</v>
      </c>
      <c r="P50" s="10">
        <v>402.00690598436603</v>
      </c>
      <c r="Q50" s="9">
        <v>-9.07038075</v>
      </c>
      <c r="R50" s="5">
        <v>8.3570659160614E-2</v>
      </c>
      <c r="S50" s="5">
        <v>-31.9</v>
      </c>
      <c r="T50" s="5">
        <v>6.0097090899944297E-3</v>
      </c>
      <c r="U50" s="5">
        <v>7.3231142014265104E-3</v>
      </c>
      <c r="V50" s="5">
        <v>0.107373617589474</v>
      </c>
      <c r="W50" s="5">
        <v>0.11173789203167001</v>
      </c>
      <c r="X50" s="5">
        <v>6.0782637596130398</v>
      </c>
      <c r="Y50" s="5">
        <v>6.1076841354370099</v>
      </c>
      <c r="Z50" s="6">
        <f t="shared" si="0"/>
        <v>0.10908500034638118</v>
      </c>
      <c r="AA50">
        <f t="shared" si="1"/>
        <v>1.112390688746578E-3</v>
      </c>
      <c r="AB50">
        <f t="shared" si="2"/>
        <v>4.1973353361202692</v>
      </c>
      <c r="AC50">
        <f t="shared" si="3"/>
        <v>1.5240426443226259E-2</v>
      </c>
      <c r="AD50">
        <f t="shared" si="4"/>
        <v>4.5618420393716642E-2</v>
      </c>
      <c r="AE50" s="8">
        <f t="shared" si="5"/>
        <v>395.70001058284743</v>
      </c>
      <c r="AF50" s="8">
        <f t="shared" si="6"/>
        <v>409.79997098856535</v>
      </c>
      <c r="AG50" s="8">
        <f t="shared" si="7"/>
        <v>309.02613814304158</v>
      </c>
      <c r="AH50" s="8">
        <f t="shared" si="8"/>
        <v>703.67986128233895</v>
      </c>
      <c r="AI50" s="7">
        <f t="shared" si="9"/>
        <v>-18.973470718862647</v>
      </c>
      <c r="AJ50" s="7">
        <f t="shared" si="10"/>
        <v>0.75409019038623681</v>
      </c>
      <c r="AK50" s="7">
        <f t="shared" si="11"/>
        <v>2.394447134776434</v>
      </c>
      <c r="AL50">
        <f t="shared" si="12"/>
        <v>23.704708873887661</v>
      </c>
      <c r="AM50">
        <f t="shared" si="13"/>
        <v>1.7139799299075418E-2</v>
      </c>
      <c r="AN50">
        <f t="shared" si="14"/>
        <v>4.3996902699550436E-2</v>
      </c>
    </row>
    <row r="51" spans="1:40" x14ac:dyDescent="0.3">
      <c r="A51" t="s">
        <v>6</v>
      </c>
      <c r="B51">
        <v>18.870635385456499</v>
      </c>
      <c r="C51" t="s">
        <v>12</v>
      </c>
      <c r="D51" s="1">
        <v>41720</v>
      </c>
      <c r="E51" s="2">
        <v>41720.510416666664</v>
      </c>
      <c r="F51" s="3">
        <v>2.2020515054464299E-2</v>
      </c>
      <c r="G51" s="3">
        <v>7.9609692096710205E-2</v>
      </c>
      <c r="H51" s="3">
        <v>1.5969088981166</v>
      </c>
      <c r="I51" s="3">
        <v>1686.80004882812</v>
      </c>
      <c r="J51" s="3">
        <v>394.5</v>
      </c>
      <c r="K51" s="3">
        <v>28.219999313354499</v>
      </c>
      <c r="L51" s="3">
        <v>30.732154846191399</v>
      </c>
      <c r="M51" s="3">
        <v>63.9078979492188</v>
      </c>
      <c r="N51" s="10">
        <v>410.64482748226601</v>
      </c>
      <c r="O51" s="9">
        <v>-11.7626633333333</v>
      </c>
      <c r="P51" s="10">
        <v>397.02186095425702</v>
      </c>
      <c r="Q51" s="9">
        <v>-8.8382426666666696</v>
      </c>
      <c r="R51" s="5">
        <v>8.4258265793323503E-2</v>
      </c>
      <c r="S51" s="5">
        <v>-31.9</v>
      </c>
      <c r="T51" s="5">
        <v>6.3454625196754898E-3</v>
      </c>
      <c r="U51" s="5">
        <v>7.5698923319578197E-3</v>
      </c>
      <c r="V51" s="5">
        <v>0.106922589242458</v>
      </c>
      <c r="W51" s="5">
        <v>0.111571170389652</v>
      </c>
      <c r="X51" s="5">
        <v>6.0711431503295898</v>
      </c>
      <c r="Y51" s="5">
        <v>6.09857082366943</v>
      </c>
      <c r="Z51" s="6">
        <f t="shared" si="0"/>
        <v>0.10760609605640824</v>
      </c>
      <c r="AA51">
        <f t="shared" si="1"/>
        <v>1.1669196402064657E-3</v>
      </c>
      <c r="AB51">
        <f t="shared" si="2"/>
        <v>4.2187075565068142</v>
      </c>
      <c r="AC51">
        <f t="shared" si="3"/>
        <v>1.5764154966600198E-2</v>
      </c>
      <c r="AD51">
        <f t="shared" si="4"/>
        <v>4.6264755495887648E-2</v>
      </c>
      <c r="AE51" s="8">
        <f t="shared" si="5"/>
        <v>394.50000431978549</v>
      </c>
      <c r="AF51" s="8">
        <f t="shared" si="6"/>
        <v>409.79998248581006</v>
      </c>
      <c r="AG51" s="8">
        <f t="shared" si="7"/>
        <v>309.5419220037802</v>
      </c>
      <c r="AH51" s="8">
        <f t="shared" si="8"/>
        <v>705.37805595458906</v>
      </c>
      <c r="AI51" s="7">
        <f t="shared" si="9"/>
        <v>-18.965937358477117</v>
      </c>
      <c r="AJ51" s="7">
        <f t="shared" si="10"/>
        <v>0.75534879266252419</v>
      </c>
      <c r="AK51" s="7">
        <f t="shared" si="11"/>
        <v>2.3864356637708988</v>
      </c>
      <c r="AL51">
        <f t="shared" si="12"/>
        <v>23.736929092160622</v>
      </c>
      <c r="AM51">
        <f t="shared" si="13"/>
        <v>1.7702692789883134E-2</v>
      </c>
      <c r="AN51">
        <f t="shared" si="14"/>
        <v>4.8109880749434696E-2</v>
      </c>
    </row>
    <row r="52" spans="1:40" x14ac:dyDescent="0.3">
      <c r="A52" t="s">
        <v>6</v>
      </c>
      <c r="B52">
        <v>18.870635385456499</v>
      </c>
      <c r="C52" t="s">
        <v>12</v>
      </c>
      <c r="D52" s="1">
        <v>41720</v>
      </c>
      <c r="E52" s="2">
        <v>41720.520833333336</v>
      </c>
      <c r="F52" s="3">
        <v>2.38049011677504E-2</v>
      </c>
      <c r="G52" s="3">
        <v>7.3702968657016796E-2</v>
      </c>
      <c r="H52" s="3">
        <v>1.66775499725314</v>
      </c>
      <c r="I52" s="3">
        <v>1684.19995117188</v>
      </c>
      <c r="J52" s="3">
        <v>394.5</v>
      </c>
      <c r="K52" s="3">
        <v>28.7399997711182</v>
      </c>
      <c r="L52" s="3">
        <v>31.5107097625732</v>
      </c>
      <c r="M52" s="3">
        <v>63.939476013183601</v>
      </c>
      <c r="N52" s="10">
        <v>408.162413088037</v>
      </c>
      <c r="O52" s="9">
        <v>-11.772125000000001</v>
      </c>
      <c r="P52" s="10">
        <v>397.42290079979102</v>
      </c>
      <c r="Q52" s="9">
        <v>-8.93627225</v>
      </c>
      <c r="R52" s="5">
        <v>6.2225021421909298E-2</v>
      </c>
      <c r="S52" s="5">
        <v>-31.9</v>
      </c>
      <c r="T52" s="5">
        <v>6.3581555150449302E-3</v>
      </c>
      <c r="U52" s="5">
        <v>7.9167028889060003E-3</v>
      </c>
      <c r="V52" s="5">
        <v>0.1067009344697</v>
      </c>
      <c r="W52" s="5">
        <v>0.110675349831581</v>
      </c>
      <c r="X52" s="5">
        <v>6.0585575103759801</v>
      </c>
      <c r="Y52" s="5">
        <v>6.0934686660766602</v>
      </c>
      <c r="Z52" s="6">
        <f t="shared" si="0"/>
        <v>0.10749149555517777</v>
      </c>
      <c r="AA52">
        <f t="shared" si="1"/>
        <v>1.2614785184232172E-3</v>
      </c>
      <c r="AB52">
        <f t="shared" si="2"/>
        <v>3.9056961862460282</v>
      </c>
      <c r="AC52">
        <f t="shared" si="3"/>
        <v>1.6463524158471275E-2</v>
      </c>
      <c r="AD52">
        <f t="shared" si="4"/>
        <v>4.7889143686701406E-2</v>
      </c>
      <c r="AE52" s="8">
        <f t="shared" si="5"/>
        <v>394.49999905554347</v>
      </c>
      <c r="AF52" s="8">
        <f t="shared" si="6"/>
        <v>406.85001795924967</v>
      </c>
      <c r="AG52" s="8">
        <f t="shared" si="7"/>
        <v>315.77542181795906</v>
      </c>
      <c r="AH52" s="8">
        <f t="shared" si="8"/>
        <v>624.56144148035423</v>
      </c>
      <c r="AI52" s="7">
        <f t="shared" si="9"/>
        <v>-17.355714721610216</v>
      </c>
      <c r="AJ52" s="7">
        <f t="shared" si="10"/>
        <v>0.77614700228325251</v>
      </c>
      <c r="AK52" s="7">
        <f t="shared" si="11"/>
        <v>2.8687582460265819</v>
      </c>
      <c r="AL52">
        <f t="shared" si="12"/>
        <v>24.269363258451264</v>
      </c>
      <c r="AM52">
        <f t="shared" si="13"/>
        <v>1.647583403375252E-2</v>
      </c>
      <c r="AN52">
        <f t="shared" si="14"/>
        <v>3.4735940178221944E-2</v>
      </c>
    </row>
    <row r="53" spans="1:40" x14ac:dyDescent="0.3">
      <c r="A53" t="s">
        <v>6</v>
      </c>
      <c r="B53">
        <v>18.870635385456499</v>
      </c>
      <c r="C53" t="s">
        <v>12</v>
      </c>
      <c r="D53" s="1">
        <v>41720</v>
      </c>
      <c r="E53" s="2">
        <v>41720.541666666664</v>
      </c>
      <c r="F53" s="3">
        <v>1.8660094588995001E-2</v>
      </c>
      <c r="G53" s="3">
        <v>6.10167495906353E-2</v>
      </c>
      <c r="H53" s="3">
        <v>1.9489189382065999</v>
      </c>
      <c r="I53" s="3">
        <v>1665.59997558594</v>
      </c>
      <c r="J53" s="3">
        <v>393.39999389648398</v>
      </c>
      <c r="K53" s="3">
        <v>29.299999237060501</v>
      </c>
      <c r="L53" s="3">
        <v>31.673475265502901</v>
      </c>
      <c r="M53" s="3">
        <v>58.247074127197301</v>
      </c>
      <c r="N53" s="10">
        <v>406.94127765608999</v>
      </c>
      <c r="O53" s="9">
        <v>-11.7475775</v>
      </c>
      <c r="P53" s="10">
        <v>397.96451253943701</v>
      </c>
      <c r="Q53" s="9">
        <v>-8.9391392500000002</v>
      </c>
      <c r="R53" s="5">
        <v>6.4041599631309495E-2</v>
      </c>
      <c r="S53" s="5">
        <v>-31.9</v>
      </c>
      <c r="T53" s="5">
        <v>6.04841858148575E-3</v>
      </c>
      <c r="U53" s="5">
        <v>7.2569851763546502E-3</v>
      </c>
      <c r="V53" s="5">
        <v>0.10621972382068599</v>
      </c>
      <c r="W53" s="5">
        <v>0.109244577586651</v>
      </c>
      <c r="X53" s="5">
        <v>6.0480985641479501</v>
      </c>
      <c r="Y53" s="5">
        <v>6.0751700401306197</v>
      </c>
      <c r="Z53" s="6">
        <f t="shared" si="0"/>
        <v>0.10745216950319679</v>
      </c>
      <c r="AA53">
        <f t="shared" si="1"/>
        <v>9.8884294078281209E-4</v>
      </c>
      <c r="AB53">
        <f t="shared" si="2"/>
        <v>3.2334231648426948</v>
      </c>
      <c r="AC53">
        <f t="shared" si="3"/>
        <v>1.923908132484304E-2</v>
      </c>
      <c r="AD53">
        <f t="shared" si="4"/>
        <v>3.2123510865937857E-2</v>
      </c>
      <c r="AE53" s="8">
        <f t="shared" si="5"/>
        <v>393.39997328872278</v>
      </c>
      <c r="AF53" s="8">
        <f t="shared" si="6"/>
        <v>402.80000753499377</v>
      </c>
      <c r="AG53" s="8">
        <f t="shared" si="7"/>
        <v>291.45851993260567</v>
      </c>
      <c r="AH53" s="8">
        <f t="shared" si="8"/>
        <v>630.58721759803041</v>
      </c>
      <c r="AI53" s="7">
        <f t="shared" si="9"/>
        <v>-17.513504713904652</v>
      </c>
      <c r="AJ53" s="7">
        <f t="shared" si="10"/>
        <v>0.72358121767732297</v>
      </c>
      <c r="AK53" s="7">
        <f t="shared" si="11"/>
        <v>2.7683170509157429</v>
      </c>
      <c r="AL53">
        <f t="shared" si="12"/>
        <v>22.923679172539472</v>
      </c>
      <c r="AM53">
        <f t="shared" si="13"/>
        <v>1.6416816261432716E-2</v>
      </c>
      <c r="AN53">
        <f t="shared" si="14"/>
        <v>3.4789687421160717E-2</v>
      </c>
    </row>
    <row r="54" spans="1:40" x14ac:dyDescent="0.3">
      <c r="A54" t="s">
        <v>6</v>
      </c>
      <c r="B54">
        <v>18.870635385456499</v>
      </c>
      <c r="C54" t="s">
        <v>12</v>
      </c>
      <c r="D54" s="1">
        <v>41720</v>
      </c>
      <c r="E54" s="2">
        <v>41720.5625</v>
      </c>
      <c r="F54" s="3">
        <v>2.00906861573458E-2</v>
      </c>
      <c r="G54" s="3">
        <v>4.4859711080789601E-2</v>
      </c>
      <c r="H54" s="3">
        <v>2.2262319534038899</v>
      </c>
      <c r="I54" s="3">
        <v>1593.80004882812</v>
      </c>
      <c r="J54" s="3">
        <v>392.20001220703102</v>
      </c>
      <c r="K54" s="3">
        <v>30.299999237060501</v>
      </c>
      <c r="L54" s="3">
        <v>33.217781066894503</v>
      </c>
      <c r="M54" s="3">
        <v>56.279136657714801</v>
      </c>
      <c r="N54" s="10">
        <v>406.52884296565702</v>
      </c>
      <c r="O54" s="9">
        <v>-11.644422499999999</v>
      </c>
      <c r="P54" s="10">
        <v>396.88507701505102</v>
      </c>
      <c r="Q54" s="9">
        <v>-8.8863777499999994</v>
      </c>
      <c r="R54" s="5">
        <v>5.1456425338983501E-2</v>
      </c>
      <c r="S54" s="5">
        <v>-31.9</v>
      </c>
      <c r="T54" s="5">
        <v>5.87003771215677E-3</v>
      </c>
      <c r="U54" s="5">
        <v>7.6457350514829202E-3</v>
      </c>
      <c r="V54" s="5">
        <v>0.105507925152779</v>
      </c>
      <c r="W54" s="5">
        <v>0.10922367125749601</v>
      </c>
      <c r="X54" s="5">
        <v>6.0259499549865696</v>
      </c>
      <c r="Y54" s="5">
        <v>6.0657253265380904</v>
      </c>
      <c r="Z54" s="6">
        <f t="shared" si="0"/>
        <v>0.10676828624882535</v>
      </c>
      <c r="AA54">
        <f t="shared" si="1"/>
        <v>1.0646534018048798E-3</v>
      </c>
      <c r="AB54">
        <f t="shared" si="2"/>
        <v>2.3772231387271012</v>
      </c>
      <c r="AC54">
        <f t="shared" si="3"/>
        <v>2.1976623429455971E-2</v>
      </c>
      <c r="AD54">
        <f t="shared" si="4"/>
        <v>3.027800782335751E-2</v>
      </c>
      <c r="AE54" s="8">
        <f t="shared" si="5"/>
        <v>392.19999188119988</v>
      </c>
      <c r="AF54" s="8">
        <f t="shared" si="6"/>
        <v>403.34998775229269</v>
      </c>
      <c r="AG54" s="8">
        <f t="shared" si="7"/>
        <v>312.25551835938205</v>
      </c>
      <c r="AH54" s="8">
        <f t="shared" si="8"/>
        <v>583.4767094449453</v>
      </c>
      <c r="AI54" s="7">
        <f t="shared" si="9"/>
        <v>-16.370662114958428</v>
      </c>
      <c r="AJ54" s="7">
        <f t="shared" si="10"/>
        <v>0.77415526922278222</v>
      </c>
      <c r="AK54" s="7">
        <f t="shared" si="11"/>
        <v>3.239256807440944</v>
      </c>
      <c r="AL54">
        <f t="shared" si="12"/>
        <v>24.218374892103228</v>
      </c>
      <c r="AM54">
        <f t="shared" si="13"/>
        <v>1.5733585758037294E-2</v>
      </c>
      <c r="AN54">
        <f t="shared" si="14"/>
        <v>1.9588264309954102E-2</v>
      </c>
    </row>
    <row r="55" spans="1:40" x14ac:dyDescent="0.3">
      <c r="A55" t="s">
        <v>6</v>
      </c>
      <c r="B55">
        <v>18.870635385456499</v>
      </c>
      <c r="C55" t="s">
        <v>12</v>
      </c>
      <c r="D55" s="1">
        <v>41720</v>
      </c>
      <c r="E55" s="2">
        <v>41720.572916666664</v>
      </c>
      <c r="F55" s="3">
        <v>1.5161538496613501E-2</v>
      </c>
      <c r="G55" s="3">
        <v>3.9752978831529603E-2</v>
      </c>
      <c r="H55" s="3">
        <v>2.3898803854484698</v>
      </c>
      <c r="I55" s="3">
        <v>1621.19995117188</v>
      </c>
      <c r="J55" s="3">
        <v>392.20001220703102</v>
      </c>
      <c r="K55" s="3">
        <v>30.5</v>
      </c>
      <c r="L55" s="3">
        <v>33.417922973632798</v>
      </c>
      <c r="M55" s="3">
        <v>53.587985992431598</v>
      </c>
      <c r="N55" s="10">
        <v>403.58852795584397</v>
      </c>
      <c r="O55" s="9">
        <v>-11.484349999999999</v>
      </c>
      <c r="P55" s="10">
        <v>396.80034262403802</v>
      </c>
      <c r="Q55" s="9">
        <v>-8.8904060000000005</v>
      </c>
      <c r="R55" s="5">
        <v>4.03891876339912E-2</v>
      </c>
      <c r="S55" s="5">
        <v>-31.9</v>
      </c>
      <c r="T55" s="5">
        <v>6.0510141775011999E-3</v>
      </c>
      <c r="U55" s="5">
        <v>7.3418091051280499E-3</v>
      </c>
      <c r="V55" s="5">
        <v>0.105402909219265</v>
      </c>
      <c r="W55" s="5">
        <v>0.108920082449913</v>
      </c>
      <c r="X55" s="5">
        <v>6.0199518203735396</v>
      </c>
      <c r="Y55" s="5">
        <v>6.0488657951354998</v>
      </c>
      <c r="Z55" s="6">
        <f t="shared" si="0"/>
        <v>0.10663923861180453</v>
      </c>
      <c r="AA55">
        <f t="shared" si="1"/>
        <v>8.0344610485656568E-4</v>
      </c>
      <c r="AB55">
        <f t="shared" si="2"/>
        <v>2.1066052106632838</v>
      </c>
      <c r="AC55">
        <f t="shared" si="3"/>
        <v>2.359210647036989E-2</v>
      </c>
      <c r="AD55">
        <f t="shared" si="4"/>
        <v>2.1284823216868115E-2</v>
      </c>
      <c r="AE55" s="8">
        <f t="shared" si="5"/>
        <v>392.2000103922814</v>
      </c>
      <c r="AF55" s="8">
        <f t="shared" si="6"/>
        <v>403.34997163272277</v>
      </c>
      <c r="AG55" s="8">
        <f t="shared" si="7"/>
        <v>291.26780123628077</v>
      </c>
      <c r="AH55" s="8">
        <f t="shared" si="8"/>
        <v>542.4865625104452</v>
      </c>
      <c r="AI55" s="7">
        <f t="shared" si="9"/>
        <v>-15.211216425422974</v>
      </c>
      <c r="AJ55" s="7">
        <f t="shared" si="10"/>
        <v>0.72212178435827357</v>
      </c>
      <c r="AK55" s="7">
        <f t="shared" si="11"/>
        <v>3.8989496514773694</v>
      </c>
      <c r="AL55">
        <f t="shared" si="12"/>
        <v>22.886317679571803</v>
      </c>
      <c r="AM55">
        <f t="shared" si="13"/>
        <v>1.4918985150060239E-2</v>
      </c>
      <c r="AN55">
        <f t="shared" si="14"/>
        <v>1.8485759056055075E-2</v>
      </c>
    </row>
    <row r="56" spans="1:40" x14ac:dyDescent="0.3">
      <c r="A56" t="s">
        <v>8</v>
      </c>
      <c r="B56">
        <v>26.4697779913737</v>
      </c>
      <c r="C56" t="s">
        <v>11</v>
      </c>
      <c r="D56" s="1">
        <v>41720</v>
      </c>
      <c r="E56" s="2">
        <v>41720.427083333336</v>
      </c>
      <c r="F56" s="3">
        <v>3.7300575524568599E-2</v>
      </c>
      <c r="G56" s="3">
        <v>0.24796172976493799</v>
      </c>
      <c r="H56" s="3">
        <v>0.41443012824314301</v>
      </c>
      <c r="I56" s="3">
        <v>1439</v>
      </c>
      <c r="J56" s="3">
        <v>414.5</v>
      </c>
      <c r="K56" s="3">
        <v>22.719999313354499</v>
      </c>
      <c r="L56" s="3">
        <v>22.999971389770501</v>
      </c>
      <c r="M56" s="3">
        <v>85.248619079589801</v>
      </c>
      <c r="N56" s="10">
        <v>425.14905384857599</v>
      </c>
      <c r="O56" s="9">
        <v>-11.66398</v>
      </c>
      <c r="P56" s="10">
        <v>435.34473069013802</v>
      </c>
      <c r="Q56" s="9">
        <v>-9.8155149999999995</v>
      </c>
      <c r="R56" s="5">
        <v>0.23750618100166301</v>
      </c>
      <c r="S56" s="5">
        <v>-31.9</v>
      </c>
      <c r="T56" s="5">
        <v>6.40099169686437E-3</v>
      </c>
      <c r="U56" s="5">
        <v>6.7767938598990397E-3</v>
      </c>
      <c r="V56" s="5">
        <v>0.119414828717709</v>
      </c>
      <c r="W56" s="5">
        <v>0.11838787794113199</v>
      </c>
      <c r="X56" s="5">
        <v>6.4532985687255904</v>
      </c>
      <c r="Y56" s="5">
        <v>6.4617161750793501</v>
      </c>
      <c r="Z56" s="6">
        <f t="shared" si="0"/>
        <v>0.12542006819039711</v>
      </c>
      <c r="AA56">
        <f t="shared" si="1"/>
        <v>1.4091759869208035E-3</v>
      </c>
      <c r="AB56">
        <f t="shared" si="2"/>
        <v>9.3677298633085186</v>
      </c>
      <c r="AC56">
        <f t="shared" si="3"/>
        <v>4.0911167644930206E-3</v>
      </c>
      <c r="AD56">
        <f t="shared" si="4"/>
        <v>0.2152798471726447</v>
      </c>
      <c r="AE56" s="8">
        <f t="shared" si="5"/>
        <v>414.49998551747223</v>
      </c>
      <c r="AF56" s="8">
        <f t="shared" si="6"/>
        <v>410.40002284668458</v>
      </c>
      <c r="AG56" s="8">
        <f t="shared" si="7"/>
        <v>364.35015025801073</v>
      </c>
      <c r="AH56" s="8">
        <f t="shared" si="8"/>
        <v>1238.9060466627079</v>
      </c>
      <c r="AI56" s="7">
        <f t="shared" si="9"/>
        <v>-24.268042761260823</v>
      </c>
      <c r="AJ56" s="7">
        <f t="shared" si="10"/>
        <v>0.8877927143637685</v>
      </c>
      <c r="AK56" s="7">
        <f t="shared" si="11"/>
        <v>1.4953494736905104</v>
      </c>
      <c r="AL56">
        <f t="shared" si="12"/>
        <v>27.127493487712478</v>
      </c>
      <c r="AM56">
        <f t="shared" si="13"/>
        <v>1.9440640927551062E-2</v>
      </c>
      <c r="AN56">
        <f t="shared" si="14"/>
        <v>8.3738955501420437E-2</v>
      </c>
    </row>
    <row r="57" spans="1:40" x14ac:dyDescent="0.3">
      <c r="A57" t="s">
        <v>8</v>
      </c>
      <c r="B57">
        <v>26.4697779913737</v>
      </c>
      <c r="C57" t="s">
        <v>11</v>
      </c>
      <c r="D57" s="1">
        <v>41720</v>
      </c>
      <c r="E57" s="2">
        <v>41720.4375</v>
      </c>
      <c r="F57" s="3">
        <v>3.4416992217302302E-2</v>
      </c>
      <c r="G57" s="3">
        <v>0.25619164109230003</v>
      </c>
      <c r="H57" s="3">
        <v>0.50544759739495404</v>
      </c>
      <c r="I57" s="3">
        <v>790</v>
      </c>
      <c r="J57" s="3">
        <v>408.60000610351602</v>
      </c>
      <c r="K57" s="3">
        <v>23.659999847412099</v>
      </c>
      <c r="L57" s="3">
        <v>23.150104522705099</v>
      </c>
      <c r="M57" s="3">
        <v>82.171447753906193</v>
      </c>
      <c r="N57" s="10">
        <v>410.56912766513301</v>
      </c>
      <c r="O57" s="9">
        <v>-11.8711825</v>
      </c>
      <c r="P57" s="10">
        <v>429.46524149468502</v>
      </c>
      <c r="Q57" s="9">
        <v>-10.0075585</v>
      </c>
      <c r="R57" s="5">
        <v>0.23697918653488201</v>
      </c>
      <c r="S57" s="5">
        <v>-31.9</v>
      </c>
      <c r="T57" s="5">
        <v>6.2792222015559699E-3</v>
      </c>
      <c r="U57" s="5">
        <v>6.5996148623526096E-3</v>
      </c>
      <c r="V57" s="5">
        <v>0.117785334587097</v>
      </c>
      <c r="W57" s="5">
        <v>0.116906195878983</v>
      </c>
      <c r="X57" s="5">
        <v>6.4571499824523899</v>
      </c>
      <c r="Y57" s="5">
        <v>6.4643268585205096</v>
      </c>
      <c r="Z57" s="6">
        <f t="shared" si="0"/>
        <v>0.12380006591880878</v>
      </c>
      <c r="AA57">
        <f t="shared" si="1"/>
        <v>1.3002372830070029E-3</v>
      </c>
      <c r="AB57">
        <f t="shared" si="2"/>
        <v>9.6786471414981623</v>
      </c>
      <c r="AC57">
        <f t="shared" si="3"/>
        <v>4.9896110305523598E-3</v>
      </c>
      <c r="AD57">
        <f t="shared" si="4"/>
        <v>0.16286806664955905</v>
      </c>
      <c r="AE57" s="8">
        <f t="shared" si="5"/>
        <v>408.6000018461591</v>
      </c>
      <c r="AF57" s="8">
        <f t="shared" si="6"/>
        <v>405.0999964888162</v>
      </c>
      <c r="AG57" s="8">
        <f t="shared" si="7"/>
        <v>342.68875310256323</v>
      </c>
      <c r="AH57" s="8">
        <f t="shared" si="8"/>
        <v>1230.6861842651836</v>
      </c>
      <c r="AI57" s="7">
        <f t="shared" si="9"/>
        <v>-24.387689681735356</v>
      </c>
      <c r="AJ57" s="7">
        <f t="shared" si="10"/>
        <v>0.84593620358627675</v>
      </c>
      <c r="AK57" s="7">
        <f t="shared" si="11"/>
        <v>1.4906816544253387</v>
      </c>
      <c r="AL57">
        <f t="shared" si="12"/>
        <v>26.055966811808688</v>
      </c>
      <c r="AM57">
        <f t="shared" si="13"/>
        <v>1.9245685123148247E-2</v>
      </c>
      <c r="AN57">
        <f t="shared" si="14"/>
        <v>9.8931922840172215E-2</v>
      </c>
    </row>
    <row r="58" spans="1:40" x14ac:dyDescent="0.3">
      <c r="A58" t="s">
        <v>8</v>
      </c>
      <c r="B58">
        <v>26.4697779913737</v>
      </c>
      <c r="C58" t="s">
        <v>11</v>
      </c>
      <c r="D58" s="1">
        <v>41720</v>
      </c>
      <c r="E58" s="2">
        <v>41720.458333333336</v>
      </c>
      <c r="F58" s="3">
        <v>2.9838245362043402E-2</v>
      </c>
      <c r="G58" s="3">
        <v>0.241922587156296</v>
      </c>
      <c r="H58" s="3">
        <v>0.89338808549349902</v>
      </c>
      <c r="I58" s="3">
        <v>1585.19995117188</v>
      </c>
      <c r="J58" s="3">
        <v>399.20001220703102</v>
      </c>
      <c r="K58" s="3">
        <v>25.280000686645501</v>
      </c>
      <c r="L58" s="3">
        <v>24.949857711791999</v>
      </c>
      <c r="M58" s="3">
        <v>71.713264465332003</v>
      </c>
      <c r="N58" s="10">
        <v>416.87090274568101</v>
      </c>
      <c r="O58" s="9">
        <v>-12.55913</v>
      </c>
      <c r="P58" s="10">
        <v>419.10843565165499</v>
      </c>
      <c r="Q58" s="9">
        <v>-9.9109730000000003</v>
      </c>
      <c r="R58" s="5">
        <v>0.23276449739933</v>
      </c>
      <c r="S58" s="5">
        <v>-31.9</v>
      </c>
      <c r="T58" s="5">
        <v>5.9359036386012996E-3</v>
      </c>
      <c r="U58" s="5">
        <v>6.3509186729788798E-3</v>
      </c>
      <c r="V58" s="5">
        <v>0.11385152488946899</v>
      </c>
      <c r="W58" s="5">
        <v>0.113860107958317</v>
      </c>
      <c r="X58" s="5">
        <v>6.3884620666503897</v>
      </c>
      <c r="Y58" s="5">
        <v>6.3977584838867196</v>
      </c>
      <c r="Z58" s="6">
        <f t="shared" si="0"/>
        <v>0.11952939031132963</v>
      </c>
      <c r="AA58">
        <f t="shared" si="1"/>
        <v>1.1272571070209754E-3</v>
      </c>
      <c r="AB58">
        <f t="shared" si="2"/>
        <v>9.1395774923060085</v>
      </c>
      <c r="AC58">
        <f t="shared" si="3"/>
        <v>8.8192308538351336E-3</v>
      </c>
      <c r="AD58">
        <f t="shared" si="4"/>
        <v>7.9886296613013025E-2</v>
      </c>
      <c r="AE58" s="8">
        <f t="shared" si="5"/>
        <v>399.20001573418904</v>
      </c>
      <c r="AF58" s="8">
        <f t="shared" si="6"/>
        <v>398.6499997913113</v>
      </c>
      <c r="AG58" s="8">
        <f t="shared" si="7"/>
        <v>279.45835955129292</v>
      </c>
      <c r="AH58" s="8">
        <f t="shared" si="8"/>
        <v>1215.3471083127267</v>
      </c>
      <c r="AI58" s="7">
        <f t="shared" si="9"/>
        <v>-24.439368173744676</v>
      </c>
      <c r="AJ58" s="7">
        <f t="shared" si="10"/>
        <v>0.70101181411660896</v>
      </c>
      <c r="AK58" s="7">
        <f t="shared" si="11"/>
        <v>1.4881246616790953</v>
      </c>
      <c r="AL58">
        <f t="shared" si="12"/>
        <v>22.345902441385192</v>
      </c>
      <c r="AM58">
        <f t="shared" si="13"/>
        <v>1.8230537806046596E-2</v>
      </c>
      <c r="AN58">
        <f t="shared" si="14"/>
        <v>0.15709962138133354</v>
      </c>
    </row>
    <row r="59" spans="1:40" x14ac:dyDescent="0.3">
      <c r="A59" t="s">
        <v>8</v>
      </c>
      <c r="B59">
        <v>26.4697779913737</v>
      </c>
      <c r="C59" t="s">
        <v>11</v>
      </c>
      <c r="D59" s="1">
        <v>41720</v>
      </c>
      <c r="E59" s="2">
        <v>41720.479166666664</v>
      </c>
      <c r="F59" s="3">
        <v>2.7113782241940498E-2</v>
      </c>
      <c r="G59" s="3">
        <v>0.22531096637249001</v>
      </c>
      <c r="H59" s="3">
        <v>1.1371576550901099</v>
      </c>
      <c r="I59" s="3">
        <v>1679</v>
      </c>
      <c r="J59" s="3">
        <v>395.70001220703102</v>
      </c>
      <c r="K59" s="3">
        <v>26.5</v>
      </c>
      <c r="L59" s="3">
        <v>26.399837493896499</v>
      </c>
      <c r="M59" s="3">
        <v>66.959548950195298</v>
      </c>
      <c r="N59" s="10">
        <v>404.59795195895202</v>
      </c>
      <c r="O59" s="9">
        <v>-12.440099999999999</v>
      </c>
      <c r="P59" s="10">
        <v>409.89847510533298</v>
      </c>
      <c r="Q59" s="9">
        <v>-9.6624883333333305</v>
      </c>
      <c r="R59" s="5">
        <v>0.209763899445534</v>
      </c>
      <c r="S59" s="5">
        <v>-31.9</v>
      </c>
      <c r="T59" s="5">
        <v>6.2777525745332198E-3</v>
      </c>
      <c r="U59" s="5">
        <v>6.4334408380091199E-3</v>
      </c>
      <c r="V59" s="5">
        <v>0.112402833998203</v>
      </c>
      <c r="W59" s="5">
        <v>0.112308122217655</v>
      </c>
      <c r="X59" s="5">
        <v>6.3629603385925302</v>
      </c>
      <c r="Y59" s="5">
        <v>6.3664479255676296</v>
      </c>
      <c r="Z59" s="6">
        <f t="shared" si="0"/>
        <v>0.11643605981896389</v>
      </c>
      <c r="AA59">
        <f t="shared" si="1"/>
        <v>1.0243297941817523E-3</v>
      </c>
      <c r="AB59">
        <f t="shared" si="2"/>
        <v>8.5120081644023298</v>
      </c>
      <c r="AC59">
        <f t="shared" si="3"/>
        <v>1.1225643189438399E-2</v>
      </c>
      <c r="AD59">
        <f t="shared" si="4"/>
        <v>5.7030685062743704E-2</v>
      </c>
      <c r="AE59" s="8">
        <f t="shared" si="5"/>
        <v>395.70001187791195</v>
      </c>
      <c r="AF59" s="8">
        <f t="shared" si="6"/>
        <v>395.15000626525551</v>
      </c>
      <c r="AG59" s="8">
        <f t="shared" si="7"/>
        <v>240.19118696424903</v>
      </c>
      <c r="AH59" s="8">
        <f t="shared" si="8"/>
        <v>1134.1473850418479</v>
      </c>
      <c r="AI59" s="7">
        <f t="shared" si="9"/>
        <v>-23.962389448229736</v>
      </c>
      <c r="AJ59" s="7">
        <f t="shared" si="10"/>
        <v>0.60784811629995006</v>
      </c>
      <c r="AK59" s="7">
        <f t="shared" si="11"/>
        <v>1.534710971396712</v>
      </c>
      <c r="AL59">
        <f t="shared" si="12"/>
        <v>19.960911777278724</v>
      </c>
      <c r="AM59">
        <f t="shared" si="13"/>
        <v>1.8232613885030561E-2</v>
      </c>
      <c r="AN59">
        <f t="shared" si="14"/>
        <v>0.35147994224598106</v>
      </c>
    </row>
    <row r="60" spans="1:40" x14ac:dyDescent="0.3">
      <c r="A60" t="s">
        <v>8</v>
      </c>
      <c r="B60">
        <v>26.4697779913737</v>
      </c>
      <c r="C60" t="s">
        <v>11</v>
      </c>
      <c r="D60" s="1">
        <v>41720</v>
      </c>
      <c r="E60" s="2">
        <v>41720.5</v>
      </c>
      <c r="F60" s="3">
        <v>2.7567919343709901E-2</v>
      </c>
      <c r="G60" s="3">
        <v>0.212667927145958</v>
      </c>
      <c r="H60" s="3">
        <v>1.23205751370948</v>
      </c>
      <c r="I60" s="3">
        <v>1581.80004882812</v>
      </c>
      <c r="J60" s="3">
        <v>395.70001220703102</v>
      </c>
      <c r="K60" s="3">
        <v>27.200000762939499</v>
      </c>
      <c r="L60" s="3">
        <v>27.099868774414102</v>
      </c>
      <c r="M60" s="3">
        <v>65.645278930664105</v>
      </c>
      <c r="N60" s="10">
        <v>396.37380115078798</v>
      </c>
      <c r="O60" s="9">
        <v>-12.398096666666699</v>
      </c>
      <c r="P60" s="10">
        <v>402.14429361841798</v>
      </c>
      <c r="Q60" s="9">
        <v>-9.4915640000000003</v>
      </c>
      <c r="R60" s="5">
        <v>0.208766609430313</v>
      </c>
      <c r="S60" s="5">
        <v>-31.9</v>
      </c>
      <c r="T60" s="5">
        <v>6.4274757169187104E-3</v>
      </c>
      <c r="U60" s="5">
        <v>6.6015766933560397E-3</v>
      </c>
      <c r="V60" s="5">
        <v>0.112828306853771</v>
      </c>
      <c r="W60" s="5">
        <v>0.112069793045521</v>
      </c>
      <c r="X60" s="5">
        <v>6.38704586029053</v>
      </c>
      <c r="Y60" s="5">
        <v>6.3909454345703098</v>
      </c>
      <c r="Z60" s="6">
        <f t="shared" si="0"/>
        <v>0.11466580561584715</v>
      </c>
      <c r="AA60">
        <f t="shared" si="1"/>
        <v>1.0414866098496965E-3</v>
      </c>
      <c r="AB60">
        <f t="shared" si="2"/>
        <v>8.0343676178646035</v>
      </c>
      <c r="AC60">
        <f t="shared" si="3"/>
        <v>1.2162463116579271E-2</v>
      </c>
      <c r="AD60">
        <f t="shared" si="4"/>
        <v>5.3519515324880675E-2</v>
      </c>
      <c r="AE60" s="8">
        <f t="shared" si="5"/>
        <v>395.70000416585509</v>
      </c>
      <c r="AF60" s="8">
        <f t="shared" si="6"/>
        <v>392.79999961202185</v>
      </c>
      <c r="AG60" s="8">
        <f t="shared" si="7"/>
        <v>236.55604793795351</v>
      </c>
      <c r="AH60" s="8">
        <f t="shared" si="8"/>
        <v>1127.8651010712804</v>
      </c>
      <c r="AI60" s="7">
        <f t="shared" si="9"/>
        <v>-23.955584885749818</v>
      </c>
      <c r="AJ60" s="7">
        <f t="shared" si="10"/>
        <v>0.6022302652026621</v>
      </c>
      <c r="AK60" s="7">
        <f t="shared" si="11"/>
        <v>1.5343744368114216</v>
      </c>
      <c r="AL60">
        <f t="shared" si="12"/>
        <v>19.81709478918815</v>
      </c>
      <c r="AM60">
        <f t="shared" si="13"/>
        <v>1.8284454551636267E-2</v>
      </c>
      <c r="AN60">
        <f t="shared" si="14"/>
        <v>0.37634756086783716</v>
      </c>
    </row>
    <row r="61" spans="1:40" x14ac:dyDescent="0.3">
      <c r="A61" t="s">
        <v>8</v>
      </c>
      <c r="B61">
        <v>26.4697779913737</v>
      </c>
      <c r="C61" t="s">
        <v>11</v>
      </c>
      <c r="D61" s="1">
        <v>41720</v>
      </c>
      <c r="E61" s="2">
        <v>41720.510416666664</v>
      </c>
      <c r="F61" s="3">
        <v>2.8765005990862801E-2</v>
      </c>
      <c r="G61" s="3">
        <v>0.19632750749587999</v>
      </c>
      <c r="H61" s="3">
        <v>1.3237269118634101</v>
      </c>
      <c r="I61" s="3">
        <v>1686.80004882812</v>
      </c>
      <c r="J61" s="3">
        <v>394.5</v>
      </c>
      <c r="K61" s="3">
        <v>28.219999313354499</v>
      </c>
      <c r="L61" s="3">
        <v>27.6999816894531</v>
      </c>
      <c r="M61" s="3">
        <v>64.362289428710895</v>
      </c>
      <c r="N61" s="10">
        <v>394.98976121817401</v>
      </c>
      <c r="O61" s="9">
        <v>-12.307755</v>
      </c>
      <c r="P61" s="10">
        <v>398.63182510097897</v>
      </c>
      <c r="Q61" s="9">
        <v>-9.2684385000000002</v>
      </c>
      <c r="R61" s="5">
        <v>0.20213383436203</v>
      </c>
      <c r="S61" s="5">
        <v>-31.9</v>
      </c>
      <c r="T61" s="5">
        <v>6.4282175153493899E-3</v>
      </c>
      <c r="U61" s="5">
        <v>6.7091640084981901E-3</v>
      </c>
      <c r="V61" s="5">
        <v>0.11250770837068599</v>
      </c>
      <c r="W61" s="5">
        <v>0.112290248274803</v>
      </c>
      <c r="X61" s="5">
        <v>6.3882703781127903</v>
      </c>
      <c r="Y61" s="5">
        <v>6.3945636749267596</v>
      </c>
      <c r="Z61" s="6">
        <f t="shared" si="0"/>
        <v>0.11368606607435816</v>
      </c>
      <c r="AA61">
        <f t="shared" si="1"/>
        <v>1.0867112674778419E-3</v>
      </c>
      <c r="AB61">
        <f t="shared" si="2"/>
        <v>7.4170439797364995</v>
      </c>
      <c r="AC61">
        <f t="shared" si="3"/>
        <v>1.3067393009510465E-2</v>
      </c>
      <c r="AD61">
        <f t="shared" si="4"/>
        <v>5.1976284916152179E-2</v>
      </c>
      <c r="AE61" s="8">
        <f t="shared" si="5"/>
        <v>394.50000052249987</v>
      </c>
      <c r="AF61" s="8">
        <f t="shared" si="6"/>
        <v>393.34999058937296</v>
      </c>
      <c r="AG61" s="8">
        <f t="shared" si="7"/>
        <v>243.98678542576604</v>
      </c>
      <c r="AH61" s="8">
        <f t="shared" si="8"/>
        <v>1103.267416695493</v>
      </c>
      <c r="AI61" s="7">
        <f t="shared" si="9"/>
        <v>-23.753289825942652</v>
      </c>
      <c r="AJ61" s="7">
        <f t="shared" si="10"/>
        <v>0.62027911850255879</v>
      </c>
      <c r="AK61" s="7">
        <f t="shared" si="11"/>
        <v>1.5540785112810769</v>
      </c>
      <c r="AL61">
        <f t="shared" si="12"/>
        <v>20.279145433665505</v>
      </c>
      <c r="AM61">
        <f t="shared" si="13"/>
        <v>1.833917754122984E-2</v>
      </c>
      <c r="AN61">
        <f t="shared" si="14"/>
        <v>0.27409825849517316</v>
      </c>
    </row>
    <row r="62" spans="1:40" x14ac:dyDescent="0.3">
      <c r="A62" t="s">
        <v>8</v>
      </c>
      <c r="B62">
        <v>26.4697779913737</v>
      </c>
      <c r="C62" t="s">
        <v>11</v>
      </c>
      <c r="D62" s="1">
        <v>41720</v>
      </c>
      <c r="E62" s="2">
        <v>41720.520833333336</v>
      </c>
      <c r="F62" s="3">
        <v>3.23008187115192E-2</v>
      </c>
      <c r="G62" s="3">
        <v>0.19636353850364699</v>
      </c>
      <c r="H62" s="3">
        <v>1.4173923049442401</v>
      </c>
      <c r="I62" s="3">
        <v>1684.19995117188</v>
      </c>
      <c r="J62" s="3">
        <v>394.5</v>
      </c>
      <c r="K62" s="3">
        <v>28.7399997711182</v>
      </c>
      <c r="L62" s="3">
        <v>28.510980606079102</v>
      </c>
      <c r="M62" s="3">
        <v>63.599288940429702</v>
      </c>
      <c r="N62" s="10">
        <v>392.68245115179297</v>
      </c>
      <c r="O62" s="9">
        <v>-12.41333</v>
      </c>
      <c r="P62" s="10">
        <v>396.345241779368</v>
      </c>
      <c r="Q62" s="9">
        <v>-9.3260799999999993</v>
      </c>
      <c r="R62" s="5">
        <v>0.19658270478248599</v>
      </c>
      <c r="S62" s="5">
        <v>-31.9</v>
      </c>
      <c r="T62" s="5">
        <v>6.3493587076663997E-3</v>
      </c>
      <c r="U62" s="5">
        <v>6.9049294106662299E-3</v>
      </c>
      <c r="V62" s="5">
        <v>0.11157557368278501</v>
      </c>
      <c r="W62" s="5">
        <v>0.11179474741220501</v>
      </c>
      <c r="X62" s="5">
        <v>6.3353428840637198</v>
      </c>
      <c r="Y62" s="5">
        <v>6.3477878570556596</v>
      </c>
      <c r="Z62" s="6">
        <f t="shared" si="0"/>
        <v>0.11209745567586757</v>
      </c>
      <c r="AA62">
        <f t="shared" si="1"/>
        <v>1.2202905034581625E-3</v>
      </c>
      <c r="AB62">
        <f t="shared" si="2"/>
        <v>7.4184051928066941</v>
      </c>
      <c r="AC62">
        <f t="shared" si="3"/>
        <v>1.3992026702312341E-2</v>
      </c>
      <c r="AD62">
        <f t="shared" si="4"/>
        <v>5.450829825355534E-2</v>
      </c>
      <c r="AE62" s="8">
        <f t="shared" si="5"/>
        <v>394.50001305868494</v>
      </c>
      <c r="AF62" s="8">
        <f t="shared" si="6"/>
        <v>394.50000510806836</v>
      </c>
      <c r="AG62" s="8">
        <f t="shared" si="7"/>
        <v>251.1757510061382</v>
      </c>
      <c r="AH62" s="8">
        <f t="shared" si="8"/>
        <v>1089.561459251973</v>
      </c>
      <c r="AI62" s="7">
        <f t="shared" si="9"/>
        <v>-23.702262274086163</v>
      </c>
      <c r="AJ62" s="7">
        <f t="shared" si="10"/>
        <v>0.63669391065617786</v>
      </c>
      <c r="AK62" s="7">
        <f t="shared" si="11"/>
        <v>1.5675757197526761</v>
      </c>
      <c r="AL62">
        <f t="shared" si="12"/>
        <v>20.699364112798158</v>
      </c>
      <c r="AM62">
        <f t="shared" si="13"/>
        <v>1.8245624332203322E-2</v>
      </c>
      <c r="AN62">
        <f t="shared" si="14"/>
        <v>0.21611461725721537</v>
      </c>
    </row>
    <row r="63" spans="1:40" x14ac:dyDescent="0.3">
      <c r="A63" t="s">
        <v>8</v>
      </c>
      <c r="B63">
        <v>26.4697779913737</v>
      </c>
      <c r="C63" t="s">
        <v>11</v>
      </c>
      <c r="D63" s="1">
        <v>41720</v>
      </c>
      <c r="E63" s="2">
        <v>41720.53125</v>
      </c>
      <c r="F63" s="3">
        <v>2.83023901283741E-2</v>
      </c>
      <c r="G63" s="3">
        <v>0.193932950496674</v>
      </c>
      <c r="H63" s="3">
        <v>1.4680050728432801</v>
      </c>
      <c r="I63" s="3">
        <v>1670.80004882812</v>
      </c>
      <c r="J63" s="3">
        <v>393.39999389648398</v>
      </c>
      <c r="K63" s="3">
        <v>28.540000915527301</v>
      </c>
      <c r="L63" s="3">
        <v>28.249940872192401</v>
      </c>
      <c r="M63" s="3">
        <v>61.723747253417997</v>
      </c>
      <c r="N63" s="10">
        <v>393.24019125655599</v>
      </c>
      <c r="O63" s="9">
        <v>-12.291945</v>
      </c>
      <c r="P63" s="10">
        <v>398.49733235536399</v>
      </c>
      <c r="Q63" s="9">
        <v>-9.3292865000000003</v>
      </c>
      <c r="R63" s="5">
        <v>0.19127339124679599</v>
      </c>
      <c r="S63" s="5">
        <v>-31.9</v>
      </c>
      <c r="T63" s="5">
        <v>6.4373309724032896E-3</v>
      </c>
      <c r="U63" s="5">
        <v>6.6037685610353903E-3</v>
      </c>
      <c r="V63" s="5">
        <v>0.111474774777889</v>
      </c>
      <c r="W63" s="5">
        <v>0.11169619113206899</v>
      </c>
      <c r="X63" s="5">
        <v>6.3473181724548304</v>
      </c>
      <c r="Y63" s="5">
        <v>6.3510460853576696</v>
      </c>
      <c r="Z63" s="6">
        <f t="shared" si="0"/>
        <v>0.11291916782740956</v>
      </c>
      <c r="AA63">
        <f t="shared" si="1"/>
        <v>1.0692341332669143E-3</v>
      </c>
      <c r="AB63">
        <f t="shared" si="2"/>
        <v>7.3265801685180465</v>
      </c>
      <c r="AC63">
        <f t="shared" si="3"/>
        <v>1.4491659159361106E-2</v>
      </c>
      <c r="AD63">
        <f t="shared" si="4"/>
        <v>4.6114204449815635E-2</v>
      </c>
      <c r="AE63" s="8">
        <f t="shared" si="5"/>
        <v>393.39999779134803</v>
      </c>
      <c r="AF63" s="8">
        <f t="shared" si="6"/>
        <v>393.95001197152254</v>
      </c>
      <c r="AG63" s="8">
        <f t="shared" si="7"/>
        <v>227.86210843494743</v>
      </c>
      <c r="AH63" s="8">
        <f t="shared" si="8"/>
        <v>1068.4132628458062</v>
      </c>
      <c r="AI63" s="7">
        <f t="shared" si="9"/>
        <v>-23.521536721846143</v>
      </c>
      <c r="AJ63" s="7">
        <f t="shared" si="10"/>
        <v>0.57840360835277471</v>
      </c>
      <c r="AK63" s="7">
        <f t="shared" si="11"/>
        <v>1.5840941095913805</v>
      </c>
      <c r="AL63">
        <f t="shared" si="12"/>
        <v>19.207132373831033</v>
      </c>
      <c r="AM63">
        <f t="shared" si="13"/>
        <v>1.8340422386697999E-2</v>
      </c>
      <c r="AN63">
        <f t="shared" si="14"/>
        <v>0.60511162363311821</v>
      </c>
    </row>
    <row r="64" spans="1:40" x14ac:dyDescent="0.3">
      <c r="A64" t="s">
        <v>8</v>
      </c>
      <c r="B64">
        <v>26.4697779913737</v>
      </c>
      <c r="C64" t="s">
        <v>11</v>
      </c>
      <c r="D64" s="1">
        <v>41720</v>
      </c>
      <c r="E64" s="2">
        <v>41720.541666666664</v>
      </c>
      <c r="F64" s="3">
        <v>3.4447699785232502E-2</v>
      </c>
      <c r="G64" s="3">
        <v>0.19554437696933699</v>
      </c>
      <c r="H64" s="3">
        <v>1.5857263315983301</v>
      </c>
      <c r="I64" s="3">
        <v>1665.59997558594</v>
      </c>
      <c r="J64" s="3">
        <v>393.39999389648398</v>
      </c>
      <c r="K64" s="3">
        <v>29.299999237060501</v>
      </c>
      <c r="L64" s="3">
        <v>29.018978118896499</v>
      </c>
      <c r="M64" s="3">
        <v>60.4564208984375</v>
      </c>
      <c r="N64" s="10">
        <v>390.82279303900498</v>
      </c>
      <c r="O64" s="9">
        <v>-12.20933</v>
      </c>
      <c r="P64" s="10">
        <v>394.835075926559</v>
      </c>
      <c r="Q64" s="9">
        <v>-9.2122163333333305</v>
      </c>
      <c r="R64" s="5">
        <v>0.18904513120651201</v>
      </c>
      <c r="S64" s="5">
        <v>-31.9</v>
      </c>
      <c r="T64" s="5">
        <v>6.4233848825097101E-3</v>
      </c>
      <c r="U64" s="5">
        <v>6.7427977919578604E-3</v>
      </c>
      <c r="V64" s="5">
        <v>0.111075893044472</v>
      </c>
      <c r="W64" s="5">
        <v>0.110862351953983</v>
      </c>
      <c r="X64" s="5">
        <v>6.32460641860962</v>
      </c>
      <c r="Y64" s="5">
        <v>6.3317608833312997</v>
      </c>
      <c r="Z64" s="6">
        <f t="shared" si="0"/>
        <v>0.11148109176327373</v>
      </c>
      <c r="AA64">
        <f t="shared" si="1"/>
        <v>1.3013973821940912E-3</v>
      </c>
      <c r="AB64">
        <f t="shared" si="2"/>
        <v>7.3874581431345367</v>
      </c>
      <c r="AC64">
        <f t="shared" si="3"/>
        <v>1.5653764379055579E-2</v>
      </c>
      <c r="AD64">
        <f t="shared" si="4"/>
        <v>5.1960240628099917E-2</v>
      </c>
      <c r="AE64" s="8">
        <f t="shared" si="5"/>
        <v>393.39997456207692</v>
      </c>
      <c r="AF64" s="8">
        <f t="shared" si="6"/>
        <v>392.20001031730106</v>
      </c>
      <c r="AG64" s="8">
        <f t="shared" si="7"/>
        <v>242.08168298730121</v>
      </c>
      <c r="AH64" s="8">
        <f t="shared" si="8"/>
        <v>1062.9453436724589</v>
      </c>
      <c r="AI64" s="7">
        <f t="shared" si="9"/>
        <v>-23.483899508485631</v>
      </c>
      <c r="AJ64" s="7">
        <f t="shared" si="10"/>
        <v>0.61724037893688521</v>
      </c>
      <c r="AK64" s="7">
        <f t="shared" si="11"/>
        <v>1.5847226820877967</v>
      </c>
      <c r="AL64">
        <f t="shared" si="12"/>
        <v>20.20135370078426</v>
      </c>
      <c r="AM64">
        <f t="shared" si="13"/>
        <v>1.8421106526077851E-2</v>
      </c>
      <c r="AN64">
        <f t="shared" si="14"/>
        <v>0.2983707428614642</v>
      </c>
    </row>
    <row r="65" spans="1:40" x14ac:dyDescent="0.3">
      <c r="A65" t="s">
        <v>8</v>
      </c>
      <c r="B65">
        <v>26.4697779913737</v>
      </c>
      <c r="C65" t="s">
        <v>11</v>
      </c>
      <c r="D65" s="1">
        <v>41720</v>
      </c>
      <c r="E65" s="2">
        <v>41720.552083333336</v>
      </c>
      <c r="F65" s="3">
        <v>3.68554219603539E-2</v>
      </c>
      <c r="G65" s="3">
        <v>0.18521049618721</v>
      </c>
      <c r="H65" s="3">
        <v>1.7040689775795701</v>
      </c>
      <c r="I65" s="3">
        <v>1633.19995117188</v>
      </c>
      <c r="J65" s="3">
        <v>392.20001220703102</v>
      </c>
      <c r="K65" s="3">
        <v>29.840000152587901</v>
      </c>
      <c r="L65" s="3">
        <v>29.451005935668899</v>
      </c>
      <c r="M65" s="3">
        <v>58.551277160644503</v>
      </c>
      <c r="N65" s="10">
        <v>391.95866080220202</v>
      </c>
      <c r="O65" s="9">
        <v>-12.239924999999999</v>
      </c>
      <c r="P65" s="10">
        <v>396.90876379036598</v>
      </c>
      <c r="Q65" s="9">
        <v>-9.2529657499999995</v>
      </c>
      <c r="R65" s="5">
        <v>0.18198502063751201</v>
      </c>
      <c r="S65" s="5">
        <v>-31.9</v>
      </c>
      <c r="T65" s="5">
        <v>6.3086557202041097E-3</v>
      </c>
      <c r="U65" s="5">
        <v>6.6903466358780904E-3</v>
      </c>
      <c r="V65" s="5">
        <v>0.110608249902725</v>
      </c>
      <c r="W65" s="5">
        <v>0.110263742506504</v>
      </c>
      <c r="X65" s="5">
        <v>6.3172483444213903</v>
      </c>
      <c r="Y65" s="5">
        <v>6.3257980346679696</v>
      </c>
      <c r="Z65" s="6">
        <f t="shared" si="0"/>
        <v>0.11193621566701029</v>
      </c>
      <c r="AA65">
        <f t="shared" si="1"/>
        <v>1.3923585597266741E-3</v>
      </c>
      <c r="AB65">
        <f t="shared" si="2"/>
        <v>6.9970551414359683</v>
      </c>
      <c r="AC65">
        <f t="shared" si="3"/>
        <v>1.6822003727340277E-2</v>
      </c>
      <c r="AD65">
        <f t="shared" si="4"/>
        <v>5.1731298716503268E-2</v>
      </c>
      <c r="AE65" s="8">
        <f t="shared" si="5"/>
        <v>392.19999954710823</v>
      </c>
      <c r="AF65" s="8">
        <f t="shared" si="6"/>
        <v>390.44999834164497</v>
      </c>
      <c r="AG65" s="8">
        <f t="shared" si="7"/>
        <v>246.61890390496768</v>
      </c>
      <c r="AH65" s="8">
        <f t="shared" si="8"/>
        <v>1037.4911516481802</v>
      </c>
      <c r="AI65" s="7">
        <f t="shared" si="9"/>
        <v>-23.2751611081286</v>
      </c>
      <c r="AJ65" s="7">
        <f t="shared" si="10"/>
        <v>0.63162736573807166</v>
      </c>
      <c r="AK65" s="7">
        <f t="shared" si="11"/>
        <v>1.6034392037451588</v>
      </c>
      <c r="AL65">
        <f t="shared" si="12"/>
        <v>20.569660562894633</v>
      </c>
      <c r="AM65">
        <f t="shared" si="13"/>
        <v>1.8240341227568711E-2</v>
      </c>
      <c r="AN65">
        <f t="shared" si="14"/>
        <v>0.21695514202345587</v>
      </c>
    </row>
    <row r="66" spans="1:40" x14ac:dyDescent="0.3">
      <c r="A66" t="s">
        <v>8</v>
      </c>
      <c r="B66">
        <v>26.4697779913737</v>
      </c>
      <c r="C66" t="s">
        <v>11</v>
      </c>
      <c r="D66" s="1">
        <v>41720</v>
      </c>
      <c r="E66" s="2">
        <v>41720.5625</v>
      </c>
      <c r="F66" s="3">
        <v>4.4958461076021201E-2</v>
      </c>
      <c r="G66" s="3">
        <v>0.17160829901695299</v>
      </c>
      <c r="H66" s="3">
        <v>1.7985248264331899</v>
      </c>
      <c r="I66" s="3">
        <v>1593.80004882812</v>
      </c>
      <c r="J66" s="3">
        <v>392.20001220703102</v>
      </c>
      <c r="K66" s="3">
        <v>30.299999237060501</v>
      </c>
      <c r="L66" s="3">
        <v>29.955163955688501</v>
      </c>
      <c r="M66" s="3">
        <v>57.5034370422363</v>
      </c>
      <c r="N66" s="10">
        <v>391.63546510459599</v>
      </c>
      <c r="O66" s="9">
        <v>-12.2674933333333</v>
      </c>
      <c r="P66" s="10">
        <v>395.86027470208802</v>
      </c>
      <c r="Q66" s="9">
        <v>-9.2366706666666705</v>
      </c>
      <c r="R66" s="5">
        <v>0.18083386123180401</v>
      </c>
      <c r="S66" s="5">
        <v>-31.9</v>
      </c>
      <c r="T66" s="5">
        <v>6.2117138877510998E-3</v>
      </c>
      <c r="U66" s="5">
        <v>6.7572193220257802E-3</v>
      </c>
      <c r="V66" s="5">
        <v>0.110344156622887</v>
      </c>
      <c r="W66" s="5">
        <v>0.11040306091308601</v>
      </c>
      <c r="X66" s="5">
        <v>6.3021645545959499</v>
      </c>
      <c r="Y66" s="5">
        <v>6.3143839836120597</v>
      </c>
      <c r="Z66" s="6">
        <f t="shared" si="0"/>
        <v>0.11137395499107657</v>
      </c>
      <c r="AA66">
        <f t="shared" si="1"/>
        <v>1.6984827409838052E-3</v>
      </c>
      <c r="AB66">
        <f t="shared" si="2"/>
        <v>6.48317863009198</v>
      </c>
      <c r="AC66">
        <f t="shared" si="3"/>
        <v>1.7754440537346396E-2</v>
      </c>
      <c r="AD66">
        <f t="shared" si="4"/>
        <v>5.9790772391949402E-2</v>
      </c>
      <c r="AE66" s="8">
        <f t="shared" si="5"/>
        <v>392.20002698122772</v>
      </c>
      <c r="AF66" s="8">
        <f t="shared" si="6"/>
        <v>391.65001223737164</v>
      </c>
      <c r="AG66" s="8">
        <f t="shared" si="7"/>
        <v>273.76762777111412</v>
      </c>
      <c r="AH66" s="8">
        <f t="shared" si="8"/>
        <v>1034.9440328701871</v>
      </c>
      <c r="AI66" s="7">
        <f t="shared" si="9"/>
        <v>-23.261953784311647</v>
      </c>
      <c r="AJ66" s="7">
        <f t="shared" si="10"/>
        <v>0.69901090059251358</v>
      </c>
      <c r="AK66" s="7">
        <f t="shared" si="11"/>
        <v>1.6088196060832356</v>
      </c>
      <c r="AL66">
        <f t="shared" si="12"/>
        <v>22.294679055168352</v>
      </c>
      <c r="AM66">
        <f t="shared" si="13"/>
        <v>1.8234323578054018E-2</v>
      </c>
      <c r="AN66">
        <f t="shared" si="14"/>
        <v>0.11496744893718303</v>
      </c>
    </row>
    <row r="67" spans="1:40" x14ac:dyDescent="0.3">
      <c r="A67" t="s">
        <v>8</v>
      </c>
      <c r="B67">
        <v>26.4697779913737</v>
      </c>
      <c r="C67" t="s">
        <v>11</v>
      </c>
      <c r="D67" s="1">
        <v>41720</v>
      </c>
      <c r="E67" s="2">
        <v>41720.572916666664</v>
      </c>
      <c r="F67" s="3">
        <v>4.4701654464006403E-2</v>
      </c>
      <c r="G67" s="3">
        <v>0.16808414459228499</v>
      </c>
      <c r="H67" s="3">
        <v>1.91012864031639</v>
      </c>
      <c r="I67" s="3">
        <v>1621.19995117188</v>
      </c>
      <c r="J67" s="3">
        <v>392.20001220703102</v>
      </c>
      <c r="K67" s="3">
        <v>30.5</v>
      </c>
      <c r="L67" s="3">
        <v>30.1000061035156</v>
      </c>
      <c r="M67" s="3">
        <v>55.239730834960902</v>
      </c>
      <c r="N67" s="10">
        <v>391.766619107905</v>
      </c>
      <c r="O67" s="9">
        <v>-12.2580666666667</v>
      </c>
      <c r="P67" s="10">
        <v>396.283478940176</v>
      </c>
      <c r="Q67" s="9">
        <v>-9.2364372499999998</v>
      </c>
      <c r="R67" s="5">
        <v>0.168573617935181</v>
      </c>
      <c r="S67" s="5">
        <v>-31.9</v>
      </c>
      <c r="T67" s="5">
        <v>6.16089720278978E-3</v>
      </c>
      <c r="U67" s="5">
        <v>6.5463287755847003E-3</v>
      </c>
      <c r="V67" s="5">
        <v>0.11042211949825299</v>
      </c>
      <c r="W67" s="5">
        <v>0.110911600291729</v>
      </c>
      <c r="X67" s="5">
        <v>6.3066177368164098</v>
      </c>
      <c r="Y67" s="5">
        <v>6.3152513504028303</v>
      </c>
      <c r="Z67" s="6">
        <f t="shared" ref="Z67:Z130" si="15">P67*X67/(1000*22.4)</f>
        <v>0.11157180433443868</v>
      </c>
      <c r="AA67">
        <f t="shared" ref="AA67:AA130" si="16">F67/B67</f>
        <v>1.6887808608963147E-3</v>
      </c>
      <c r="AB67">
        <f t="shared" ref="AB67:AB130" si="17">G67*1000/B67</f>
        <v>6.3500398321082381</v>
      </c>
      <c r="AC67">
        <f t="shared" ref="AC67:AC130" si="18">H67/101.3</f>
        <v>1.8856156370349358E-2</v>
      </c>
      <c r="AD67">
        <f t="shared" ref="AD67:AD130" si="19">AA67/(1.6*AC67)</f>
        <v>5.5975778802933265E-2</v>
      </c>
      <c r="AE67" s="8">
        <f t="shared" ref="AE67:AE130" si="20">(V67)*1000/(X67/22.4)</f>
        <v>392.20000006048741</v>
      </c>
      <c r="AF67" s="8">
        <f t="shared" ref="AF67:AF130" si="21">W67*1000/(Y67/22.4)</f>
        <v>393.39999450318885</v>
      </c>
      <c r="AG67" s="8">
        <f t="shared" ref="AG67:AG130" si="22">((AD67-0.5*AA67)*AF67-AB67)/(AD67+0.5*AA67)</f>
        <v>269.95076321541882</v>
      </c>
      <c r="AH67" s="8">
        <f t="shared" ref="AH67:AH130" si="23">(V67+R67)*1000/(X67/22.4)</f>
        <v>990.9439226078224</v>
      </c>
      <c r="AI67" s="7">
        <f t="shared" ref="AI67:AI130" si="24">(Z67*Q67+R67*S67)/(R67+Z67)</f>
        <v>-22.873921443447092</v>
      </c>
      <c r="AJ67" s="7">
        <f t="shared" ref="AJ67:AJ130" si="25">AG67/AF67</f>
        <v>0.68619920433992443</v>
      </c>
      <c r="AK67" s="7">
        <f t="shared" ref="AK67:AK130" si="26">AH67/(AH67-AF67)</f>
        <v>1.6583616299993633</v>
      </c>
      <c r="AL67">
        <f t="shared" ref="AL67:AL130" si="27">4.4+(30-4.4)*AJ67</f>
        <v>21.966699631102067</v>
      </c>
      <c r="AM67">
        <f t="shared" ref="AM67:AM130" si="28">(AK67*(O67-AI67))/(1000+O67-AK67*(O67-AI67))</f>
        <v>1.8146845345122831E-2</v>
      </c>
      <c r="AN67">
        <f t="shared" ref="AN67:AN130" si="29">AB67*(30-1.8)/((AL67-AM67*1000)*AF67)</f>
        <v>0.11916381865030651</v>
      </c>
    </row>
    <row r="68" spans="1:40" x14ac:dyDescent="0.3">
      <c r="A68" t="s">
        <v>8</v>
      </c>
      <c r="B68">
        <v>26.4697779913737</v>
      </c>
      <c r="C68" t="s">
        <v>11</v>
      </c>
      <c r="D68" s="1">
        <v>41720</v>
      </c>
      <c r="E68" s="2">
        <v>41720.583333333336</v>
      </c>
      <c r="F68" s="3">
        <v>3.7168074399232899E-2</v>
      </c>
      <c r="G68" s="3">
        <v>0.114225134253502</v>
      </c>
      <c r="H68" s="3">
        <v>1.58140324587117</v>
      </c>
      <c r="I68" s="3">
        <v>612.59997558593795</v>
      </c>
      <c r="J68" s="3">
        <v>391</v>
      </c>
      <c r="K68" s="3">
        <v>29.4799995422363</v>
      </c>
      <c r="L68" s="3">
        <v>28.6999816894531</v>
      </c>
      <c r="M68" s="3">
        <v>59.829719543457003</v>
      </c>
      <c r="N68" s="10">
        <v>390.657845939754</v>
      </c>
      <c r="O68" s="9">
        <v>-12.236162500000001</v>
      </c>
      <c r="P68" s="10">
        <v>394.40587719121999</v>
      </c>
      <c r="Q68" s="9">
        <v>-9.1462430000000001</v>
      </c>
      <c r="R68" s="5">
        <v>0.144241213798523</v>
      </c>
      <c r="S68" s="5">
        <v>-31.9</v>
      </c>
      <c r="T68" s="5">
        <v>5.7054245844483402E-3</v>
      </c>
      <c r="U68" s="5">
        <v>6.5858084708452199E-3</v>
      </c>
      <c r="V68" s="5">
        <v>0.11066139489412299</v>
      </c>
      <c r="W68" s="5">
        <v>0.113177470862865</v>
      </c>
      <c r="X68" s="5">
        <v>6.3396811485290501</v>
      </c>
      <c r="Y68" s="5">
        <v>6.3594017028808603</v>
      </c>
      <c r="Z68" s="6">
        <f t="shared" si="15"/>
        <v>0.11162533502224291</v>
      </c>
      <c r="AA68">
        <f t="shared" si="16"/>
        <v>1.4041702356304496E-3</v>
      </c>
      <c r="AB68">
        <f t="shared" si="17"/>
        <v>4.315303826527261</v>
      </c>
      <c r="AC68">
        <f t="shared" si="18"/>
        <v>1.5611088310672951E-2</v>
      </c>
      <c r="AD68">
        <f t="shared" si="19"/>
        <v>5.621686200244163E-2</v>
      </c>
      <c r="AE68" s="8">
        <f t="shared" si="20"/>
        <v>390.99998683742893</v>
      </c>
      <c r="AF68" s="8">
        <f t="shared" si="21"/>
        <v>398.64997774550415</v>
      </c>
      <c r="AG68" s="8">
        <f t="shared" si="22"/>
        <v>313.00053223815297</v>
      </c>
      <c r="AH68" s="8">
        <f t="shared" si="23"/>
        <v>900.64757216379542</v>
      </c>
      <c r="AI68" s="7">
        <f t="shared" si="24"/>
        <v>-21.973357537960545</v>
      </c>
      <c r="AJ68" s="7">
        <f t="shared" si="25"/>
        <v>0.78515125978000355</v>
      </c>
      <c r="AK68" s="7">
        <f t="shared" si="26"/>
        <v>1.7941272670986699</v>
      </c>
      <c r="AL68">
        <f t="shared" si="27"/>
        <v>24.499872250368092</v>
      </c>
      <c r="AM68">
        <f t="shared" si="28"/>
        <v>1.8004610824704999E-2</v>
      </c>
      <c r="AN68">
        <f t="shared" si="29"/>
        <v>4.6997213276438153E-2</v>
      </c>
    </row>
    <row r="69" spans="1:40" x14ac:dyDescent="0.3">
      <c r="A69" t="s">
        <v>8</v>
      </c>
      <c r="B69">
        <v>26.4697779913737</v>
      </c>
      <c r="C69" t="s">
        <v>11</v>
      </c>
      <c r="D69" s="1">
        <v>41720</v>
      </c>
      <c r="E69" s="2">
        <v>41720.59375</v>
      </c>
      <c r="F69" s="3">
        <v>2.76834107935429E-2</v>
      </c>
      <c r="G69" s="3">
        <v>7.7346205711364704E-2</v>
      </c>
      <c r="H69" s="3">
        <v>1.42555590664236</v>
      </c>
      <c r="I69" s="3">
        <v>503</v>
      </c>
      <c r="J69" s="3">
        <v>391</v>
      </c>
      <c r="K69" s="3">
        <v>28.959999084472699</v>
      </c>
      <c r="L69" s="3">
        <v>27.8999938964844</v>
      </c>
      <c r="M69" s="3">
        <v>62.0658569335938</v>
      </c>
      <c r="N69" s="10">
        <v>390.39786923349999</v>
      </c>
      <c r="O69" s="9">
        <v>-12.214916666666699</v>
      </c>
      <c r="P69" s="10">
        <v>394.75983160179197</v>
      </c>
      <c r="Q69" s="9">
        <v>-9.1405127499999992</v>
      </c>
      <c r="R69" s="5">
        <v>8.1318214535713196E-2</v>
      </c>
      <c r="S69" s="5">
        <v>-31.9</v>
      </c>
      <c r="T69" s="5">
        <v>5.8259111829101996E-3</v>
      </c>
      <c r="U69" s="5">
        <v>6.5609714947640896E-3</v>
      </c>
      <c r="V69" s="5">
        <v>0.111393049359322</v>
      </c>
      <c r="W69" s="5">
        <v>0.115365050733089</v>
      </c>
      <c r="X69" s="5">
        <v>6.3815965652465803</v>
      </c>
      <c r="Y69" s="5">
        <v>6.3980617523193404</v>
      </c>
      <c r="Z69" s="6">
        <f t="shared" si="15"/>
        <v>0.11246419577889796</v>
      </c>
      <c r="AA69">
        <f t="shared" si="16"/>
        <v>1.045849753729129E-3</v>
      </c>
      <c r="AB69">
        <f t="shared" si="17"/>
        <v>2.9220572131950351</v>
      </c>
      <c r="AC69">
        <f t="shared" si="18"/>
        <v>1.4072615070507008E-2</v>
      </c>
      <c r="AD69">
        <f t="shared" si="19"/>
        <v>4.6448800937547115E-2</v>
      </c>
      <c r="AE69" s="8">
        <f t="shared" si="20"/>
        <v>391.00000762150967</v>
      </c>
      <c r="AF69" s="8">
        <f t="shared" si="21"/>
        <v>403.89999916528035</v>
      </c>
      <c r="AG69" s="8">
        <f t="shared" si="22"/>
        <v>332.69810334677294</v>
      </c>
      <c r="AH69" s="8">
        <f t="shared" si="23"/>
        <v>676.43453595252345</v>
      </c>
      <c r="AI69" s="7">
        <f t="shared" si="24"/>
        <v>-18.691229267116114</v>
      </c>
      <c r="AJ69" s="7">
        <f t="shared" si="25"/>
        <v>0.82371404811672011</v>
      </c>
      <c r="AK69" s="7">
        <f t="shared" si="26"/>
        <v>2.4820140005983502</v>
      </c>
      <c r="AL69">
        <f t="shared" si="27"/>
        <v>25.487079631788035</v>
      </c>
      <c r="AM69">
        <f t="shared" si="28"/>
        <v>1.6542266277403031E-2</v>
      </c>
      <c r="AN69">
        <f t="shared" si="29"/>
        <v>2.280828800462505E-2</v>
      </c>
    </row>
    <row r="70" spans="1:40" x14ac:dyDescent="0.3">
      <c r="A70" t="s">
        <v>8</v>
      </c>
      <c r="B70">
        <v>26.4697779913737</v>
      </c>
      <c r="C70" t="s">
        <v>11</v>
      </c>
      <c r="D70" s="1">
        <v>41720</v>
      </c>
      <c r="E70" s="2">
        <v>41720.604166666664</v>
      </c>
      <c r="F70" s="3">
        <v>2.6964044198393801E-2</v>
      </c>
      <c r="G70" s="3">
        <v>9.2592239379882799E-2</v>
      </c>
      <c r="H70" s="3">
        <v>1.49798976932328</v>
      </c>
      <c r="I70" s="3">
        <v>592.20001220703102</v>
      </c>
      <c r="J70" s="3">
        <v>391</v>
      </c>
      <c r="K70" s="3">
        <v>28.879999160766602</v>
      </c>
      <c r="L70" s="3">
        <v>28.547924041748001</v>
      </c>
      <c r="M70" s="3">
        <v>61.611763000488303</v>
      </c>
      <c r="N70" s="10">
        <v>391.75391179189398</v>
      </c>
      <c r="O70" s="9">
        <v>-12.2285875</v>
      </c>
      <c r="P70" s="10">
        <v>394.04853371648301</v>
      </c>
      <c r="Q70" s="9">
        <v>-9.1354593333333298</v>
      </c>
      <c r="R70" s="5">
        <v>7.4022918939590496E-2</v>
      </c>
      <c r="S70" s="5">
        <v>-31.9</v>
      </c>
      <c r="T70" s="5">
        <v>5.8240508660674104E-3</v>
      </c>
      <c r="U70" s="5">
        <v>6.7974366247653996E-3</v>
      </c>
      <c r="V70" s="5">
        <v>0.111864246428013</v>
      </c>
      <c r="W70" s="5">
        <v>0.114771068096161</v>
      </c>
      <c r="X70" s="5">
        <v>6.40859127044678</v>
      </c>
      <c r="Y70" s="5">
        <v>6.4303951263427699</v>
      </c>
      <c r="Z70" s="6">
        <f t="shared" si="15"/>
        <v>0.11273642827266994</v>
      </c>
      <c r="AA70">
        <f t="shared" si="16"/>
        <v>1.0186728504931616E-3</v>
      </c>
      <c r="AB70">
        <f t="shared" si="17"/>
        <v>3.4980361153787505</v>
      </c>
      <c r="AC70">
        <f t="shared" si="18"/>
        <v>1.4787658137446003E-2</v>
      </c>
      <c r="AD70">
        <f t="shared" si="19"/>
        <v>4.3054182456789353E-2</v>
      </c>
      <c r="AE70" s="8">
        <f t="shared" si="20"/>
        <v>390.99998958317099</v>
      </c>
      <c r="AF70" s="8">
        <f t="shared" si="21"/>
        <v>399.79999282192898</v>
      </c>
      <c r="AG70" s="8">
        <f t="shared" si="22"/>
        <v>310.15384820563122</v>
      </c>
      <c r="AH70" s="8">
        <f t="shared" si="23"/>
        <v>649.73288645135119</v>
      </c>
      <c r="AI70" s="7">
        <f t="shared" si="24"/>
        <v>-18.158288838892098</v>
      </c>
      <c r="AJ70" s="7">
        <f t="shared" si="25"/>
        <v>0.7757725206958016</v>
      </c>
      <c r="AK70" s="7">
        <f t="shared" si="26"/>
        <v>2.5996293525681979</v>
      </c>
      <c r="AL70">
        <f t="shared" si="27"/>
        <v>24.25977652981252</v>
      </c>
      <c r="AM70">
        <f t="shared" si="28"/>
        <v>1.5853267239314392E-2</v>
      </c>
      <c r="AN70">
        <f t="shared" si="29"/>
        <v>2.9350460398562647E-2</v>
      </c>
    </row>
    <row r="71" spans="1:40" x14ac:dyDescent="0.3">
      <c r="A71" t="s">
        <v>8</v>
      </c>
      <c r="B71">
        <v>26.4697779913737</v>
      </c>
      <c r="C71" t="s">
        <v>11</v>
      </c>
      <c r="D71" s="1">
        <v>41720</v>
      </c>
      <c r="E71" s="2">
        <v>41720.614583333336</v>
      </c>
      <c r="F71" s="3">
        <v>3.7018194794654798E-2</v>
      </c>
      <c r="G71" s="3">
        <v>0.17778180539607999</v>
      </c>
      <c r="H71" s="3">
        <v>1.8832814054579099</v>
      </c>
      <c r="I71" s="3">
        <v>1278.40002441406</v>
      </c>
      <c r="J71" s="3">
        <v>388.70001220703102</v>
      </c>
      <c r="K71" s="3">
        <v>30.4799995422363</v>
      </c>
      <c r="L71" s="3">
        <v>30.199943542480501</v>
      </c>
      <c r="M71" s="3">
        <v>56.120807647705099</v>
      </c>
      <c r="N71" s="10">
        <v>392.30078036560002</v>
      </c>
      <c r="O71" s="9">
        <v>-12.174706666666699</v>
      </c>
      <c r="P71" s="10">
        <v>393.75500572714702</v>
      </c>
      <c r="Q71" s="9">
        <v>-9.0269233333333307</v>
      </c>
      <c r="R71" s="5">
        <v>0.17044021189212799</v>
      </c>
      <c r="S71" s="5">
        <v>-31.9</v>
      </c>
      <c r="T71" s="5">
        <v>5.9510157443583003E-3</v>
      </c>
      <c r="U71" s="5">
        <v>6.7842337302863598E-3</v>
      </c>
      <c r="V71" s="5">
        <v>0.110823087394238</v>
      </c>
      <c r="W71" s="5">
        <v>0.11264817416667899</v>
      </c>
      <c r="X71" s="5">
        <v>6.3865118026733398</v>
      </c>
      <c r="Y71" s="5">
        <v>6.4051756858825701</v>
      </c>
      <c r="Z71" s="6">
        <f t="shared" si="15"/>
        <v>0.11226432997491664</v>
      </c>
      <c r="AA71">
        <f t="shared" si="16"/>
        <v>1.3985079439169739E-3</v>
      </c>
      <c r="AB71">
        <f t="shared" si="17"/>
        <v>6.7164071211333063</v>
      </c>
      <c r="AC71">
        <f t="shared" si="18"/>
        <v>1.8591129372733564E-2</v>
      </c>
      <c r="AD71">
        <f t="shared" si="19"/>
        <v>4.7015296780735016E-2</v>
      </c>
      <c r="AE71" s="8">
        <f t="shared" si="20"/>
        <v>388.70000312092179</v>
      </c>
      <c r="AF71" s="8">
        <f t="shared" si="21"/>
        <v>393.95002183861578</v>
      </c>
      <c r="AG71" s="8">
        <f t="shared" si="22"/>
        <v>241.64115082256345</v>
      </c>
      <c r="AH71" s="8">
        <f t="shared" si="23"/>
        <v>986.50062799184798</v>
      </c>
      <c r="AI71" s="7">
        <f t="shared" si="24"/>
        <v>-22.816910603948205</v>
      </c>
      <c r="AJ71" s="7">
        <f t="shared" si="25"/>
        <v>0.61338021938618736</v>
      </c>
      <c r="AK71" s="7">
        <f t="shared" si="26"/>
        <v>1.6648377670155337</v>
      </c>
      <c r="AL71">
        <f t="shared" si="27"/>
        <v>20.102533616286397</v>
      </c>
      <c r="AM71">
        <f t="shared" si="28"/>
        <v>1.8263479529663947E-2</v>
      </c>
      <c r="AN71">
        <f t="shared" si="29"/>
        <v>0.26142703107114501</v>
      </c>
    </row>
    <row r="72" spans="1:40" x14ac:dyDescent="0.3">
      <c r="A72" t="s">
        <v>8</v>
      </c>
      <c r="B72">
        <v>26.4697779913737</v>
      </c>
      <c r="C72" t="s">
        <v>11</v>
      </c>
      <c r="D72" s="1">
        <v>41720</v>
      </c>
      <c r="E72" s="2">
        <v>41720.625</v>
      </c>
      <c r="F72" s="3">
        <v>3.69873046875E-2</v>
      </c>
      <c r="G72" s="3">
        <v>0.10178186744451501</v>
      </c>
      <c r="H72" s="3">
        <v>1.45535298206188</v>
      </c>
      <c r="I72" s="3">
        <v>311.60000610351602</v>
      </c>
      <c r="J72" s="3">
        <v>388.70001220703102</v>
      </c>
      <c r="K72" s="3">
        <v>28.620000839233398</v>
      </c>
      <c r="L72" s="3">
        <v>27.650566101074201</v>
      </c>
      <c r="M72" s="3">
        <v>60.7054443359375</v>
      </c>
      <c r="N72" s="10">
        <v>398.24483752989198</v>
      </c>
      <c r="O72" s="9">
        <v>-12.445130000000001</v>
      </c>
      <c r="P72" s="10">
        <v>394.28366482125301</v>
      </c>
      <c r="Q72" s="9">
        <v>-9.2136250000000004</v>
      </c>
      <c r="R72" s="5">
        <v>0.141951128840446</v>
      </c>
      <c r="S72" s="5">
        <v>-31.9</v>
      </c>
      <c r="T72" s="5">
        <v>5.8393222279846703E-3</v>
      </c>
      <c r="U72" s="5">
        <v>6.3692661933600903E-3</v>
      </c>
      <c r="V72" s="5">
        <v>0.111605614423752</v>
      </c>
      <c r="W72" s="5">
        <v>0.114846363663673</v>
      </c>
      <c r="X72" s="5">
        <v>6.4316072463989302</v>
      </c>
      <c r="Y72" s="5">
        <v>6.4434776306152299</v>
      </c>
      <c r="Z72" s="6">
        <f t="shared" si="15"/>
        <v>0.113208824812549</v>
      </c>
      <c r="AA72">
        <f t="shared" si="16"/>
        <v>1.3973409485925376E-3</v>
      </c>
      <c r="AB72">
        <f t="shared" si="17"/>
        <v>3.8452104689992086</v>
      </c>
      <c r="AC72">
        <f t="shared" si="18"/>
        <v>1.4366761915714512E-2</v>
      </c>
      <c r="AD72">
        <f t="shared" si="19"/>
        <v>6.0788791377900525E-2</v>
      </c>
      <c r="AE72" s="8">
        <f t="shared" si="20"/>
        <v>388.70000410733735</v>
      </c>
      <c r="AF72" s="8">
        <f t="shared" si="21"/>
        <v>399.25001583665693</v>
      </c>
      <c r="AG72" s="8">
        <f t="shared" si="22"/>
        <v>327.6403131067226</v>
      </c>
      <c r="AH72" s="8">
        <f t="shared" si="23"/>
        <v>883.08735772043508</v>
      </c>
      <c r="AI72" s="7">
        <f t="shared" si="24"/>
        <v>-21.834557456067145</v>
      </c>
      <c r="AJ72" s="7">
        <f t="shared" si="25"/>
        <v>0.82063944924367482</v>
      </c>
      <c r="AK72" s="7">
        <f t="shared" si="26"/>
        <v>1.8251740435788029</v>
      </c>
      <c r="AL72">
        <f t="shared" si="27"/>
        <v>25.408369900638078</v>
      </c>
      <c r="AM72">
        <f t="shared" si="28"/>
        <v>1.7659758541367008E-2</v>
      </c>
      <c r="AN72">
        <f t="shared" si="29"/>
        <v>3.5050999242197532E-2</v>
      </c>
    </row>
    <row r="73" spans="1:40" x14ac:dyDescent="0.3">
      <c r="A73" t="s">
        <v>8</v>
      </c>
      <c r="B73">
        <v>26.4697779913737</v>
      </c>
      <c r="C73" t="s">
        <v>11</v>
      </c>
      <c r="D73" s="1">
        <v>41720</v>
      </c>
      <c r="E73" s="2">
        <v>41720.635416666664</v>
      </c>
      <c r="F73" s="3">
        <v>2.7230573818087599E-2</v>
      </c>
      <c r="G73" s="3">
        <v>4.1609551757574102E-2</v>
      </c>
      <c r="H73" s="3">
        <v>1.3289219389189599</v>
      </c>
      <c r="I73" s="3">
        <v>151.19999694824199</v>
      </c>
      <c r="J73" s="3">
        <v>389.89999389648398</v>
      </c>
      <c r="K73" s="3">
        <v>27.940000534057599</v>
      </c>
      <c r="L73" s="3">
        <v>26.748918533325199</v>
      </c>
      <c r="M73" s="3">
        <v>62.173004150390597</v>
      </c>
      <c r="N73" s="10">
        <v>407.65618565333</v>
      </c>
      <c r="O73" s="9">
        <v>-12.4398533333333</v>
      </c>
      <c r="P73" s="10">
        <v>394.75725170642198</v>
      </c>
      <c r="Q73" s="9">
        <v>-9.2057710000000004</v>
      </c>
      <c r="R73" s="5">
        <v>5.3009629249572802E-2</v>
      </c>
      <c r="S73" s="5">
        <v>-31.9</v>
      </c>
      <c r="T73" s="5">
        <v>5.4415846243500701E-3</v>
      </c>
      <c r="U73" s="5">
        <v>6.2180613167583899E-3</v>
      </c>
      <c r="V73" s="5">
        <v>0.112412132322788</v>
      </c>
      <c r="W73" s="5">
        <v>0.11778835207223901</v>
      </c>
      <c r="X73" s="5">
        <v>6.4581480026245099</v>
      </c>
      <c r="Y73" s="5">
        <v>6.4755411148071298</v>
      </c>
      <c r="Z73" s="6">
        <f t="shared" si="15"/>
        <v>0.11381253377809687</v>
      </c>
      <c r="AA73">
        <f t="shared" si="16"/>
        <v>1.0287420554476066E-3</v>
      </c>
      <c r="AB73">
        <f t="shared" si="17"/>
        <v>1.5719645163300704</v>
      </c>
      <c r="AC73">
        <f t="shared" si="18"/>
        <v>1.3118676593474432E-2</v>
      </c>
      <c r="AD73">
        <f t="shared" si="19"/>
        <v>4.9011329768932702E-2</v>
      </c>
      <c r="AE73" s="8">
        <f t="shared" si="20"/>
        <v>389.89997798241149</v>
      </c>
      <c r="AF73" s="8">
        <f t="shared" si="21"/>
        <v>407.44997825509734</v>
      </c>
      <c r="AG73" s="8">
        <f t="shared" si="22"/>
        <v>367.24609597935739</v>
      </c>
      <c r="AH73" s="8">
        <f t="shared" si="23"/>
        <v>573.76316828215056</v>
      </c>
      <c r="AI73" s="7">
        <f t="shared" si="24"/>
        <v>-16.417118962173156</v>
      </c>
      <c r="AJ73" s="7">
        <f t="shared" si="25"/>
        <v>0.90132805394195159</v>
      </c>
      <c r="AK73" s="7">
        <f t="shared" si="26"/>
        <v>3.4498957550439613</v>
      </c>
      <c r="AL73">
        <f t="shared" si="27"/>
        <v>27.473998180913959</v>
      </c>
      <c r="AM73">
        <f t="shared" si="28"/>
        <v>1.4089753934767218E-2</v>
      </c>
      <c r="AN73">
        <f t="shared" si="29"/>
        <v>8.128748643618889E-3</v>
      </c>
    </row>
    <row r="74" spans="1:40" x14ac:dyDescent="0.3">
      <c r="A74" t="s">
        <v>8</v>
      </c>
      <c r="B74">
        <v>26.4697779913737</v>
      </c>
      <c r="C74" t="s">
        <v>11</v>
      </c>
      <c r="D74" s="1">
        <v>41720</v>
      </c>
      <c r="E74" s="2">
        <v>41720.645833333336</v>
      </c>
      <c r="F74" s="3">
        <v>1.96189973503351E-2</v>
      </c>
      <c r="G74" s="3">
        <v>1.5722546959295899E-3</v>
      </c>
      <c r="H74" s="3">
        <v>1.4415743454521299</v>
      </c>
      <c r="I74" s="3">
        <v>105.800003051758</v>
      </c>
      <c r="J74" s="3">
        <v>392.20001220703102</v>
      </c>
      <c r="K74" s="3">
        <v>27.540000915527301</v>
      </c>
      <c r="L74" s="3">
        <v>26.456333160400401</v>
      </c>
      <c r="M74" s="3">
        <v>58.253829956054702</v>
      </c>
      <c r="N74" s="10">
        <v>403.12741017422599</v>
      </c>
      <c r="O74" s="9">
        <v>-11.68088</v>
      </c>
      <c r="P74" s="10">
        <v>393.68407375962101</v>
      </c>
      <c r="Q74" s="9">
        <v>-8.9021477499999992</v>
      </c>
      <c r="R74" s="5">
        <v>6.4210337586700899E-3</v>
      </c>
      <c r="S74" s="5">
        <v>-31.9</v>
      </c>
      <c r="T74" s="5">
        <v>5.53221954032779E-3</v>
      </c>
      <c r="U74" s="5">
        <v>5.7523977011442202E-3</v>
      </c>
      <c r="V74" s="5">
        <v>0.113805346190929</v>
      </c>
      <c r="W74" s="5">
        <v>0.118654124438763</v>
      </c>
      <c r="X74" s="5">
        <v>6.4998464584350604</v>
      </c>
      <c r="Y74" s="5">
        <v>6.50477838516235</v>
      </c>
      <c r="Z74" s="6">
        <f t="shared" si="15"/>
        <v>0.11423598359681963</v>
      </c>
      <c r="AA74">
        <f t="shared" si="16"/>
        <v>7.411848092087808E-4</v>
      </c>
      <c r="AB74">
        <f t="shared" si="17"/>
        <v>5.9398106642298845E-2</v>
      </c>
      <c r="AC74">
        <f t="shared" si="18"/>
        <v>1.4230743785312241E-2</v>
      </c>
      <c r="AD74">
        <f t="shared" si="19"/>
        <v>3.2552093744643573E-2</v>
      </c>
      <c r="AE74" s="8">
        <f t="shared" si="20"/>
        <v>392.19999595045493</v>
      </c>
      <c r="AF74" s="8">
        <f t="shared" si="21"/>
        <v>408.59999066085862</v>
      </c>
      <c r="AG74" s="8">
        <f t="shared" si="22"/>
        <v>397.59705453587759</v>
      </c>
      <c r="AH74" s="8">
        <f t="shared" si="23"/>
        <v>414.3283888461911</v>
      </c>
      <c r="AI74" s="7">
        <f t="shared" si="24"/>
        <v>-10.126030031451391</v>
      </c>
      <c r="AJ74" s="7">
        <f t="shared" si="25"/>
        <v>0.97307161924505881</v>
      </c>
      <c r="AK74" s="7">
        <f t="shared" si="26"/>
        <v>72.328838785522237</v>
      </c>
      <c r="AL74">
        <f t="shared" si="27"/>
        <v>29.310633452673507</v>
      </c>
      <c r="AM74">
        <f t="shared" si="28"/>
        <v>-0.10216440367557016</v>
      </c>
      <c r="AN74">
        <f t="shared" si="29"/>
        <v>3.118028321072894E-5</v>
      </c>
    </row>
    <row r="75" spans="1:40" x14ac:dyDescent="0.3">
      <c r="A75" t="s">
        <v>8</v>
      </c>
      <c r="B75">
        <v>26.4697779913737</v>
      </c>
      <c r="C75" t="s">
        <v>11</v>
      </c>
      <c r="D75" s="1">
        <v>41720</v>
      </c>
      <c r="E75" s="2">
        <v>41720.677083333336</v>
      </c>
      <c r="F75" s="3">
        <v>2.2298257797956501E-2</v>
      </c>
      <c r="G75" s="3">
        <v>6.2150739133358002E-2</v>
      </c>
      <c r="H75" s="3">
        <v>0.83821210519797895</v>
      </c>
      <c r="I75" s="3">
        <v>256.20001220703102</v>
      </c>
      <c r="J75" s="3">
        <v>388.70001220703102</v>
      </c>
      <c r="K75" s="3">
        <v>25.7399997711182</v>
      </c>
      <c r="L75" s="3">
        <v>25.186916351318398</v>
      </c>
      <c r="M75" s="3">
        <v>73.832191467285199</v>
      </c>
      <c r="N75" s="10">
        <v>408.47080863292001</v>
      </c>
      <c r="O75" s="9">
        <v>-12.056086666666699</v>
      </c>
      <c r="P75" s="10">
        <v>395.807025969763</v>
      </c>
      <c r="Q75" s="9">
        <v>-9.1628673333333293</v>
      </c>
      <c r="R75" s="5">
        <v>7.7009275555610698E-2</v>
      </c>
      <c r="S75" s="5">
        <v>-31.9</v>
      </c>
      <c r="T75" s="5">
        <v>6.4145093783736203E-3</v>
      </c>
      <c r="U75" s="5">
        <v>6.8261376582086104E-3</v>
      </c>
      <c r="V75" s="5">
        <v>0.11377838253974901</v>
      </c>
      <c r="W75" s="5">
        <v>0.116327360272408</v>
      </c>
      <c r="X75" s="5">
        <v>6.5568194389343297</v>
      </c>
      <c r="Y75" s="5">
        <v>6.56603956222534</v>
      </c>
      <c r="Z75" s="6">
        <f t="shared" si="15"/>
        <v>0.11585871437255923</v>
      </c>
      <c r="AA75">
        <f t="shared" si="16"/>
        <v>8.4240441326041097E-4</v>
      </c>
      <c r="AB75">
        <f t="shared" si="17"/>
        <v>2.3479886817944773</v>
      </c>
      <c r="AC75">
        <f t="shared" si="18"/>
        <v>8.2745518775713626E-3</v>
      </c>
      <c r="AD75">
        <f t="shared" si="19"/>
        <v>6.3629156729909708E-2</v>
      </c>
      <c r="AE75" s="8">
        <f t="shared" si="20"/>
        <v>388.70000807961912</v>
      </c>
      <c r="AF75" s="8">
        <f t="shared" si="21"/>
        <v>396.85001063545423</v>
      </c>
      <c r="AG75" s="8">
        <f t="shared" si="22"/>
        <v>354.97207385739802</v>
      </c>
      <c r="AH75" s="8">
        <f t="shared" si="23"/>
        <v>651.78606504842935</v>
      </c>
      <c r="AI75" s="7">
        <f t="shared" si="24"/>
        <v>-18.241461015591991</v>
      </c>
      <c r="AJ75" s="7">
        <f t="shared" si="25"/>
        <v>0.89447414475055864</v>
      </c>
      <c r="AK75" s="7">
        <f t="shared" si="26"/>
        <v>2.5566649117138618</v>
      </c>
      <c r="AL75">
        <f t="shared" si="27"/>
        <v>27.298538105614305</v>
      </c>
      <c r="AM75">
        <f t="shared" si="28"/>
        <v>1.6267299463792601E-2</v>
      </c>
      <c r="AN75">
        <f t="shared" si="29"/>
        <v>1.5124966842563347E-2</v>
      </c>
    </row>
    <row r="76" spans="1:40" x14ac:dyDescent="0.3">
      <c r="A76" t="s">
        <v>8</v>
      </c>
      <c r="B76">
        <v>26.4697779913737</v>
      </c>
      <c r="C76" t="s">
        <v>11</v>
      </c>
      <c r="D76" s="1">
        <v>41720</v>
      </c>
      <c r="E76" s="2">
        <v>41720.6875</v>
      </c>
      <c r="F76" s="3">
        <v>1.8939433619380001E-2</v>
      </c>
      <c r="G76" s="3">
        <v>4.23594675958157E-2</v>
      </c>
      <c r="H76" s="3">
        <v>0.77830908166849699</v>
      </c>
      <c r="I76" s="3">
        <v>226</v>
      </c>
      <c r="J76" s="3">
        <v>388.70001220703102</v>
      </c>
      <c r="K76" s="3">
        <v>25.639999389648398</v>
      </c>
      <c r="L76" s="3">
        <v>24.999971389770501</v>
      </c>
      <c r="M76" s="3">
        <v>75.430397033691406</v>
      </c>
      <c r="N76" s="10">
        <v>410.11930651287099</v>
      </c>
      <c r="O76" s="9">
        <v>-11.5456325</v>
      </c>
      <c r="P76" s="10">
        <v>398.14560190302001</v>
      </c>
      <c r="Q76" s="9">
        <v>-9.07085425</v>
      </c>
      <c r="R76" s="5">
        <v>5.8486122637987102E-2</v>
      </c>
      <c r="S76" s="5">
        <v>-31.9</v>
      </c>
      <c r="T76" s="5">
        <v>6.7554609850049002E-3</v>
      </c>
      <c r="U76" s="5">
        <v>6.8919719196855996E-3</v>
      </c>
      <c r="V76" s="5">
        <v>0.113807916641235</v>
      </c>
      <c r="W76" s="5">
        <v>0.117625094950199</v>
      </c>
      <c r="X76" s="5">
        <v>6.5585212707519496</v>
      </c>
      <c r="Y76" s="5">
        <v>6.5615792274475098</v>
      </c>
      <c r="Z76" s="6">
        <f t="shared" si="15"/>
        <v>0.11657349995255779</v>
      </c>
      <c r="AA76">
        <f t="shared" si="16"/>
        <v>7.1551161575862925E-4</v>
      </c>
      <c r="AB76">
        <f t="shared" si="17"/>
        <v>1.6002955374095065</v>
      </c>
      <c r="AC76">
        <f t="shared" si="18"/>
        <v>7.6832090984056958E-3</v>
      </c>
      <c r="AD76">
        <f t="shared" si="19"/>
        <v>5.8204163666707755E-2</v>
      </c>
      <c r="AE76" s="8">
        <f t="shared" si="20"/>
        <v>388.70001750735827</v>
      </c>
      <c r="AF76" s="8">
        <f t="shared" si="21"/>
        <v>401.5499981868557</v>
      </c>
      <c r="AG76" s="8">
        <f t="shared" si="22"/>
        <v>369.31729061245346</v>
      </c>
      <c r="AH76" s="8">
        <f t="shared" si="23"/>
        <v>588.45375665177755</v>
      </c>
      <c r="AI76" s="7">
        <f t="shared" si="24"/>
        <v>-16.69790267097093</v>
      </c>
      <c r="AJ76" s="7">
        <f t="shared" si="25"/>
        <v>0.91972927974114149</v>
      </c>
      <c r="AK76" s="7">
        <f t="shared" si="26"/>
        <v>3.1484319067998769</v>
      </c>
      <c r="AL76">
        <f t="shared" si="27"/>
        <v>27.945069561373224</v>
      </c>
      <c r="AM76">
        <f t="shared" si="28"/>
        <v>1.6684863821156821E-2</v>
      </c>
      <c r="AN76">
        <f t="shared" si="29"/>
        <v>9.9807539299631588E-3</v>
      </c>
    </row>
    <row r="77" spans="1:40" x14ac:dyDescent="0.3">
      <c r="A77" t="s">
        <v>6</v>
      </c>
      <c r="B77">
        <v>15.1601993540552</v>
      </c>
      <c r="C77" t="s">
        <v>18</v>
      </c>
      <c r="D77" s="1">
        <v>41721</v>
      </c>
      <c r="E77" s="2">
        <v>41721.364583333336</v>
      </c>
      <c r="F77" s="3">
        <v>3.85585846379399E-3</v>
      </c>
      <c r="G77" s="3">
        <v>7.5592309236526503E-2</v>
      </c>
      <c r="H77" s="3">
        <v>0.40621634015793101</v>
      </c>
      <c r="I77" s="3">
        <v>530.79998779296898</v>
      </c>
      <c r="J77" s="3">
        <v>415.70001220703102</v>
      </c>
      <c r="K77" s="3">
        <v>22.100000381469702</v>
      </c>
      <c r="L77" s="3">
        <v>25.1363315582275</v>
      </c>
      <c r="M77" s="3">
        <v>87.2802734375</v>
      </c>
      <c r="N77" s="10">
        <v>484.72532269624702</v>
      </c>
      <c r="O77" s="9">
        <v>-10.995333333333299</v>
      </c>
      <c r="P77" s="10">
        <v>439.94054920322299</v>
      </c>
      <c r="Q77" s="9">
        <v>-9.7932433333333293</v>
      </c>
      <c r="R77" s="5">
        <v>4.9406632781028699E-2</v>
      </c>
      <c r="S77" s="5">
        <v>-31.9</v>
      </c>
      <c r="T77" s="5">
        <v>6.63030473515391E-3</v>
      </c>
      <c r="U77" s="5">
        <v>8.4853684529662098E-3</v>
      </c>
      <c r="V77" s="5">
        <v>0.12825483083725001</v>
      </c>
      <c r="W77" s="5">
        <v>0.12956914305687001</v>
      </c>
      <c r="X77" s="5">
        <v>6.9110131263732901</v>
      </c>
      <c r="Y77" s="5">
        <v>6.9525661468505904</v>
      </c>
      <c r="Z77" s="6">
        <f t="shared" si="15"/>
        <v>0.13573370135568519</v>
      </c>
      <c r="AA77">
        <f t="shared" si="16"/>
        <v>2.5434088126041608E-4</v>
      </c>
      <c r="AB77">
        <f t="shared" si="17"/>
        <v>4.9862345125630769</v>
      </c>
      <c r="AC77">
        <f t="shared" si="18"/>
        <v>4.0100329729312045E-3</v>
      </c>
      <c r="AD77">
        <f t="shared" si="19"/>
        <v>3.9641332592725086E-2</v>
      </c>
      <c r="AE77" s="8">
        <f t="shared" si="20"/>
        <v>415.70000783112732</v>
      </c>
      <c r="AF77" s="8">
        <f t="shared" si="21"/>
        <v>417.45000956065832</v>
      </c>
      <c r="AG77" s="8">
        <f t="shared" si="22"/>
        <v>289.39869438780113</v>
      </c>
      <c r="AH77" s="8">
        <f t="shared" si="23"/>
        <v>575.83695939785264</v>
      </c>
      <c r="AI77" s="7">
        <f t="shared" si="24"/>
        <v>-15.692662353518449</v>
      </c>
      <c r="AJ77" s="7">
        <f t="shared" si="25"/>
        <v>0.69325353397973644</v>
      </c>
      <c r="AK77" s="7">
        <f t="shared" si="26"/>
        <v>3.6356338700237267</v>
      </c>
      <c r="AL77">
        <f t="shared" si="27"/>
        <v>22.147290469881256</v>
      </c>
      <c r="AM77">
        <f t="shared" si="28"/>
        <v>1.7571042139455654E-2</v>
      </c>
      <c r="AN77">
        <f t="shared" si="29"/>
        <v>7.3605073366538543E-2</v>
      </c>
    </row>
    <row r="78" spans="1:40" x14ac:dyDescent="0.3">
      <c r="A78" t="s">
        <v>6</v>
      </c>
      <c r="B78">
        <v>15.1601993540552</v>
      </c>
      <c r="C78" t="s">
        <v>18</v>
      </c>
      <c r="D78" s="1">
        <v>41721</v>
      </c>
      <c r="E78" s="2">
        <v>41721.395833333336</v>
      </c>
      <c r="F78" s="3">
        <v>8.9398799464106594E-3</v>
      </c>
      <c r="G78" s="3">
        <v>7.3541045188903795E-2</v>
      </c>
      <c r="H78" s="3">
        <v>0.565437321776188</v>
      </c>
      <c r="I78" s="3">
        <v>1031.59997558594</v>
      </c>
      <c r="J78" s="3">
        <v>399.20001220703102</v>
      </c>
      <c r="K78" s="3">
        <v>23.219999313354499</v>
      </c>
      <c r="L78" s="3">
        <v>25.9688606262207</v>
      </c>
      <c r="M78" s="3">
        <v>83.147720336914105</v>
      </c>
      <c r="N78" s="10">
        <v>439.68231215963698</v>
      </c>
      <c r="O78" s="9">
        <v>-9.7855749999999997</v>
      </c>
      <c r="P78" s="10">
        <v>423.52029771115099</v>
      </c>
      <c r="Q78" s="9">
        <v>-9.5123692500000008</v>
      </c>
      <c r="R78" s="5">
        <v>4.7936782240867601E-2</v>
      </c>
      <c r="S78" s="5">
        <v>-31.9</v>
      </c>
      <c r="T78" s="5">
        <v>6.8345787003636404E-3</v>
      </c>
      <c r="U78" s="5">
        <v>8.4763923659920692E-3</v>
      </c>
      <c r="V78" s="5">
        <v>0.123003929853439</v>
      </c>
      <c r="W78" s="5">
        <v>0.12804256379604301</v>
      </c>
      <c r="X78" s="5">
        <v>6.9020242691040004</v>
      </c>
      <c r="Y78" s="5">
        <v>6.9388008117675799</v>
      </c>
      <c r="Z78" s="6">
        <f t="shared" si="15"/>
        <v>0.13049765059198729</v>
      </c>
      <c r="AA78">
        <f t="shared" si="16"/>
        <v>5.8969408895136546E-4</v>
      </c>
      <c r="AB78">
        <f t="shared" si="17"/>
        <v>4.8509286369794546</v>
      </c>
      <c r="AC78">
        <f t="shared" si="18"/>
        <v>5.5818096917688844E-3</v>
      </c>
      <c r="AD78">
        <f t="shared" si="19"/>
        <v>6.6028550944345524E-2</v>
      </c>
      <c r="AE78" s="8">
        <f t="shared" si="20"/>
        <v>399.19999137799567</v>
      </c>
      <c r="AF78" s="8">
        <f t="shared" si="21"/>
        <v>413.35001635545342</v>
      </c>
      <c r="AG78" s="8">
        <f t="shared" si="22"/>
        <v>336.53430948906333</v>
      </c>
      <c r="AH78" s="8">
        <f t="shared" si="23"/>
        <v>554.77520820273014</v>
      </c>
      <c r="AI78" s="7">
        <f t="shared" si="24"/>
        <v>-15.526852907181757</v>
      </c>
      <c r="AJ78" s="7">
        <f t="shared" si="25"/>
        <v>0.8141630486828535</v>
      </c>
      <c r="AK78" s="7">
        <f t="shared" si="26"/>
        <v>3.9227467253629387</v>
      </c>
      <c r="AL78">
        <f t="shared" si="27"/>
        <v>25.24257404628105</v>
      </c>
      <c r="AM78">
        <f t="shared" si="28"/>
        <v>2.3273478981936335E-2</v>
      </c>
      <c r="AN78">
        <f t="shared" si="29"/>
        <v>0.1680696715112476</v>
      </c>
    </row>
    <row r="79" spans="1:40" x14ac:dyDescent="0.3">
      <c r="A79" t="s">
        <v>6</v>
      </c>
      <c r="B79">
        <v>15.1601993540552</v>
      </c>
      <c r="C79" t="s">
        <v>18</v>
      </c>
      <c r="D79" s="1">
        <v>41721</v>
      </c>
      <c r="E79" s="2">
        <v>41721.458333333336</v>
      </c>
      <c r="F79" s="3">
        <v>1.28631014376879E-2</v>
      </c>
      <c r="G79" s="3">
        <v>7.4287772178649902E-2</v>
      </c>
      <c r="H79" s="3">
        <v>1.0675749929082401</v>
      </c>
      <c r="I79" s="3">
        <v>1578</v>
      </c>
      <c r="J79" s="3">
        <v>393.39999389648398</v>
      </c>
      <c r="K79" s="3">
        <v>25.959999084472699</v>
      </c>
      <c r="L79" s="3">
        <v>28.129199981689499</v>
      </c>
      <c r="M79" s="3">
        <v>71.968322753906193</v>
      </c>
      <c r="N79" s="10">
        <v>411.20787909691899</v>
      </c>
      <c r="O79" s="9">
        <v>-11.043965</v>
      </c>
      <c r="P79" s="10">
        <v>397.73218832264899</v>
      </c>
      <c r="Q79" s="9">
        <v>-8.8554172500000004</v>
      </c>
      <c r="R79" s="5">
        <v>5.9509992599487298E-2</v>
      </c>
      <c r="S79" s="5">
        <v>-31.9</v>
      </c>
      <c r="T79" s="5">
        <v>6.8175783380866103E-3</v>
      </c>
      <c r="U79" s="5">
        <v>8.2795713096857106E-3</v>
      </c>
      <c r="V79" s="5">
        <v>0.12032821029424701</v>
      </c>
      <c r="W79" s="5">
        <v>0.12414568662643399</v>
      </c>
      <c r="X79" s="5">
        <v>6.8514285087585396</v>
      </c>
      <c r="Y79" s="5">
        <v>6.88417720794678</v>
      </c>
      <c r="Z79" s="6">
        <f t="shared" si="15"/>
        <v>0.12165328812163918</v>
      </c>
      <c r="AA79">
        <f t="shared" si="16"/>
        <v>8.4847838325075519E-4</v>
      </c>
      <c r="AB79">
        <f t="shared" si="17"/>
        <v>4.9001843870066706</v>
      </c>
      <c r="AC79">
        <f t="shared" si="18"/>
        <v>1.0538746228116881E-2</v>
      </c>
      <c r="AD79">
        <f t="shared" si="19"/>
        <v>5.0318982737899996E-2</v>
      </c>
      <c r="AE79" s="8">
        <f t="shared" si="20"/>
        <v>393.39999054876267</v>
      </c>
      <c r="AF79" s="8">
        <f t="shared" si="21"/>
        <v>403.94999960518442</v>
      </c>
      <c r="AG79" s="8">
        <f t="shared" si="22"/>
        <v>300.62728909879507</v>
      </c>
      <c r="AH79" s="8">
        <f t="shared" si="23"/>
        <v>587.96143602315419</v>
      </c>
      <c r="AI79" s="7">
        <f t="shared" si="24"/>
        <v>-16.425289817177724</v>
      </c>
      <c r="AJ79" s="7">
        <f t="shared" si="25"/>
        <v>0.74421906026147877</v>
      </c>
      <c r="AK79" s="7">
        <f t="shared" si="26"/>
        <v>3.1952439884640582</v>
      </c>
      <c r="AL79">
        <f t="shared" si="27"/>
        <v>23.452007942693861</v>
      </c>
      <c r="AM79">
        <f t="shared" si="28"/>
        <v>1.7694308461587087E-2</v>
      </c>
      <c r="AN79">
        <f t="shared" si="29"/>
        <v>5.9413470995973564E-2</v>
      </c>
    </row>
    <row r="80" spans="1:40" x14ac:dyDescent="0.3">
      <c r="A80" t="s">
        <v>6</v>
      </c>
      <c r="B80">
        <v>15.1601993540552</v>
      </c>
      <c r="C80" t="s">
        <v>18</v>
      </c>
      <c r="D80" s="1">
        <v>41721</v>
      </c>
      <c r="E80" s="2">
        <v>41721.479166666664</v>
      </c>
      <c r="F80" s="3">
        <v>9.4297369942069106E-3</v>
      </c>
      <c r="G80" s="3">
        <v>5.2666544914245599E-2</v>
      </c>
      <c r="H80" s="3">
        <v>1.0852257788830399</v>
      </c>
      <c r="I80" s="3">
        <v>995.79998779296898</v>
      </c>
      <c r="J80" s="3">
        <v>394.5</v>
      </c>
      <c r="K80" s="3">
        <v>25.600000381469702</v>
      </c>
      <c r="L80" s="3">
        <v>27.5129280090332</v>
      </c>
      <c r="M80" s="3">
        <v>70.462371826171903</v>
      </c>
      <c r="N80" s="10">
        <v>400.99881571984503</v>
      </c>
      <c r="O80" s="9">
        <v>-11.216366666666699</v>
      </c>
      <c r="P80" s="10">
        <v>397.03368500023402</v>
      </c>
      <c r="Q80" s="9">
        <v>-8.8998806666666699</v>
      </c>
      <c r="R80" s="5">
        <v>5.7833932340145097E-2</v>
      </c>
      <c r="S80" s="5">
        <v>-31.9</v>
      </c>
      <c r="T80" s="5">
        <v>6.6016549244522996E-3</v>
      </c>
      <c r="U80" s="5">
        <v>7.8054033219814301E-3</v>
      </c>
      <c r="V80" s="5">
        <v>0.12051825970411301</v>
      </c>
      <c r="W80" s="5">
        <v>0.12568564713001301</v>
      </c>
      <c r="X80" s="5">
        <v>6.8431153297424299</v>
      </c>
      <c r="Y80" s="5">
        <v>6.8700795173645002</v>
      </c>
      <c r="Z80" s="6">
        <f t="shared" si="15"/>
        <v>0.12129229001112626</v>
      </c>
      <c r="AA80">
        <f t="shared" si="16"/>
        <v>6.2200613421910917E-4</v>
      </c>
      <c r="AB80">
        <f t="shared" si="17"/>
        <v>3.4740008151777917</v>
      </c>
      <c r="AC80">
        <f t="shared" si="18"/>
        <v>1.0712988932705232E-2</v>
      </c>
      <c r="AD80">
        <f t="shared" si="19"/>
        <v>3.6288083216452598E-2</v>
      </c>
      <c r="AE80" s="8">
        <f t="shared" si="20"/>
        <v>394.50000289177399</v>
      </c>
      <c r="AF80" s="8">
        <f t="shared" si="21"/>
        <v>409.79998682639979</v>
      </c>
      <c r="AG80" s="8">
        <f t="shared" si="22"/>
        <v>307.91495909931439</v>
      </c>
      <c r="AH80" s="8">
        <f t="shared" si="23"/>
        <v>583.81145272057756</v>
      </c>
      <c r="AI80" s="7">
        <f t="shared" si="24"/>
        <v>-16.325858437418347</v>
      </c>
      <c r="AJ80" s="7">
        <f t="shared" si="25"/>
        <v>0.75137864567514956</v>
      </c>
      <c r="AK80" s="7">
        <f t="shared" si="26"/>
        <v>3.3550171520054484</v>
      </c>
      <c r="AL80">
        <f t="shared" si="27"/>
        <v>23.635293329283833</v>
      </c>
      <c r="AM80">
        <f t="shared" si="28"/>
        <v>1.7642760017494201E-2</v>
      </c>
      <c r="AN80">
        <f t="shared" si="29"/>
        <v>3.9892993601365154E-2</v>
      </c>
    </row>
    <row r="81" spans="1:40" x14ac:dyDescent="0.3">
      <c r="A81" t="s">
        <v>6</v>
      </c>
      <c r="B81">
        <v>15.1601993540552</v>
      </c>
      <c r="C81" t="s">
        <v>18</v>
      </c>
      <c r="D81" s="1">
        <v>41721</v>
      </c>
      <c r="E81" s="2">
        <v>41721.489583333336</v>
      </c>
      <c r="F81" s="3">
        <v>1.46919153630733E-2</v>
      </c>
      <c r="G81" s="3">
        <v>6.5607354044914204E-2</v>
      </c>
      <c r="H81" s="3">
        <v>1.2143025919685799</v>
      </c>
      <c r="I81" s="3">
        <v>1647</v>
      </c>
      <c r="J81" s="3">
        <v>393.39999389648398</v>
      </c>
      <c r="K81" s="3">
        <v>26.420000076293899</v>
      </c>
      <c r="L81" s="3">
        <v>29.514625549316399</v>
      </c>
      <c r="M81" s="3">
        <v>70.572052001953097</v>
      </c>
      <c r="N81" s="10">
        <v>405.78848567208598</v>
      </c>
      <c r="O81" s="9">
        <v>-11.721945</v>
      </c>
      <c r="P81" s="10">
        <v>396.67178827642999</v>
      </c>
      <c r="Q81" s="9">
        <v>-8.9214037499999996</v>
      </c>
      <c r="R81" s="5">
        <v>2.5960817933082601E-2</v>
      </c>
      <c r="S81" s="5">
        <v>-31.9</v>
      </c>
      <c r="T81" s="5">
        <v>6.7845103330910197E-3</v>
      </c>
      <c r="U81" s="5">
        <v>8.7920799851417507E-3</v>
      </c>
      <c r="V81" s="5">
        <v>0.119919508695602</v>
      </c>
      <c r="W81" s="5">
        <v>0.12322533875703801</v>
      </c>
      <c r="X81" s="5">
        <v>6.8281569480895996</v>
      </c>
      <c r="Y81" s="5">
        <v>6.8731265068054199</v>
      </c>
      <c r="Z81" s="6">
        <f t="shared" si="15"/>
        <v>0.12091684050137642</v>
      </c>
      <c r="AA81">
        <f t="shared" si="16"/>
        <v>9.6911096087554821E-4</v>
      </c>
      <c r="AB81">
        <f t="shared" si="17"/>
        <v>4.3276049682925111</v>
      </c>
      <c r="AC81">
        <f t="shared" si="18"/>
        <v>1.1987192418248568E-2</v>
      </c>
      <c r="AD81">
        <f t="shared" si="19"/>
        <v>5.0528458158821704E-2</v>
      </c>
      <c r="AE81" s="8">
        <f t="shared" si="20"/>
        <v>393.40000752809829</v>
      </c>
      <c r="AF81" s="8">
        <f t="shared" si="21"/>
        <v>401.59999753017706</v>
      </c>
      <c r="AG81" s="8">
        <f t="shared" si="22"/>
        <v>309.13731808250441</v>
      </c>
      <c r="AH81" s="8">
        <f t="shared" si="23"/>
        <v>478.56534952624168</v>
      </c>
      <c r="AI81" s="7">
        <f t="shared" si="24"/>
        <v>-12.982900644507335</v>
      </c>
      <c r="AJ81" s="7">
        <f t="shared" si="25"/>
        <v>0.76976424298726542</v>
      </c>
      <c r="AK81" s="7">
        <f t="shared" si="26"/>
        <v>6.2179323177877706</v>
      </c>
      <c r="AL81">
        <f t="shared" si="27"/>
        <v>24.105964620473998</v>
      </c>
      <c r="AM81">
        <f t="shared" si="28"/>
        <v>7.9969775821101784E-3</v>
      </c>
      <c r="AN81">
        <f t="shared" si="29"/>
        <v>1.8864043337968039E-2</v>
      </c>
    </row>
    <row r="82" spans="1:40" x14ac:dyDescent="0.3">
      <c r="A82" t="s">
        <v>6</v>
      </c>
      <c r="B82">
        <v>15.1601993540552</v>
      </c>
      <c r="C82" t="s">
        <v>18</v>
      </c>
      <c r="D82" s="1">
        <v>41721</v>
      </c>
      <c r="E82" s="2">
        <v>41721.510416666664</v>
      </c>
      <c r="F82" s="3">
        <v>7.8186672180891002E-3</v>
      </c>
      <c r="G82" s="3">
        <v>5.7978838682174703E-2</v>
      </c>
      <c r="H82" s="3">
        <v>1.45262941229127</v>
      </c>
      <c r="I82" s="3">
        <v>1526.19995117188</v>
      </c>
      <c r="J82" s="3">
        <v>392.20001220703102</v>
      </c>
      <c r="K82" s="3">
        <v>27.340000152587901</v>
      </c>
      <c r="L82" s="3">
        <v>29.754020690918001</v>
      </c>
      <c r="M82" s="3">
        <v>65.277725219726605</v>
      </c>
      <c r="N82" s="10">
        <v>404.86932585455099</v>
      </c>
      <c r="O82" s="9">
        <v>-11.990085000000001</v>
      </c>
      <c r="P82" s="10">
        <v>395.44040702931898</v>
      </c>
      <c r="Q82" s="9">
        <v>-8.8256992499999996</v>
      </c>
      <c r="R82" s="5">
        <v>6.6174939274787903E-2</v>
      </c>
      <c r="S82" s="5">
        <v>-31.9</v>
      </c>
      <c r="T82" s="5">
        <v>6.7643714137375398E-3</v>
      </c>
      <c r="U82" s="5">
        <v>8.2048065960407292E-3</v>
      </c>
      <c r="V82" s="5">
        <v>0.119183637201786</v>
      </c>
      <c r="W82" s="5">
        <v>0.12423685193061799</v>
      </c>
      <c r="X82" s="5">
        <v>6.8070201873779297</v>
      </c>
      <c r="Y82" s="5">
        <v>6.8392858505248997</v>
      </c>
      <c r="Z82" s="6">
        <f t="shared" si="15"/>
        <v>0.12016834078363926</v>
      </c>
      <c r="AA82">
        <f t="shared" si="16"/>
        <v>5.1573643825453296E-4</v>
      </c>
      <c r="AB82">
        <f t="shared" si="17"/>
        <v>3.8244113634736574</v>
      </c>
      <c r="AC82">
        <f t="shared" si="18"/>
        <v>1.4339875738314609E-2</v>
      </c>
      <c r="AD82">
        <f t="shared" si="19"/>
        <v>2.2478247356623727E-2</v>
      </c>
      <c r="AE82" s="8">
        <f t="shared" si="20"/>
        <v>392.20002289259878</v>
      </c>
      <c r="AF82" s="8">
        <f t="shared" si="21"/>
        <v>406.9000103325497</v>
      </c>
      <c r="AG82" s="8">
        <f t="shared" si="22"/>
        <v>229.46140996622282</v>
      </c>
      <c r="AH82" s="8">
        <f t="shared" si="23"/>
        <v>609.96324364870452</v>
      </c>
      <c r="AI82" s="7">
        <f t="shared" si="24"/>
        <v>-17.01993330266172</v>
      </c>
      <c r="AJ82" s="7">
        <f t="shared" si="25"/>
        <v>0.56392579046309055</v>
      </c>
      <c r="AK82" s="7">
        <f t="shared" si="26"/>
        <v>3.0038093735020741</v>
      </c>
      <c r="AL82">
        <f t="shared" si="27"/>
        <v>18.836500235855119</v>
      </c>
      <c r="AM82">
        <f t="shared" si="28"/>
        <v>1.5529537152353588E-2</v>
      </c>
      <c r="AN82">
        <f t="shared" si="29"/>
        <v>8.014873285488805E-2</v>
      </c>
    </row>
    <row r="83" spans="1:40" x14ac:dyDescent="0.3">
      <c r="A83" t="s">
        <v>6</v>
      </c>
      <c r="B83">
        <v>15.1601993540552</v>
      </c>
      <c r="C83" t="s">
        <v>18</v>
      </c>
      <c r="D83" s="1">
        <v>41721</v>
      </c>
      <c r="E83" s="2">
        <v>41721.520833333336</v>
      </c>
      <c r="F83" s="3">
        <v>1.0768630541861101E-2</v>
      </c>
      <c r="G83" s="3">
        <v>6.5827064216136905E-2</v>
      </c>
      <c r="H83" s="3">
        <v>1.3721748072315301</v>
      </c>
      <c r="I83" s="3">
        <v>1485.80004882812</v>
      </c>
      <c r="J83" s="3">
        <v>391</v>
      </c>
      <c r="K83" s="3">
        <v>27.700000762939499</v>
      </c>
      <c r="L83" s="3">
        <v>29.5049133300781</v>
      </c>
      <c r="M83" s="3">
        <v>66.727508544921903</v>
      </c>
      <c r="N83" s="10">
        <v>414.16410552686398</v>
      </c>
      <c r="O83" s="9">
        <v>-12.422933333333299</v>
      </c>
      <c r="P83" s="10">
        <v>396.25119767698902</v>
      </c>
      <c r="Q83" s="9">
        <v>-8.8559970000000003</v>
      </c>
      <c r="R83" s="5">
        <v>7.1355804800987202E-2</v>
      </c>
      <c r="S83" s="5">
        <v>-31.9</v>
      </c>
      <c r="T83" s="5">
        <v>6.9477125070989097E-3</v>
      </c>
      <c r="U83" s="5">
        <v>8.2473233342170698E-3</v>
      </c>
      <c r="V83" s="5">
        <v>0.118464685976505</v>
      </c>
      <c r="W83" s="5">
        <v>0.12399342656135599</v>
      </c>
      <c r="X83" s="5">
        <v>6.7867236137390101</v>
      </c>
      <c r="Y83" s="5">
        <v>6.81583499908447</v>
      </c>
      <c r="Z83" s="6">
        <f t="shared" si="15"/>
        <v>0.12005568572530294</v>
      </c>
      <c r="AA83">
        <f t="shared" si="16"/>
        <v>7.1032248919474807E-4</v>
      </c>
      <c r="AB83">
        <f t="shared" si="17"/>
        <v>4.3420975330729297</v>
      </c>
      <c r="AC83">
        <f t="shared" si="18"/>
        <v>1.3545654562996348E-2</v>
      </c>
      <c r="AD83">
        <f t="shared" si="19"/>
        <v>3.2774463107858393E-2</v>
      </c>
      <c r="AE83" s="8">
        <f t="shared" si="20"/>
        <v>391.00000484795913</v>
      </c>
      <c r="AF83" s="8">
        <f t="shared" si="21"/>
        <v>407.49999895059847</v>
      </c>
      <c r="AG83" s="8">
        <f t="shared" si="22"/>
        <v>267.69901909641374</v>
      </c>
      <c r="AH83" s="8">
        <f t="shared" si="23"/>
        <v>626.51424095245886</v>
      </c>
      <c r="AI83" s="7">
        <f t="shared" si="24"/>
        <v>-17.446512519106296</v>
      </c>
      <c r="AJ83" s="7">
        <f t="shared" si="25"/>
        <v>0.65693010990379685</v>
      </c>
      <c r="AK83" s="7">
        <f t="shared" si="26"/>
        <v>2.860609589704842</v>
      </c>
      <c r="AL83">
        <f t="shared" si="27"/>
        <v>21.217410813537199</v>
      </c>
      <c r="AM83">
        <f t="shared" si="28"/>
        <v>1.4766134208144988E-2</v>
      </c>
      <c r="AN83">
        <f t="shared" si="29"/>
        <v>4.6577417757188051E-2</v>
      </c>
    </row>
    <row r="84" spans="1:40" x14ac:dyDescent="0.3">
      <c r="A84" t="s">
        <v>6</v>
      </c>
      <c r="B84">
        <v>15.1601993540552</v>
      </c>
      <c r="C84" t="s">
        <v>18</v>
      </c>
      <c r="D84" s="1">
        <v>41721</v>
      </c>
      <c r="E84" s="2">
        <v>41721.677083333336</v>
      </c>
      <c r="F84" s="3">
        <v>1.2844598386436701E-3</v>
      </c>
      <c r="G84" s="3">
        <v>1.8642876297235499E-2</v>
      </c>
      <c r="H84" s="3">
        <v>0.42936045890292801</v>
      </c>
      <c r="I84" s="3">
        <v>180.19999694824199</v>
      </c>
      <c r="J84" s="3">
        <v>389.89999389648398</v>
      </c>
      <c r="K84" s="3">
        <v>22.540000915527301</v>
      </c>
      <c r="L84" s="3">
        <v>24.840290069580099</v>
      </c>
      <c r="M84" s="3">
        <v>86.316368103027301</v>
      </c>
      <c r="N84" s="10">
        <v>402.07794981545902</v>
      </c>
      <c r="O84" s="9">
        <v>-10.4374633333333</v>
      </c>
      <c r="P84" s="10">
        <v>392.15174661227599</v>
      </c>
      <c r="Q84" s="9">
        <v>-8.6073733333333298</v>
      </c>
      <c r="R84" s="5">
        <v>3.7374723702669102E-2</v>
      </c>
      <c r="S84" s="5">
        <v>-31.9</v>
      </c>
      <c r="T84" s="5">
        <v>6.7950924858450898E-3</v>
      </c>
      <c r="U84" s="5">
        <v>8.2611413672566397E-3</v>
      </c>
      <c r="V84" s="5">
        <v>0.12009085714817</v>
      </c>
      <c r="W84" s="5">
        <v>0.123370341956615</v>
      </c>
      <c r="X84" s="5">
        <v>6.8992953300476101</v>
      </c>
      <c r="Y84" s="5">
        <v>6.9321346282959002</v>
      </c>
      <c r="Z84" s="6">
        <f t="shared" si="15"/>
        <v>0.12078440687821827</v>
      </c>
      <c r="AA84">
        <f t="shared" si="16"/>
        <v>8.4725788140779961E-5</v>
      </c>
      <c r="AB84">
        <f t="shared" si="17"/>
        <v>1.2297250096680765</v>
      </c>
      <c r="AC84">
        <f t="shared" si="18"/>
        <v>4.2385040365540772E-3</v>
      </c>
      <c r="AD84">
        <f t="shared" si="19"/>
        <v>1.2493468717099301E-2</v>
      </c>
      <c r="AE84" s="8">
        <f t="shared" si="20"/>
        <v>389.8999928881787</v>
      </c>
      <c r="AF84" s="8">
        <f t="shared" si="21"/>
        <v>398.65002744580499</v>
      </c>
      <c r="AG84" s="8">
        <f t="shared" si="22"/>
        <v>297.85887240907334</v>
      </c>
      <c r="AH84" s="8">
        <f t="shared" si="23"/>
        <v>511.24482172796843</v>
      </c>
      <c r="AI84" s="7">
        <f t="shared" si="24"/>
        <v>-14.111674493681836</v>
      </c>
      <c r="AJ84" s="7">
        <f t="shared" si="25"/>
        <v>0.74716882453887745</v>
      </c>
      <c r="AK84" s="7">
        <f t="shared" si="26"/>
        <v>4.5405724570781212</v>
      </c>
      <c r="AL84">
        <f t="shared" si="27"/>
        <v>23.527521908195261</v>
      </c>
      <c r="AM84">
        <f t="shared" si="28"/>
        <v>1.7148086422415748E-2</v>
      </c>
      <c r="AN84">
        <f t="shared" si="29"/>
        <v>1.3635876707655125E-2</v>
      </c>
    </row>
    <row r="85" spans="1:40" x14ac:dyDescent="0.3">
      <c r="A85" t="s">
        <v>8</v>
      </c>
      <c r="B85">
        <v>17.289033050907801</v>
      </c>
      <c r="C85" t="s">
        <v>17</v>
      </c>
      <c r="D85" s="1">
        <v>41721</v>
      </c>
      <c r="E85" s="2">
        <v>41721.34375</v>
      </c>
      <c r="F85" s="3">
        <v>1.27567909657955E-2</v>
      </c>
      <c r="G85" s="3">
        <v>4.76404279470444E-2</v>
      </c>
      <c r="H85" s="3">
        <v>0.31108959261604702</v>
      </c>
      <c r="I85" s="3">
        <v>256</v>
      </c>
      <c r="J85" s="3">
        <v>429.79998779296898</v>
      </c>
      <c r="K85" s="3">
        <v>21.399999618530298</v>
      </c>
      <c r="L85" s="3">
        <v>21.0013942718506</v>
      </c>
      <c r="M85" s="3">
        <v>87.492469787597699</v>
      </c>
      <c r="N85" s="10">
        <v>511.88813475875702</v>
      </c>
      <c r="O85" s="9">
        <v>-11.691603333333299</v>
      </c>
      <c r="P85" s="10">
        <v>473.85771255752297</v>
      </c>
      <c r="Q85" s="9">
        <v>-10.598036666666699</v>
      </c>
      <c r="R85" s="5">
        <v>2.9077824205160099E-2</v>
      </c>
      <c r="S85" s="5">
        <v>-31.9</v>
      </c>
      <c r="T85" s="5">
        <v>5.9834984131157398E-3</v>
      </c>
      <c r="U85" s="5">
        <v>6.1054909601807603E-3</v>
      </c>
      <c r="V85" s="5">
        <v>0.122917823493481</v>
      </c>
      <c r="W85" s="5">
        <v>0.12583136558532701</v>
      </c>
      <c r="X85" s="5">
        <v>6.4061408042907697</v>
      </c>
      <c r="Y85" s="5">
        <v>6.40887355804443</v>
      </c>
      <c r="Z85" s="6">
        <f t="shared" si="15"/>
        <v>0.13551782267154619</v>
      </c>
      <c r="AA85">
        <f t="shared" si="16"/>
        <v>7.3785450743444985E-4</v>
      </c>
      <c r="AB85">
        <f t="shared" si="17"/>
        <v>2.7555287682524807</v>
      </c>
      <c r="AC85">
        <f t="shared" si="18"/>
        <v>3.0709732736036231E-3</v>
      </c>
      <c r="AD85">
        <f t="shared" si="19"/>
        <v>0.15016707280079503</v>
      </c>
      <c r="AE85" s="8">
        <f t="shared" si="20"/>
        <v>429.79998884973014</v>
      </c>
      <c r="AF85" s="8">
        <f t="shared" si="21"/>
        <v>439.79999973215018</v>
      </c>
      <c r="AG85" s="8">
        <f t="shared" si="22"/>
        <v>419.33953061307449</v>
      </c>
      <c r="AH85" s="8">
        <f t="shared" si="23"/>
        <v>531.47481650249154</v>
      </c>
      <c r="AI85" s="7">
        <f t="shared" si="24"/>
        <v>-14.361287741559446</v>
      </c>
      <c r="AJ85" s="7">
        <f t="shared" si="25"/>
        <v>0.95347778733165833</v>
      </c>
      <c r="AK85" s="7">
        <f t="shared" si="26"/>
        <v>5.7973916417407487</v>
      </c>
      <c r="AL85">
        <f t="shared" si="27"/>
        <v>28.809031355690458</v>
      </c>
      <c r="AM85">
        <f t="shared" si="28"/>
        <v>1.5909446802288691E-2</v>
      </c>
      <c r="AN85">
        <f t="shared" si="29"/>
        <v>1.3696926003037832E-2</v>
      </c>
    </row>
    <row r="86" spans="1:40" x14ac:dyDescent="0.3">
      <c r="A86" t="s">
        <v>8</v>
      </c>
      <c r="B86">
        <v>17.289033050907801</v>
      </c>
      <c r="C86" t="s">
        <v>17</v>
      </c>
      <c r="D86" s="1">
        <v>41721</v>
      </c>
      <c r="E86" s="2">
        <v>41721.354166666664</v>
      </c>
      <c r="F86" s="3">
        <v>1.5216124244034301E-2</v>
      </c>
      <c r="G86" s="3">
        <v>9.7627907991409302E-2</v>
      </c>
      <c r="H86" s="3">
        <v>0.36839523628579801</v>
      </c>
      <c r="I86" s="3">
        <v>646.79998779296898</v>
      </c>
      <c r="J86" s="3">
        <v>421.60000610351602</v>
      </c>
      <c r="K86" s="3">
        <v>21.840000152587901</v>
      </c>
      <c r="L86" s="3">
        <v>21.860715866088899</v>
      </c>
      <c r="M86" s="3">
        <v>85.947525024414105</v>
      </c>
      <c r="N86" s="10">
        <v>497.24400809838602</v>
      </c>
      <c r="O86" s="9">
        <v>-11.20534</v>
      </c>
      <c r="P86" s="10">
        <v>452.81354068283702</v>
      </c>
      <c r="Q86" s="9">
        <v>-10.092551500000001</v>
      </c>
      <c r="R86" s="5">
        <v>6.9134354591369601E-2</v>
      </c>
      <c r="S86" s="5">
        <v>-31.9</v>
      </c>
      <c r="T86" s="5">
        <v>6.1782966367900398E-3</v>
      </c>
      <c r="U86" s="5">
        <v>6.3276845030486601E-3</v>
      </c>
      <c r="V86" s="5">
        <v>0.120672978460789</v>
      </c>
      <c r="W86" s="5">
        <v>0.123084239661694</v>
      </c>
      <c r="X86" s="5">
        <v>6.4114675521850604</v>
      </c>
      <c r="Y86" s="5">
        <v>6.4148135185241699</v>
      </c>
      <c r="Z86" s="6">
        <f t="shared" si="15"/>
        <v>0.12960711264634103</v>
      </c>
      <c r="AA86">
        <f t="shared" si="16"/>
        <v>8.801026754492405E-4</v>
      </c>
      <c r="AB86">
        <f t="shared" si="17"/>
        <v>5.6468113458943918</v>
      </c>
      <c r="AC86">
        <f t="shared" si="18"/>
        <v>3.6366755803138996E-3</v>
      </c>
      <c r="AD86">
        <f t="shared" si="19"/>
        <v>0.15125467202336934</v>
      </c>
      <c r="AE86" s="8">
        <f t="shared" si="20"/>
        <v>421.59999961326361</v>
      </c>
      <c r="AF86" s="8">
        <f t="shared" si="21"/>
        <v>429.80001841990526</v>
      </c>
      <c r="AG86" s="8">
        <f t="shared" si="22"/>
        <v>390.08156705576783</v>
      </c>
      <c r="AH86" s="8">
        <f t="shared" si="23"/>
        <v>663.13745266001661</v>
      </c>
      <c r="AI86" s="7">
        <f t="shared" si="24"/>
        <v>-17.678506752754416</v>
      </c>
      <c r="AJ86" s="7">
        <f t="shared" si="25"/>
        <v>0.90758853033520959</v>
      </c>
      <c r="AK86" s="7">
        <f t="shared" si="26"/>
        <v>2.8419677057802391</v>
      </c>
      <c r="AL86">
        <f t="shared" si="27"/>
        <v>27.634266376581365</v>
      </c>
      <c r="AM86">
        <f t="shared" si="28"/>
        <v>1.8957714687543249E-2</v>
      </c>
      <c r="AN86">
        <f t="shared" si="29"/>
        <v>4.2701074047543981E-2</v>
      </c>
    </row>
    <row r="87" spans="1:40" x14ac:dyDescent="0.3">
      <c r="A87" t="s">
        <v>8</v>
      </c>
      <c r="B87">
        <v>17.289033050907801</v>
      </c>
      <c r="C87" t="s">
        <v>17</v>
      </c>
      <c r="D87" s="1">
        <v>41721</v>
      </c>
      <c r="E87" s="2">
        <v>41721.385416666664</v>
      </c>
      <c r="F87" s="3">
        <v>1.9578361883759499E-2</v>
      </c>
      <c r="G87" s="3">
        <v>0.13038335740566301</v>
      </c>
      <c r="H87" s="3">
        <v>0.47872135425934098</v>
      </c>
      <c r="I87" s="3">
        <v>716.40002441406205</v>
      </c>
      <c r="J87" s="3">
        <v>405.10000610351602</v>
      </c>
      <c r="K87" s="3">
        <v>22.899999618530298</v>
      </c>
      <c r="L87" s="3">
        <v>22.8584594726562</v>
      </c>
      <c r="M87" s="3">
        <v>82.813659667968807</v>
      </c>
      <c r="N87" s="10">
        <v>438.58118113189897</v>
      </c>
      <c r="O87" s="9">
        <v>-8.9530076666666698</v>
      </c>
      <c r="P87" s="10">
        <v>432.50534768134298</v>
      </c>
      <c r="Q87" s="9">
        <v>-9.4571446666666699</v>
      </c>
      <c r="R87" s="5">
        <v>8.1934764981269795E-2</v>
      </c>
      <c r="S87" s="5">
        <v>-31.9</v>
      </c>
      <c r="T87" s="5">
        <v>6.2658614479005302E-3</v>
      </c>
      <c r="U87" s="5">
        <v>6.5284632146358499E-3</v>
      </c>
      <c r="V87" s="5">
        <v>0.1168008223176</v>
      </c>
      <c r="W87" s="5">
        <v>0.120471268892288</v>
      </c>
      <c r="X87" s="5">
        <v>6.4584999084472701</v>
      </c>
      <c r="Y87" s="5">
        <v>6.4643821716308603</v>
      </c>
      <c r="Z87" s="6">
        <f t="shared" si="15"/>
        <v>0.12470248876798698</v>
      </c>
      <c r="AA87">
        <f t="shared" si="16"/>
        <v>1.1324150879988915E-3</v>
      </c>
      <c r="AB87">
        <f t="shared" si="17"/>
        <v>7.5413909512317661</v>
      </c>
      <c r="AC87">
        <f t="shared" si="18"/>
        <v>4.7257784230931984E-3</v>
      </c>
      <c r="AD87">
        <f t="shared" si="19"/>
        <v>0.14976568231399479</v>
      </c>
      <c r="AE87" s="8">
        <f t="shared" si="20"/>
        <v>405.10001656766309</v>
      </c>
      <c r="AF87" s="8">
        <f t="shared" si="21"/>
        <v>417.45001324797113</v>
      </c>
      <c r="AG87" s="8">
        <f t="shared" si="22"/>
        <v>364.14051482891074</v>
      </c>
      <c r="AH87" s="8">
        <f t="shared" si="23"/>
        <v>689.27416870784464</v>
      </c>
      <c r="AI87" s="7">
        <f t="shared" si="24"/>
        <v>-18.356072831268825</v>
      </c>
      <c r="AJ87" s="7">
        <f t="shared" si="25"/>
        <v>0.87229728895135095</v>
      </c>
      <c r="AK87" s="7">
        <f t="shared" si="26"/>
        <v>2.5357355292495143</v>
      </c>
      <c r="AL87">
        <f t="shared" si="27"/>
        <v>26.730810597154587</v>
      </c>
      <c r="AM87">
        <f t="shared" si="28"/>
        <v>2.4652196984849113E-2</v>
      </c>
      <c r="AN87">
        <f t="shared" si="29"/>
        <v>0.24508815224484706</v>
      </c>
    </row>
    <row r="88" spans="1:40" x14ac:dyDescent="0.3">
      <c r="A88" t="s">
        <v>8</v>
      </c>
      <c r="B88">
        <v>17.289033050907801</v>
      </c>
      <c r="C88" t="s">
        <v>17</v>
      </c>
      <c r="D88" s="1">
        <v>41721</v>
      </c>
      <c r="E88" s="2">
        <v>41721.395833333336</v>
      </c>
      <c r="F88" s="3">
        <v>2.0711757242679599E-2</v>
      </c>
      <c r="G88" s="3">
        <v>0.15686465799808499</v>
      </c>
      <c r="H88" s="3">
        <v>0.50521001161136303</v>
      </c>
      <c r="I88" s="3">
        <v>1209.19995117188</v>
      </c>
      <c r="J88" s="3">
        <v>398.10000610351602</v>
      </c>
      <c r="K88" s="3">
        <v>23.219999313354499</v>
      </c>
      <c r="L88" s="3">
        <v>23.156431198120099</v>
      </c>
      <c r="M88" s="3">
        <v>82.186637878417997</v>
      </c>
      <c r="N88" s="10">
        <v>433.185218937765</v>
      </c>
      <c r="O88" s="9">
        <v>-9.0105553333333308</v>
      </c>
      <c r="P88" s="10">
        <v>424.01374682662498</v>
      </c>
      <c r="Q88" s="9">
        <v>-9.5398859999999992</v>
      </c>
      <c r="R88" s="5">
        <v>0.14976689219474801</v>
      </c>
      <c r="S88" s="5">
        <v>-31.9</v>
      </c>
      <c r="T88" s="5">
        <v>6.2696011736989004E-3</v>
      </c>
      <c r="U88" s="5">
        <v>6.6068493761122201E-3</v>
      </c>
      <c r="V88" s="5">
        <v>0.11492545902729</v>
      </c>
      <c r="W88" s="5">
        <v>0.117256283760071</v>
      </c>
      <c r="X88" s="5">
        <v>6.4665417671203604</v>
      </c>
      <c r="Y88" s="5">
        <v>6.4740962982177699</v>
      </c>
      <c r="Z88" s="6">
        <f t="shared" si="15"/>
        <v>0.12240636623605217</v>
      </c>
      <c r="AA88">
        <f t="shared" si="16"/>
        <v>1.1979708281945867E-3</v>
      </c>
      <c r="AB88">
        <f t="shared" si="17"/>
        <v>9.0730729437670004</v>
      </c>
      <c r="AC88">
        <f t="shared" si="18"/>
        <v>4.9872656625011159E-3</v>
      </c>
      <c r="AD88">
        <f t="shared" si="19"/>
        <v>0.15012871146032503</v>
      </c>
      <c r="AE88" s="8">
        <f t="shared" si="20"/>
        <v>398.10000073001623</v>
      </c>
      <c r="AF88" s="8">
        <f t="shared" si="21"/>
        <v>405.69998270625672</v>
      </c>
      <c r="AG88" s="8">
        <f t="shared" si="22"/>
        <v>342.28038639933362</v>
      </c>
      <c r="AH88" s="8">
        <f t="shared" si="23"/>
        <v>916.89018348581146</v>
      </c>
      <c r="AI88" s="7">
        <f t="shared" si="24"/>
        <v>-21.843830929077981</v>
      </c>
      <c r="AJ88" s="7">
        <f t="shared" si="25"/>
        <v>0.84367858267117191</v>
      </c>
      <c r="AK88" s="7">
        <f t="shared" si="26"/>
        <v>1.7936380276608832</v>
      </c>
      <c r="AL88">
        <f t="shared" si="27"/>
        <v>25.998171716382004</v>
      </c>
      <c r="AM88">
        <f t="shared" si="28"/>
        <v>2.3779892709234859E-2</v>
      </c>
      <c r="AN88">
        <f t="shared" si="29"/>
        <v>0.28430359563676549</v>
      </c>
    </row>
    <row r="89" spans="1:40" x14ac:dyDescent="0.3">
      <c r="A89" t="s">
        <v>8</v>
      </c>
      <c r="B89">
        <v>17.289033050907801</v>
      </c>
      <c r="C89" t="s">
        <v>17</v>
      </c>
      <c r="D89" s="1">
        <v>41721</v>
      </c>
      <c r="E89" s="2">
        <v>41721.40625</v>
      </c>
      <c r="F89" s="3">
        <v>2.3938361555337899E-2</v>
      </c>
      <c r="G89" s="3">
        <v>0.178166404366493</v>
      </c>
      <c r="H89" s="3">
        <v>0.57513492086127904</v>
      </c>
      <c r="I89" s="3">
        <v>1284.59997558594</v>
      </c>
      <c r="J89" s="3">
        <v>395.70001220703102</v>
      </c>
      <c r="K89" s="3">
        <v>23.700000762939499</v>
      </c>
      <c r="L89" s="3">
        <v>23.358177185058601</v>
      </c>
      <c r="M89" s="3">
        <v>79.966598510742202</v>
      </c>
      <c r="N89" s="10">
        <v>426.88476478508102</v>
      </c>
      <c r="O89" s="9">
        <v>-9.4103062499999997</v>
      </c>
      <c r="P89" s="10">
        <v>415.87365060386202</v>
      </c>
      <c r="Q89" s="9">
        <v>-9.3809240000000003</v>
      </c>
      <c r="R89" s="5">
        <v>0.170928373932838</v>
      </c>
      <c r="S89" s="5">
        <v>-31.9</v>
      </c>
      <c r="T89" s="5">
        <v>6.3777086324989796E-3</v>
      </c>
      <c r="U89" s="5">
        <v>6.5281856805086101E-3</v>
      </c>
      <c r="V89" s="5">
        <v>0.114607684314251</v>
      </c>
      <c r="W89" s="5">
        <v>0.116536326706409</v>
      </c>
      <c r="X89" s="5">
        <v>6.4877738952636701</v>
      </c>
      <c r="Y89" s="5">
        <v>6.4911441802978498</v>
      </c>
      <c r="Z89" s="6">
        <f t="shared" si="15"/>
        <v>0.1204506345587384</v>
      </c>
      <c r="AA89">
        <f t="shared" si="16"/>
        <v>1.3845980561695416E-3</v>
      </c>
      <c r="AB89">
        <f t="shared" si="17"/>
        <v>10.305168822448284</v>
      </c>
      <c r="AC89">
        <f t="shared" si="18"/>
        <v>5.6775411733591217E-3</v>
      </c>
      <c r="AD89">
        <f t="shared" si="19"/>
        <v>0.15242052125779026</v>
      </c>
      <c r="AE89" s="8">
        <f t="shared" si="20"/>
        <v>395.6999997354082</v>
      </c>
      <c r="AF89" s="8">
        <f t="shared" si="21"/>
        <v>402.15001326681067</v>
      </c>
      <c r="AG89" s="8">
        <f t="shared" si="22"/>
        <v>331.20895863254958</v>
      </c>
      <c r="AH89" s="8">
        <f t="shared" si="23"/>
        <v>985.8555196265595</v>
      </c>
      <c r="AI89" s="7">
        <f t="shared" si="24"/>
        <v>-22.591034992814617</v>
      </c>
      <c r="AJ89" s="7">
        <f t="shared" si="25"/>
        <v>0.82359554322034922</v>
      </c>
      <c r="AK89" s="7">
        <f t="shared" si="26"/>
        <v>1.6889604584592661</v>
      </c>
      <c r="AL89">
        <f t="shared" si="27"/>
        <v>25.48404590644094</v>
      </c>
      <c r="AM89">
        <f t="shared" si="28"/>
        <v>2.298986550617577E-2</v>
      </c>
      <c r="AN89">
        <f t="shared" si="29"/>
        <v>0.28972653317127345</v>
      </c>
    </row>
    <row r="90" spans="1:40" x14ac:dyDescent="0.3">
      <c r="A90" t="s">
        <v>8</v>
      </c>
      <c r="B90">
        <v>17.289033050907801</v>
      </c>
      <c r="C90" t="s">
        <v>17</v>
      </c>
      <c r="D90" s="1">
        <v>41721</v>
      </c>
      <c r="E90" s="2">
        <v>41721.416666666664</v>
      </c>
      <c r="F90" s="3">
        <v>2.6088058948516801E-2</v>
      </c>
      <c r="G90" s="3">
        <v>0.19445969164371499</v>
      </c>
      <c r="H90" s="3">
        <v>0.66358235983143499</v>
      </c>
      <c r="I90" s="3">
        <v>1393</v>
      </c>
      <c r="J90" s="3">
        <v>395.70001220703102</v>
      </c>
      <c r="K90" s="3">
        <v>24.399999618530298</v>
      </c>
      <c r="L90" s="3">
        <v>23.961877822876001</v>
      </c>
      <c r="M90" s="3">
        <v>77.710418701171903</v>
      </c>
      <c r="N90" s="10">
        <v>436.883365150815</v>
      </c>
      <c r="O90" s="9">
        <v>-10.3245466666667</v>
      </c>
      <c r="P90" s="10">
        <v>410.48096309841998</v>
      </c>
      <c r="Q90" s="9">
        <v>-9.1227443333333298</v>
      </c>
      <c r="R90" s="5">
        <v>0.19258585572242701</v>
      </c>
      <c r="S90" s="5">
        <v>-31.9</v>
      </c>
      <c r="T90" s="5">
        <v>6.39917468652129E-3</v>
      </c>
      <c r="U90" s="5">
        <v>6.5966378897428504E-3</v>
      </c>
      <c r="V90" s="5">
        <v>0.114853173494339</v>
      </c>
      <c r="W90" s="5">
        <v>0.116122156381607</v>
      </c>
      <c r="X90" s="5">
        <v>6.50167036056519</v>
      </c>
      <c r="Y90" s="5">
        <v>6.5060935020446804</v>
      </c>
      <c r="Z90" s="6">
        <f t="shared" si="15"/>
        <v>0.11914338889969869</v>
      </c>
      <c r="AA90">
        <f t="shared" si="16"/>
        <v>1.5089368428934196E-3</v>
      </c>
      <c r="AB90">
        <f t="shared" si="17"/>
        <v>11.247574752799981</v>
      </c>
      <c r="AC90">
        <f t="shared" si="18"/>
        <v>6.5506649539134746E-3</v>
      </c>
      <c r="AD90">
        <f t="shared" si="19"/>
        <v>0.14396790760073486</v>
      </c>
      <c r="AE90" s="8">
        <f t="shared" si="20"/>
        <v>395.7000191639288</v>
      </c>
      <c r="AF90" s="8">
        <f t="shared" si="21"/>
        <v>399.8000185719024</v>
      </c>
      <c r="AG90" s="8">
        <f t="shared" si="22"/>
        <v>317.91324987487496</v>
      </c>
      <c r="AH90" s="8">
        <f t="shared" si="23"/>
        <v>1059.2099987451384</v>
      </c>
      <c r="AI90" s="7">
        <f t="shared" si="24"/>
        <v>-23.194498425224367</v>
      </c>
      <c r="AJ90" s="7">
        <f t="shared" si="25"/>
        <v>0.79518067810619564</v>
      </c>
      <c r="AK90" s="7">
        <f t="shared" si="26"/>
        <v>1.6062996172227626</v>
      </c>
      <c r="AL90">
        <f t="shared" si="27"/>
        <v>24.756625359518608</v>
      </c>
      <c r="AM90">
        <f t="shared" si="28"/>
        <v>2.1334309817391116E-2</v>
      </c>
      <c r="AN90">
        <f t="shared" si="29"/>
        <v>0.2318169230162265</v>
      </c>
    </row>
    <row r="91" spans="1:40" x14ac:dyDescent="0.3">
      <c r="A91" t="s">
        <v>8</v>
      </c>
      <c r="B91">
        <v>17.289033050907801</v>
      </c>
      <c r="C91" t="s">
        <v>17</v>
      </c>
      <c r="D91" s="1">
        <v>41721</v>
      </c>
      <c r="E91" s="2">
        <v>41721.427083333336</v>
      </c>
      <c r="F91" s="3">
        <v>2.3412283509969701E-2</v>
      </c>
      <c r="G91" s="3">
        <v>0.17577050626277901</v>
      </c>
      <c r="H91" s="3">
        <v>0.75883951103504999</v>
      </c>
      <c r="I91" s="3">
        <v>1284.40002441406</v>
      </c>
      <c r="J91" s="3">
        <v>394.5</v>
      </c>
      <c r="K91" s="3">
        <v>24.540000915527301</v>
      </c>
      <c r="L91" s="3">
        <v>24.088973999023398</v>
      </c>
      <c r="M91" s="3">
        <v>74.704421997070298</v>
      </c>
      <c r="N91" s="10">
        <v>423.40698234632202</v>
      </c>
      <c r="O91" s="9">
        <v>-10.06820525</v>
      </c>
      <c r="P91" s="10">
        <v>409.08694687820298</v>
      </c>
      <c r="Q91" s="9">
        <v>-9.2176819999999999</v>
      </c>
      <c r="R91" s="5">
        <v>0.17413589358329801</v>
      </c>
      <c r="S91" s="5">
        <v>-31.9</v>
      </c>
      <c r="T91" s="5">
        <v>6.3294689171016199E-3</v>
      </c>
      <c r="U91" s="5">
        <v>6.4193448051810299E-3</v>
      </c>
      <c r="V91" s="5">
        <v>0.115072481334209</v>
      </c>
      <c r="W91" s="5">
        <v>0.116318829357624</v>
      </c>
      <c r="X91" s="5">
        <v>6.5338997840881303</v>
      </c>
      <c r="Y91" s="5">
        <v>6.5359129905700701</v>
      </c>
      <c r="Z91" s="6">
        <f t="shared" si="15"/>
        <v>0.1193273711553912</v>
      </c>
      <c r="AA91">
        <f t="shared" si="16"/>
        <v>1.3541696311778631E-3</v>
      </c>
      <c r="AB91">
        <f t="shared" si="17"/>
        <v>10.166589753470902</v>
      </c>
      <c r="AC91">
        <f t="shared" si="18"/>
        <v>7.4910119549363276E-3</v>
      </c>
      <c r="AD91">
        <f t="shared" si="19"/>
        <v>0.11298286861342464</v>
      </c>
      <c r="AE91" s="8">
        <f t="shared" si="20"/>
        <v>394.50001791633144</v>
      </c>
      <c r="AF91" s="8">
        <f t="shared" si="21"/>
        <v>398.65000977981487</v>
      </c>
      <c r="AG91" s="8">
        <f t="shared" si="22"/>
        <v>304.45298464316284</v>
      </c>
      <c r="AH91" s="8">
        <f t="shared" si="23"/>
        <v>991.4856077114232</v>
      </c>
      <c r="AI91" s="7">
        <f t="shared" si="24"/>
        <v>-22.676966987467104</v>
      </c>
      <c r="AJ91" s="7">
        <f t="shared" si="25"/>
        <v>0.76370996406426883</v>
      </c>
      <c r="AK91" s="7">
        <f t="shared" si="26"/>
        <v>1.6724461404994855</v>
      </c>
      <c r="AL91">
        <f t="shared" si="27"/>
        <v>23.950975080045282</v>
      </c>
      <c r="AM91">
        <f t="shared" si="28"/>
        <v>2.176559687903519E-2</v>
      </c>
      <c r="AN91">
        <f t="shared" si="29"/>
        <v>0.3290834348077063</v>
      </c>
    </row>
    <row r="92" spans="1:40" x14ac:dyDescent="0.3">
      <c r="A92" t="s">
        <v>8</v>
      </c>
      <c r="B92">
        <v>17.289033050907801</v>
      </c>
      <c r="C92" t="s">
        <v>17</v>
      </c>
      <c r="D92" s="1">
        <v>41721</v>
      </c>
      <c r="E92" s="2">
        <v>41721.447916666664</v>
      </c>
      <c r="F92" s="3">
        <v>2.1201403811574E-2</v>
      </c>
      <c r="G92" s="3">
        <v>0.18306231498718301</v>
      </c>
      <c r="H92" s="3">
        <v>0.90819991702144298</v>
      </c>
      <c r="I92" s="3">
        <v>1124.19995117188</v>
      </c>
      <c r="J92" s="3">
        <v>393.39999389648398</v>
      </c>
      <c r="K92" s="3">
        <v>25.200000762939499</v>
      </c>
      <c r="L92" s="3">
        <v>24.6299934387207</v>
      </c>
      <c r="M92" s="3">
        <v>70.690261840820298</v>
      </c>
      <c r="N92" s="10">
        <v>402.93907597009797</v>
      </c>
      <c r="O92" s="9">
        <v>-10.443647500000001</v>
      </c>
      <c r="P92" s="10">
        <v>396.37560210397299</v>
      </c>
      <c r="Q92" s="9">
        <v>-8.9796897500000004</v>
      </c>
      <c r="R92" s="5">
        <v>0.181734144687653</v>
      </c>
      <c r="S92" s="5">
        <v>-31.9</v>
      </c>
      <c r="T92" s="5">
        <v>6.3453782349824897E-3</v>
      </c>
      <c r="U92" s="5">
        <v>6.3529997132718598E-3</v>
      </c>
      <c r="V92" s="5">
        <v>0.116128496825695</v>
      </c>
      <c r="W92" s="5">
        <v>0.117681302130222</v>
      </c>
      <c r="X92" s="5">
        <v>6.6122989654540998</v>
      </c>
      <c r="Y92" s="5">
        <v>6.6124696731567401</v>
      </c>
      <c r="Z92" s="6">
        <f t="shared" si="15"/>
        <v>0.11700687427336368</v>
      </c>
      <c r="AA92">
        <f t="shared" si="16"/>
        <v>1.2262920516807486E-3</v>
      </c>
      <c r="AB92">
        <f t="shared" si="17"/>
        <v>10.58834895208734</v>
      </c>
      <c r="AC92">
        <f t="shared" si="18"/>
        <v>8.965448341771402E-3</v>
      </c>
      <c r="AD92">
        <f t="shared" si="19"/>
        <v>8.5487362492463526E-2</v>
      </c>
      <c r="AE92" s="8">
        <f t="shared" si="20"/>
        <v>393.39998727914826</v>
      </c>
      <c r="AF92" s="8">
        <f t="shared" si="21"/>
        <v>398.65002003987087</v>
      </c>
      <c r="AG92" s="8">
        <f t="shared" si="22"/>
        <v>269.99560796157596</v>
      </c>
      <c r="AH92" s="8">
        <f t="shared" si="23"/>
        <v>1009.0474137296948</v>
      </c>
      <c r="AI92" s="7">
        <f t="shared" si="24"/>
        <v>-22.92288038965885</v>
      </c>
      <c r="AJ92" s="7">
        <f t="shared" si="25"/>
        <v>0.67727478838348587</v>
      </c>
      <c r="AK92" s="7">
        <f t="shared" si="26"/>
        <v>1.6530991517346592</v>
      </c>
      <c r="AL92">
        <f t="shared" si="27"/>
        <v>21.738234582617238</v>
      </c>
      <c r="AM92">
        <f t="shared" si="28"/>
        <v>2.1290985299833289E-2</v>
      </c>
      <c r="AN92">
        <f t="shared" si="29"/>
        <v>1.6746957216761973</v>
      </c>
    </row>
    <row r="93" spans="1:40" x14ac:dyDescent="0.3">
      <c r="A93" t="s">
        <v>8</v>
      </c>
      <c r="B93">
        <v>17.289033050907801</v>
      </c>
      <c r="C93" t="s">
        <v>17</v>
      </c>
      <c r="D93" s="1">
        <v>41721</v>
      </c>
      <c r="E93" s="2">
        <v>41721.458333333336</v>
      </c>
      <c r="F93" s="3">
        <v>2.70555280148983E-2</v>
      </c>
      <c r="G93" s="3">
        <v>0.181715488433838</v>
      </c>
      <c r="H93" s="3">
        <v>0.93496843682404895</v>
      </c>
      <c r="I93" s="3">
        <v>1561</v>
      </c>
      <c r="J93" s="3">
        <v>393.39999389648398</v>
      </c>
      <c r="K93" s="3">
        <v>25.899999618530298</v>
      </c>
      <c r="L93" s="3">
        <v>25.295505523681602</v>
      </c>
      <c r="M93" s="3">
        <v>70.999435424804702</v>
      </c>
      <c r="N93" s="10">
        <v>400.55172115828998</v>
      </c>
      <c r="O93" s="9">
        <v>-10.7599766666667</v>
      </c>
      <c r="P93" s="10">
        <v>396.90861014542298</v>
      </c>
      <c r="Q93" s="9">
        <v>-8.9115926666666692</v>
      </c>
      <c r="R93" s="5">
        <v>0.153804332017899</v>
      </c>
      <c r="S93" s="5">
        <v>-31.9</v>
      </c>
      <c r="T93" s="5">
        <v>6.5861553885042702E-3</v>
      </c>
      <c r="U93" s="5">
        <v>6.6582341678440597E-3</v>
      </c>
      <c r="V93" s="5">
        <v>0.116414569318295</v>
      </c>
      <c r="W93" s="5">
        <v>0.116265326738358</v>
      </c>
      <c r="X93" s="5">
        <v>6.6285877227783203</v>
      </c>
      <c r="Y93" s="5">
        <v>6.6302018165588397</v>
      </c>
      <c r="Z93" s="6">
        <f t="shared" si="15"/>
        <v>0.11745283661941773</v>
      </c>
      <c r="AA93">
        <f t="shared" si="16"/>
        <v>1.5648953839831827E-3</v>
      </c>
      <c r="AB93">
        <f t="shared" si="17"/>
        <v>10.510448322863066</v>
      </c>
      <c r="AC93">
        <f t="shared" si="18"/>
        <v>9.2296982904644526E-3</v>
      </c>
      <c r="AD93">
        <f t="shared" si="19"/>
        <v>0.1059687526297538</v>
      </c>
      <c r="AE93" s="8">
        <f t="shared" si="20"/>
        <v>393.39999133885135</v>
      </c>
      <c r="AF93" s="8">
        <f t="shared" si="21"/>
        <v>392.80000684668551</v>
      </c>
      <c r="AG93" s="8">
        <f t="shared" si="22"/>
        <v>288.58441763668014</v>
      </c>
      <c r="AH93" s="8">
        <f t="shared" si="23"/>
        <v>913.15128396516388</v>
      </c>
      <c r="AI93" s="7">
        <f t="shared" si="24"/>
        <v>-21.946148220795152</v>
      </c>
      <c r="AJ93" s="7">
        <f t="shared" si="25"/>
        <v>0.73468536814287289</v>
      </c>
      <c r="AK93" s="7">
        <f t="shared" si="26"/>
        <v>1.7548746858504378</v>
      </c>
      <c r="AL93">
        <f t="shared" si="27"/>
        <v>23.207945424457549</v>
      </c>
      <c r="AM93">
        <f t="shared" si="28"/>
        <v>2.0245599247362554E-2</v>
      </c>
      <c r="AN93">
        <f t="shared" si="29"/>
        <v>0.25472000493107094</v>
      </c>
    </row>
    <row r="94" spans="1:40" x14ac:dyDescent="0.3">
      <c r="A94" t="s">
        <v>8</v>
      </c>
      <c r="B94">
        <v>17.289033050907801</v>
      </c>
      <c r="C94" t="s">
        <v>17</v>
      </c>
      <c r="D94" s="1">
        <v>41721</v>
      </c>
      <c r="E94" s="2">
        <v>41721.510416666664</v>
      </c>
      <c r="F94" s="3">
        <v>2.2866701707243899E-2</v>
      </c>
      <c r="G94" s="3">
        <v>0.18121388554573101</v>
      </c>
      <c r="H94" s="3">
        <v>1.2143786767721501</v>
      </c>
      <c r="I94" s="3">
        <v>1515.19995117188</v>
      </c>
      <c r="J94" s="3">
        <v>391</v>
      </c>
      <c r="K94" s="3">
        <v>27.139999389648398</v>
      </c>
      <c r="L94" s="3">
        <v>26.7615776062012</v>
      </c>
      <c r="M94" s="3">
        <v>65.459121704101605</v>
      </c>
      <c r="N94" s="10">
        <v>391.57154679849202</v>
      </c>
      <c r="O94" s="9">
        <v>-11.833740000000001</v>
      </c>
      <c r="P94" s="10">
        <v>396.15071740047802</v>
      </c>
      <c r="Q94" s="9">
        <v>-8.9543912500000005</v>
      </c>
      <c r="R94" s="5">
        <v>0.18493068218231201</v>
      </c>
      <c r="S94" s="5">
        <v>-31.9</v>
      </c>
      <c r="T94" s="5">
        <v>6.5872985869646098E-3</v>
      </c>
      <c r="U94" s="5">
        <v>6.69418647885323E-3</v>
      </c>
      <c r="V94" s="5">
        <v>0.11556502431631099</v>
      </c>
      <c r="W94" s="5">
        <v>0.11613902449607801</v>
      </c>
      <c r="X94" s="5">
        <v>6.62060499191284</v>
      </c>
      <c r="Y94" s="5">
        <v>6.6229991912841797</v>
      </c>
      <c r="Z94" s="6">
        <f t="shared" si="15"/>
        <v>0.11708738469515437</v>
      </c>
      <c r="AA94">
        <f t="shared" si="16"/>
        <v>1.3226131062340255E-3</v>
      </c>
      <c r="AB94">
        <f t="shared" si="17"/>
        <v>10.481435544263475</v>
      </c>
      <c r="AC94">
        <f t="shared" si="18"/>
        <v>1.1987943502192991E-2</v>
      </c>
      <c r="AD94">
        <f t="shared" si="19"/>
        <v>6.8955379314646195E-2</v>
      </c>
      <c r="AE94" s="8">
        <f t="shared" si="20"/>
        <v>390.99999891965246</v>
      </c>
      <c r="AF94" s="8">
        <f t="shared" si="21"/>
        <v>392.80001002200356</v>
      </c>
      <c r="AG94" s="8">
        <f t="shared" si="22"/>
        <v>234.7781529266552</v>
      </c>
      <c r="AH94" s="8">
        <f t="shared" si="23"/>
        <v>1016.6901414283575</v>
      </c>
      <c r="AI94" s="7">
        <f t="shared" si="24"/>
        <v>-23.004368865900449</v>
      </c>
      <c r="AJ94" s="7">
        <f t="shared" si="25"/>
        <v>0.59770404006227895</v>
      </c>
      <c r="AK94" s="7">
        <f t="shared" si="26"/>
        <v>1.6295980497985532</v>
      </c>
      <c r="AL94">
        <f t="shared" si="27"/>
        <v>19.701223425594343</v>
      </c>
      <c r="AM94">
        <f t="shared" si="28"/>
        <v>1.8767357159946582E-2</v>
      </c>
      <c r="AN94">
        <f t="shared" si="29"/>
        <v>0.80577483254944371</v>
      </c>
    </row>
    <row r="95" spans="1:40" x14ac:dyDescent="0.3">
      <c r="A95" t="s">
        <v>8</v>
      </c>
      <c r="B95">
        <v>17.289033050907801</v>
      </c>
      <c r="C95" t="s">
        <v>17</v>
      </c>
      <c r="D95" s="1">
        <v>41721</v>
      </c>
      <c r="E95" s="2">
        <v>41721.53125</v>
      </c>
      <c r="F95" s="3">
        <v>1.50848468765616E-2</v>
      </c>
      <c r="G95" s="3">
        <v>3.03194634616375E-2</v>
      </c>
      <c r="H95" s="3">
        <v>0.96057982646612705</v>
      </c>
      <c r="I95" s="3">
        <v>126.800003051758</v>
      </c>
      <c r="J95" s="3">
        <v>392.20001220703102</v>
      </c>
      <c r="K95" s="3">
        <v>26.159999847412099</v>
      </c>
      <c r="L95" s="3">
        <v>25.261766433715799</v>
      </c>
      <c r="M95" s="3">
        <v>70.145217895507798</v>
      </c>
      <c r="N95" s="10">
        <v>398.31792228496403</v>
      </c>
      <c r="O95" s="9">
        <v>-11.795870000000001</v>
      </c>
      <c r="P95" s="10">
        <v>394.022228362438</v>
      </c>
      <c r="Q95" s="9">
        <v>-8.7468579999999996</v>
      </c>
      <c r="R95" s="5">
        <v>6.8863049149513203E-2</v>
      </c>
      <c r="S95" s="5">
        <v>-31.9</v>
      </c>
      <c r="T95" s="5">
        <v>6.3991588540375198E-3</v>
      </c>
      <c r="U95" s="5">
        <v>6.5703829750418698E-3</v>
      </c>
      <c r="V95" s="5">
        <v>0.11600267142057399</v>
      </c>
      <c r="W95" s="5">
        <v>0.120760560035706</v>
      </c>
      <c r="X95" s="5">
        <v>6.62534379959106</v>
      </c>
      <c r="Y95" s="5">
        <v>6.6291790008544904</v>
      </c>
      <c r="Z95" s="6">
        <f t="shared" si="15"/>
        <v>0.11654163962420229</v>
      </c>
      <c r="AA95">
        <f t="shared" si="16"/>
        <v>8.7250957483533389E-4</v>
      </c>
      <c r="AB95">
        <f t="shared" si="17"/>
        <v>1.7536818497808069</v>
      </c>
      <c r="AC95">
        <f t="shared" si="18"/>
        <v>9.4825254340190242E-3</v>
      </c>
      <c r="AD95">
        <f t="shared" si="19"/>
        <v>5.7507727036062238E-2</v>
      </c>
      <c r="AE95" s="8">
        <f t="shared" si="20"/>
        <v>392.20000024470329</v>
      </c>
      <c r="AF95" s="8">
        <f t="shared" si="21"/>
        <v>408.05000807055285</v>
      </c>
      <c r="AG95" s="8">
        <f t="shared" si="22"/>
        <v>371.64054288638573</v>
      </c>
      <c r="AH95" s="8">
        <f t="shared" si="23"/>
        <v>625.02298235837213</v>
      </c>
      <c r="AI95" s="7">
        <f t="shared" si="24"/>
        <v>-17.346402952488244</v>
      </c>
      <c r="AJ95" s="7">
        <f t="shared" si="25"/>
        <v>0.91077205130731964</v>
      </c>
      <c r="AK95" s="7">
        <f t="shared" si="26"/>
        <v>2.8806490043744608</v>
      </c>
      <c r="AL95">
        <f t="shared" si="27"/>
        <v>27.715764513467384</v>
      </c>
      <c r="AM95">
        <f t="shared" si="28"/>
        <v>1.6446092008587085E-2</v>
      </c>
      <c r="AN95">
        <f t="shared" si="29"/>
        <v>1.075412868528885E-2</v>
      </c>
    </row>
    <row r="96" spans="1:40" x14ac:dyDescent="0.3">
      <c r="A96" t="s">
        <v>8</v>
      </c>
      <c r="B96">
        <v>17.289033050907801</v>
      </c>
      <c r="C96" t="s">
        <v>17</v>
      </c>
      <c r="D96" s="1">
        <v>41721</v>
      </c>
      <c r="E96" s="2">
        <v>41721.572916666664</v>
      </c>
      <c r="F96" s="3">
        <v>2.7689136564731601E-2</v>
      </c>
      <c r="G96" s="3">
        <v>0.12410295009613</v>
      </c>
      <c r="H96" s="3">
        <v>0.45065549597871402</v>
      </c>
      <c r="I96" s="3">
        <v>597.40002441406205</v>
      </c>
      <c r="J96" s="3">
        <v>389.89999389648398</v>
      </c>
      <c r="K96" s="3">
        <v>23.719999313354499</v>
      </c>
      <c r="L96" s="3">
        <v>23.662965774536101</v>
      </c>
      <c r="M96" s="3">
        <v>84.588150024414105</v>
      </c>
      <c r="N96" s="10">
        <v>413.56172122527403</v>
      </c>
      <c r="O96" s="9">
        <v>-12.833743333333301</v>
      </c>
      <c r="P96" s="10">
        <v>395.29778349375999</v>
      </c>
      <c r="Q96" s="9">
        <v>-8.9862450000000003</v>
      </c>
      <c r="R96" s="5">
        <v>0.188215807080269</v>
      </c>
      <c r="S96" s="5">
        <v>-31.9</v>
      </c>
      <c r="T96" s="5">
        <v>6.6336295567452899E-3</v>
      </c>
      <c r="U96" s="5">
        <v>7.1133230812847597E-3</v>
      </c>
      <c r="V96" s="5">
        <v>0.11358731985092201</v>
      </c>
      <c r="W96" s="5">
        <v>0.11615254729986201</v>
      </c>
      <c r="X96" s="5">
        <v>6.5256628990173304</v>
      </c>
      <c r="Y96" s="5">
        <v>6.5364079475402797</v>
      </c>
      <c r="Z96" s="6">
        <f t="shared" si="15"/>
        <v>0.11515982499147388</v>
      </c>
      <c r="AA96">
        <f t="shared" si="16"/>
        <v>1.6015433878343889E-3</v>
      </c>
      <c r="AB96">
        <f t="shared" si="17"/>
        <v>7.1781313466581462</v>
      </c>
      <c r="AC96">
        <f t="shared" si="18"/>
        <v>4.4487215792568015E-3</v>
      </c>
      <c r="AD96">
        <f t="shared" si="19"/>
        <v>0.22500050847500175</v>
      </c>
      <c r="AE96" s="8">
        <f t="shared" si="20"/>
        <v>389.90000005115115</v>
      </c>
      <c r="AF96" s="8">
        <f t="shared" si="21"/>
        <v>398.04998102910645</v>
      </c>
      <c r="AG96" s="8">
        <f t="shared" si="22"/>
        <v>363.43713181958839</v>
      </c>
      <c r="AH96" s="8">
        <f t="shared" si="23"/>
        <v>1035.9698543847082</v>
      </c>
      <c r="AI96" s="7">
        <f t="shared" si="24"/>
        <v>-23.20205680107658</v>
      </c>
      <c r="AJ96" s="7">
        <f t="shared" si="25"/>
        <v>0.91304396216768802</v>
      </c>
      <c r="AK96" s="7">
        <f t="shared" si="26"/>
        <v>1.6239811575947214</v>
      </c>
      <c r="AL96">
        <f t="shared" si="27"/>
        <v>27.773925431492813</v>
      </c>
      <c r="AM96">
        <f t="shared" si="28"/>
        <v>1.7352833589910435E-2</v>
      </c>
      <c r="AN96">
        <f t="shared" si="29"/>
        <v>4.8798860199347927E-2</v>
      </c>
    </row>
    <row r="97" spans="1:40" x14ac:dyDescent="0.3">
      <c r="A97" t="s">
        <v>8</v>
      </c>
      <c r="B97">
        <v>17.289033050907801</v>
      </c>
      <c r="C97" t="s">
        <v>17</v>
      </c>
      <c r="D97" s="1">
        <v>41721</v>
      </c>
      <c r="E97" s="2">
        <v>41721.604166666664</v>
      </c>
      <c r="F97" s="3">
        <v>1.0821744799613999E-2</v>
      </c>
      <c r="G97" s="3">
        <v>3.1982339918613399E-2</v>
      </c>
      <c r="H97" s="3">
        <v>0.46156752008417001</v>
      </c>
      <c r="I97" s="3">
        <v>140.39999389648401</v>
      </c>
      <c r="J97" s="3">
        <v>391</v>
      </c>
      <c r="K97" s="3">
        <v>24.280000686645501</v>
      </c>
      <c r="L97" s="3">
        <v>23.721401214599599</v>
      </c>
      <c r="M97" s="3">
        <v>84.270370483398395</v>
      </c>
      <c r="N97" s="10">
        <v>395.75784016236997</v>
      </c>
      <c r="O97" s="9">
        <v>-10.888859999999999</v>
      </c>
      <c r="P97" s="10">
        <v>397.554371470771</v>
      </c>
      <c r="Q97" s="9">
        <v>-8.9559800000000003</v>
      </c>
      <c r="R97" s="5">
        <v>2.02641487121582E-2</v>
      </c>
      <c r="S97" s="5">
        <v>-31.9</v>
      </c>
      <c r="T97" s="5">
        <v>6.59877667203546E-3</v>
      </c>
      <c r="U97" s="5">
        <v>7.0334868505597097E-3</v>
      </c>
      <c r="V97" s="5">
        <v>0.11267252266407</v>
      </c>
      <c r="W97" s="5">
        <v>0.11640669405460401</v>
      </c>
      <c r="X97" s="5">
        <v>6.4548964500427202</v>
      </c>
      <c r="Y97" s="5">
        <v>6.4646339416503897</v>
      </c>
      <c r="Z97" s="6">
        <f t="shared" si="15"/>
        <v>0.11456126344221627</v>
      </c>
      <c r="AA97">
        <f t="shared" si="16"/>
        <v>6.2593117658744826E-4</v>
      </c>
      <c r="AB97">
        <f t="shared" si="17"/>
        <v>1.8498628479939248</v>
      </c>
      <c r="AC97">
        <f t="shared" si="18"/>
        <v>4.5564414618378089E-3</v>
      </c>
      <c r="AD97">
        <f t="shared" si="19"/>
        <v>8.5858007535855527E-2</v>
      </c>
      <c r="AE97" s="8">
        <f t="shared" si="20"/>
        <v>390.99999933515033</v>
      </c>
      <c r="AF97" s="8">
        <f t="shared" si="21"/>
        <v>403.34997624899466</v>
      </c>
      <c r="AG97" s="8">
        <f t="shared" si="22"/>
        <v>378.95275643142253</v>
      </c>
      <c r="AH97" s="8">
        <f t="shared" si="23"/>
        <v>461.32133363778496</v>
      </c>
      <c r="AI97" s="7">
        <f t="shared" si="24"/>
        <v>-12.404447361645273</v>
      </c>
      <c r="AJ97" s="7">
        <f t="shared" si="25"/>
        <v>0.93951352112511011</v>
      </c>
      <c r="AK97" s="7">
        <f t="shared" si="26"/>
        <v>7.9577459355296885</v>
      </c>
      <c r="AL97">
        <f t="shared" si="27"/>
        <v>28.451546140802819</v>
      </c>
      <c r="AM97">
        <f t="shared" si="28"/>
        <v>1.2343946811009431E-2</v>
      </c>
      <c r="AN97">
        <f t="shared" si="29"/>
        <v>8.0292648702893592E-3</v>
      </c>
    </row>
    <row r="98" spans="1:40" x14ac:dyDescent="0.3">
      <c r="A98" t="s">
        <v>8</v>
      </c>
      <c r="B98">
        <v>17.289033050907801</v>
      </c>
      <c r="C98" t="s">
        <v>17</v>
      </c>
      <c r="D98" s="1">
        <v>41721</v>
      </c>
      <c r="E98" s="2">
        <v>41721.645833333336</v>
      </c>
      <c r="F98" s="3">
        <v>1.92894954234362E-2</v>
      </c>
      <c r="G98" s="3">
        <v>6.7317493259906797E-2</v>
      </c>
      <c r="H98" s="3">
        <v>0.19895226285707401</v>
      </c>
      <c r="I98" s="3">
        <v>252.19999694824199</v>
      </c>
      <c r="J98" s="3">
        <v>389.89999389648398</v>
      </c>
      <c r="K98" s="3">
        <v>21.940000534057599</v>
      </c>
      <c r="L98" s="3">
        <v>21.997524261474599</v>
      </c>
      <c r="M98" s="3">
        <v>92.4739990234375</v>
      </c>
      <c r="N98" s="10">
        <v>407.250306703776</v>
      </c>
      <c r="O98" s="9">
        <v>-10.821145</v>
      </c>
      <c r="P98" s="10">
        <v>393.993729276772</v>
      </c>
      <c r="Q98" s="9">
        <v>-8.7770562499999993</v>
      </c>
      <c r="R98" s="5">
        <v>0.122005581855774</v>
      </c>
      <c r="S98" s="5">
        <v>-31.9</v>
      </c>
      <c r="T98" s="5">
        <v>6.7331227473914597E-3</v>
      </c>
      <c r="U98" s="5">
        <v>6.9957133382558797E-3</v>
      </c>
      <c r="V98" s="5">
        <v>0.113007336854935</v>
      </c>
      <c r="W98" s="5">
        <v>0.115314476191998</v>
      </c>
      <c r="X98" s="5">
        <v>6.4923424720764196</v>
      </c>
      <c r="Y98" s="5">
        <v>6.4982242584228498</v>
      </c>
      <c r="Z98" s="6">
        <f t="shared" si="15"/>
        <v>0.11419384921050739</v>
      </c>
      <c r="AA98">
        <f t="shared" si="16"/>
        <v>1.1157070130317877E-3</v>
      </c>
      <c r="AB98">
        <f t="shared" si="17"/>
        <v>3.893652875883197</v>
      </c>
      <c r="AC98">
        <f t="shared" si="18"/>
        <v>1.963990748835874E-3</v>
      </c>
      <c r="AD98">
        <f t="shared" si="19"/>
        <v>0.3550510019246228</v>
      </c>
      <c r="AE98" s="8">
        <f t="shared" si="20"/>
        <v>389.90000241637711</v>
      </c>
      <c r="AF98" s="8">
        <f t="shared" si="21"/>
        <v>397.50001907870018</v>
      </c>
      <c r="AG98" s="8">
        <f t="shared" si="22"/>
        <v>385.30362304241135</v>
      </c>
      <c r="AH98" s="8">
        <f t="shared" si="23"/>
        <v>810.84591605596938</v>
      </c>
      <c r="AI98" s="7">
        <f t="shared" si="24"/>
        <v>-20.720896223286932</v>
      </c>
      <c r="AJ98" s="7">
        <f t="shared" si="25"/>
        <v>0.96931724414867493</v>
      </c>
      <c r="AK98" s="7">
        <f t="shared" si="26"/>
        <v>1.9616643638791449</v>
      </c>
      <c r="AL98">
        <f t="shared" si="27"/>
        <v>29.214521450206078</v>
      </c>
      <c r="AM98">
        <f t="shared" si="28"/>
        <v>2.0025585607500417E-2</v>
      </c>
      <c r="AN98">
        <f t="shared" si="29"/>
        <v>3.0061037557802903E-2</v>
      </c>
    </row>
    <row r="99" spans="1:40" x14ac:dyDescent="0.3">
      <c r="A99" t="s">
        <v>8</v>
      </c>
      <c r="B99">
        <v>17.289033050907801</v>
      </c>
      <c r="C99" t="s">
        <v>17</v>
      </c>
      <c r="D99" s="1">
        <v>41721</v>
      </c>
      <c r="E99" s="2">
        <v>41721.65625</v>
      </c>
      <c r="F99" s="3">
        <v>2.1867236122489E-2</v>
      </c>
      <c r="G99" s="3">
        <v>7.4698485434055301E-2</v>
      </c>
      <c r="H99" s="3">
        <v>0.124577846242915</v>
      </c>
      <c r="I99" s="3">
        <v>433.79998779296898</v>
      </c>
      <c r="J99" s="3">
        <v>388.70001220703102</v>
      </c>
      <c r="K99" s="3">
        <v>22.2600002288818</v>
      </c>
      <c r="L99" s="3">
        <v>22.4893913269043</v>
      </c>
      <c r="M99" s="3">
        <v>95.426376342773395</v>
      </c>
      <c r="N99" s="10">
        <v>404.41026800367098</v>
      </c>
      <c r="O99" s="9">
        <v>-10.3928166666667</v>
      </c>
      <c r="P99" s="10">
        <v>396.84173046909001</v>
      </c>
      <c r="Q99" s="9">
        <v>-8.8114509999999999</v>
      </c>
      <c r="R99" s="5">
        <v>3.1731393188238102E-2</v>
      </c>
      <c r="S99" s="5">
        <v>-31.9</v>
      </c>
      <c r="T99" s="5">
        <v>6.8511427380144596E-3</v>
      </c>
      <c r="U99" s="5">
        <v>7.4370359070599096E-3</v>
      </c>
      <c r="V99" s="5">
        <v>0.11251190304756201</v>
      </c>
      <c r="W99" s="5">
        <v>0.115640059113503</v>
      </c>
      <c r="X99" s="5">
        <v>6.4838347434997603</v>
      </c>
      <c r="Y99" s="5">
        <v>6.4969587326049796</v>
      </c>
      <c r="Z99" s="6">
        <f t="shared" si="15"/>
        <v>0.11486858034312739</v>
      </c>
      <c r="AA99">
        <f t="shared" si="16"/>
        <v>1.2648038822125343E-3</v>
      </c>
      <c r="AB99">
        <f t="shared" si="17"/>
        <v>4.3205704572433037</v>
      </c>
      <c r="AC99">
        <f t="shared" si="18"/>
        <v>1.2297911771265056E-3</v>
      </c>
      <c r="AD99">
        <f t="shared" si="19"/>
        <v>0.64279402965786347</v>
      </c>
      <c r="AE99" s="8">
        <f t="shared" si="20"/>
        <v>388.70000978850243</v>
      </c>
      <c r="AF99" s="8">
        <f t="shared" si="21"/>
        <v>398.6999811377687</v>
      </c>
      <c r="AG99" s="8">
        <f t="shared" si="22"/>
        <v>391.20130296063161</v>
      </c>
      <c r="AH99" s="8">
        <f t="shared" si="23"/>
        <v>498.32390298366994</v>
      </c>
      <c r="AI99" s="7">
        <f t="shared" si="24"/>
        <v>-13.808940486641365</v>
      </c>
      <c r="AJ99" s="7">
        <f t="shared" si="25"/>
        <v>0.98119217824957472</v>
      </c>
      <c r="AK99" s="7">
        <f t="shared" si="26"/>
        <v>5.0020506495867503</v>
      </c>
      <c r="AL99">
        <f t="shared" si="27"/>
        <v>29.518519763189111</v>
      </c>
      <c r="AM99">
        <f t="shared" si="28"/>
        <v>1.7570468599147234E-2</v>
      </c>
      <c r="AN99">
        <f t="shared" si="29"/>
        <v>2.5576841447501279E-2</v>
      </c>
    </row>
    <row r="100" spans="1:40" x14ac:dyDescent="0.3">
      <c r="A100" t="s">
        <v>8</v>
      </c>
      <c r="B100">
        <v>17.289033050907801</v>
      </c>
      <c r="C100" t="s">
        <v>17</v>
      </c>
      <c r="D100" s="1">
        <v>41721</v>
      </c>
      <c r="E100" s="2">
        <v>41721.71875</v>
      </c>
      <c r="F100" s="3">
        <v>6.3054426573216898E-3</v>
      </c>
      <c r="G100" s="3">
        <v>2.0257102325558701E-2</v>
      </c>
      <c r="H100" s="3">
        <v>0.209799356877786</v>
      </c>
      <c r="I100" s="3">
        <v>112.40000152587901</v>
      </c>
      <c r="J100" s="3">
        <v>402.79998779296898</v>
      </c>
      <c r="K100" s="3">
        <v>21.200000762939499</v>
      </c>
      <c r="L100" s="3">
        <v>21.245397567748999</v>
      </c>
      <c r="M100" s="3">
        <v>91.690261840820298</v>
      </c>
      <c r="N100" s="10">
        <v>405.780031599783</v>
      </c>
      <c r="O100" s="9">
        <v>-10.5161575</v>
      </c>
      <c r="P100" s="10">
        <v>393.95201379538997</v>
      </c>
      <c r="Q100" s="9">
        <v>-8.7451742499999998</v>
      </c>
      <c r="R100" s="5">
        <v>3.2031700015068103E-2</v>
      </c>
      <c r="S100" s="5">
        <v>-31.9</v>
      </c>
      <c r="T100" s="5">
        <v>6.1971973627805701E-3</v>
      </c>
      <c r="U100" s="5">
        <v>6.4940480515360798E-3</v>
      </c>
      <c r="V100" s="5">
        <v>0.11443033069372199</v>
      </c>
      <c r="W100" s="5">
        <v>0.117038264870644</v>
      </c>
      <c r="X100" s="5">
        <v>6.3635540008544904</v>
      </c>
      <c r="Y100" s="5">
        <v>6.3702030181884801</v>
      </c>
      <c r="Z100" s="6">
        <f t="shared" si="15"/>
        <v>0.11191673721126506</v>
      </c>
      <c r="AA100">
        <f t="shared" si="16"/>
        <v>3.6470765246125828E-4</v>
      </c>
      <c r="AB100">
        <f t="shared" si="17"/>
        <v>1.1716735265593732</v>
      </c>
      <c r="AC100">
        <f t="shared" si="18"/>
        <v>2.0710696631568216E-3</v>
      </c>
      <c r="AD100">
        <f t="shared" si="19"/>
        <v>0.11006017172828754</v>
      </c>
      <c r="AE100" s="8">
        <f t="shared" si="20"/>
        <v>402.79997737037883</v>
      </c>
      <c r="AF100" s="8">
        <f t="shared" si="21"/>
        <v>411.5500127102631</v>
      </c>
      <c r="AG100" s="8">
        <f t="shared" si="22"/>
        <v>399.56036571227514</v>
      </c>
      <c r="AH100" s="8">
        <f t="shared" si="23"/>
        <v>515.55302075481143</v>
      </c>
      <c r="AI100" s="7">
        <f t="shared" si="24"/>
        <v>-13.897633329211828</v>
      </c>
      <c r="AJ100" s="7">
        <f t="shared" si="25"/>
        <v>0.97086709603280019</v>
      </c>
      <c r="AK100" s="7">
        <f t="shared" si="26"/>
        <v>4.9570972075536606</v>
      </c>
      <c r="AL100">
        <f t="shared" si="27"/>
        <v>29.254197658439686</v>
      </c>
      <c r="AM100">
        <f t="shared" si="28"/>
        <v>1.7232377133308028E-2</v>
      </c>
      <c r="AN100">
        <f t="shared" si="29"/>
        <v>6.6782529731707974E-3</v>
      </c>
    </row>
    <row r="101" spans="1:40" x14ac:dyDescent="0.3">
      <c r="A101" t="s">
        <v>8</v>
      </c>
      <c r="B101">
        <v>17.289033050907801</v>
      </c>
      <c r="C101" t="s">
        <v>17</v>
      </c>
      <c r="D101" s="1">
        <v>41721</v>
      </c>
      <c r="E101" s="2">
        <v>41721.729166666664</v>
      </c>
      <c r="F101" s="3">
        <v>5.4269535467028601E-3</v>
      </c>
      <c r="G101" s="3">
        <v>1.4727246016264E-2</v>
      </c>
      <c r="H101" s="3">
        <v>0.163938053577217</v>
      </c>
      <c r="I101" s="3">
        <v>71.800003051757798</v>
      </c>
      <c r="J101" s="3">
        <v>406.29998779296898</v>
      </c>
      <c r="K101" s="3">
        <v>20.920000076293899</v>
      </c>
      <c r="L101" s="3">
        <v>20.360538482666001</v>
      </c>
      <c r="M101" s="3">
        <v>93.143478393554702</v>
      </c>
      <c r="N101" s="10">
        <v>407.93196886575703</v>
      </c>
      <c r="O101" s="9">
        <v>-10.44788</v>
      </c>
      <c r="P101" s="10">
        <v>398.03078525544402</v>
      </c>
      <c r="Q101" s="9">
        <v>-8.8840746666666703</v>
      </c>
      <c r="R101" s="5">
        <v>3.6460086703300497E-2</v>
      </c>
      <c r="S101" s="5">
        <v>-31.9</v>
      </c>
      <c r="T101" s="5">
        <v>5.9944456443190601E-3</v>
      </c>
      <c r="U101" s="5">
        <v>6.2863309867680099E-3</v>
      </c>
      <c r="V101" s="5">
        <v>0.11614833772182501</v>
      </c>
      <c r="W101" s="5">
        <v>0.119285926222801</v>
      </c>
      <c r="X101" s="5">
        <v>6.4034528732299796</v>
      </c>
      <c r="Y101" s="5">
        <v>6.4099912643432599</v>
      </c>
      <c r="Z101" s="6">
        <f t="shared" si="15"/>
        <v>0.11378443640526598</v>
      </c>
      <c r="AA101">
        <f t="shared" si="16"/>
        <v>3.1389572399584864E-4</v>
      </c>
      <c r="AB101">
        <f t="shared" si="17"/>
        <v>0.85182589291716992</v>
      </c>
      <c r="AC101">
        <f t="shared" si="18"/>
        <v>1.6183420886201087E-3</v>
      </c>
      <c r="AD101">
        <f t="shared" si="19"/>
        <v>0.12122580811371211</v>
      </c>
      <c r="AE101" s="8">
        <f t="shared" si="20"/>
        <v>406.29997853900647</v>
      </c>
      <c r="AF101" s="8">
        <f t="shared" si="21"/>
        <v>416.84998265976645</v>
      </c>
      <c r="AG101" s="8">
        <f t="shared" si="22"/>
        <v>408.75432432574036</v>
      </c>
      <c r="AH101" s="8">
        <f t="shared" si="23"/>
        <v>533.84147190553369</v>
      </c>
      <c r="AI101" s="7">
        <f t="shared" si="24"/>
        <v>-14.469387301348508</v>
      </c>
      <c r="AJ101" s="7">
        <f t="shared" si="25"/>
        <v>0.98057896444574455</v>
      </c>
      <c r="AK101" s="7">
        <f t="shared" si="26"/>
        <v>4.5630795483257609</v>
      </c>
      <c r="AL101">
        <f t="shared" si="27"/>
        <v>29.502821489811062</v>
      </c>
      <c r="AM101">
        <f t="shared" si="28"/>
        <v>1.8894590519079952E-2</v>
      </c>
      <c r="AN101">
        <f t="shared" si="29"/>
        <v>5.4322180061487646E-3</v>
      </c>
    </row>
    <row r="102" spans="1:40" x14ac:dyDescent="0.3">
      <c r="A102" t="s">
        <v>6</v>
      </c>
      <c r="B102">
        <v>26.196649179276999</v>
      </c>
      <c r="C102" t="s">
        <v>15</v>
      </c>
      <c r="D102" s="1">
        <v>41721</v>
      </c>
      <c r="E102" s="2">
        <v>41721.364583333336</v>
      </c>
      <c r="F102" s="3">
        <v>1.5262923203408701E-2</v>
      </c>
      <c r="G102" s="3">
        <v>0.11284687370061899</v>
      </c>
      <c r="H102" s="3">
        <v>0.40909769791515599</v>
      </c>
      <c r="I102" s="3">
        <v>646.79998779296898</v>
      </c>
      <c r="J102" s="3">
        <v>421.60000610351602</v>
      </c>
      <c r="K102" s="3">
        <v>21.840000152587901</v>
      </c>
      <c r="L102" s="3">
        <v>25.2684135437012</v>
      </c>
      <c r="M102" s="3">
        <v>87.290283203125</v>
      </c>
      <c r="N102" s="10">
        <v>477.29072880453401</v>
      </c>
      <c r="O102" s="9">
        <v>-10.597955000000001</v>
      </c>
      <c r="P102" s="10">
        <v>439.13461532664797</v>
      </c>
      <c r="Q102" s="9">
        <v>-9.7775257500000006</v>
      </c>
      <c r="R102" s="5">
        <v>7.65050053596497E-2</v>
      </c>
      <c r="S102" s="5">
        <v>-31.9</v>
      </c>
      <c r="T102" s="5">
        <v>6.3081514090299598E-3</v>
      </c>
      <c r="U102" s="5">
        <v>8.1632994115352596E-3</v>
      </c>
      <c r="V102" s="5">
        <v>0.124108046293259</v>
      </c>
      <c r="W102" s="5">
        <v>0.12783765792846699</v>
      </c>
      <c r="X102" s="5">
        <v>6.5939755439758301</v>
      </c>
      <c r="Y102" s="5">
        <v>6.6355309486389196</v>
      </c>
      <c r="Z102" s="6">
        <f t="shared" si="15"/>
        <v>0.12926977294540851</v>
      </c>
      <c r="AA102">
        <f t="shared" si="16"/>
        <v>5.8262883542688042E-4</v>
      </c>
      <c r="AB102">
        <f t="shared" si="17"/>
        <v>4.3076835105264966</v>
      </c>
      <c r="AC102">
        <f t="shared" si="18"/>
        <v>4.0384767809985784E-3</v>
      </c>
      <c r="AD102">
        <f t="shared" si="19"/>
        <v>9.0168408013419354E-2</v>
      </c>
      <c r="AE102" s="8">
        <f t="shared" si="20"/>
        <v>421.60002238843481</v>
      </c>
      <c r="AF102" s="8">
        <f t="shared" si="21"/>
        <v>431.5500236171809</v>
      </c>
      <c r="AG102" s="8">
        <f t="shared" si="22"/>
        <v>381.15060964942444</v>
      </c>
      <c r="AH102" s="8">
        <f t="shared" si="23"/>
        <v>681.49060108822675</v>
      </c>
      <c r="AI102" s="7">
        <f t="shared" si="24"/>
        <v>-18.002440508775173</v>
      </c>
      <c r="AJ102" s="7">
        <f t="shared" si="25"/>
        <v>0.88321304319411942</v>
      </c>
      <c r="AK102" s="7">
        <f t="shared" si="26"/>
        <v>2.7266104927167074</v>
      </c>
      <c r="AL102">
        <f t="shared" si="27"/>
        <v>27.01025390576946</v>
      </c>
      <c r="AM102">
        <f t="shared" si="28"/>
        <v>2.0830457313781081E-2</v>
      </c>
      <c r="AN102">
        <f t="shared" si="29"/>
        <v>4.5549914998782491E-2</v>
      </c>
    </row>
    <row r="103" spans="1:40" x14ac:dyDescent="0.3">
      <c r="A103" t="s">
        <v>6</v>
      </c>
      <c r="B103">
        <v>26.196649179276999</v>
      </c>
      <c r="C103" t="s">
        <v>15</v>
      </c>
      <c r="D103" s="1">
        <v>41721</v>
      </c>
      <c r="E103" s="2">
        <v>41721.385416666664</v>
      </c>
      <c r="F103" s="3">
        <v>2.14149001985788E-2</v>
      </c>
      <c r="G103" s="3">
        <v>0.135049343109131</v>
      </c>
      <c r="H103" s="3">
        <v>0.48557769453100202</v>
      </c>
      <c r="I103" s="3">
        <v>401.60000610351602</v>
      </c>
      <c r="J103" s="3">
        <v>408.60000610351602</v>
      </c>
      <c r="K103" s="3">
        <v>22.379999160766602</v>
      </c>
      <c r="L103" s="3">
        <v>24.648872375488299</v>
      </c>
      <c r="M103" s="3">
        <v>84.346931457519503</v>
      </c>
      <c r="N103" s="10">
        <v>439.62869576793997</v>
      </c>
      <c r="O103" s="9">
        <v>-9.4117855000000006</v>
      </c>
      <c r="P103" s="10">
        <v>432.43758867029698</v>
      </c>
      <c r="Q103" s="9">
        <v>-9.4763125000000006</v>
      </c>
      <c r="R103" s="5">
        <v>0.145795658230782</v>
      </c>
      <c r="S103" s="5">
        <v>-31.9</v>
      </c>
      <c r="T103" s="5">
        <v>6.2385634519159803E-3</v>
      </c>
      <c r="U103" s="5">
        <v>7.5746695511043098E-3</v>
      </c>
      <c r="V103" s="5">
        <v>0.120059505105019</v>
      </c>
      <c r="W103" s="5">
        <v>0.12478205561637901</v>
      </c>
      <c r="X103" s="5">
        <v>6.5818228721618697</v>
      </c>
      <c r="Y103" s="5">
        <v>6.6117520332336399</v>
      </c>
      <c r="Z103" s="6">
        <f t="shared" si="15"/>
        <v>0.12706373267378068</v>
      </c>
      <c r="AA103">
        <f t="shared" si="16"/>
        <v>8.1746715207833419E-4</v>
      </c>
      <c r="AB103">
        <f t="shared" si="17"/>
        <v>5.1552144010831169</v>
      </c>
      <c r="AC103">
        <f t="shared" si="18"/>
        <v>4.793461940088865E-3</v>
      </c>
      <c r="AD103">
        <f t="shared" si="19"/>
        <v>0.10658621606568698</v>
      </c>
      <c r="AE103" s="8">
        <f t="shared" si="20"/>
        <v>408.60001348974095</v>
      </c>
      <c r="AF103" s="8">
        <f t="shared" si="21"/>
        <v>422.74998090632693</v>
      </c>
      <c r="AG103" s="8">
        <f t="shared" si="22"/>
        <v>371.33822135659796</v>
      </c>
      <c r="AH103" s="8">
        <f t="shared" si="23"/>
        <v>904.78819840466292</v>
      </c>
      <c r="AI103" s="7">
        <f t="shared" si="24"/>
        <v>-21.457854598242623</v>
      </c>
      <c r="AJ103" s="7">
        <f t="shared" si="25"/>
        <v>0.87838731668418268</v>
      </c>
      <c r="AK103" s="7">
        <f t="shared" si="26"/>
        <v>1.8770051119604148</v>
      </c>
      <c r="AL103">
        <f t="shared" si="27"/>
        <v>26.886715307115075</v>
      </c>
      <c r="AM103">
        <f t="shared" si="28"/>
        <v>2.3358527489858016E-2</v>
      </c>
      <c r="AN103">
        <f t="shared" si="29"/>
        <v>9.7467661776850345E-2</v>
      </c>
    </row>
    <row r="104" spans="1:40" x14ac:dyDescent="0.3">
      <c r="A104" t="s">
        <v>6</v>
      </c>
      <c r="B104">
        <v>26.196649179276999</v>
      </c>
      <c r="C104" t="s">
        <v>15</v>
      </c>
      <c r="D104" s="1">
        <v>41721</v>
      </c>
      <c r="E104" s="2">
        <v>41721.395833333336</v>
      </c>
      <c r="F104" s="3">
        <v>2.25476417690516E-2</v>
      </c>
      <c r="G104" s="3">
        <v>0.14299450814723999</v>
      </c>
      <c r="H104" s="3">
        <v>0.55068162525436204</v>
      </c>
      <c r="I104" s="3">
        <v>716.40002441406205</v>
      </c>
      <c r="J104" s="3">
        <v>405.10000610351602</v>
      </c>
      <c r="K104" s="3">
        <v>22.899999618530298</v>
      </c>
      <c r="L104" s="3">
        <v>26.0128993988037</v>
      </c>
      <c r="M104" s="3">
        <v>83.630172729492202</v>
      </c>
      <c r="N104" s="10">
        <v>435.94748943324697</v>
      </c>
      <c r="O104" s="9">
        <v>-9.7164830000000002</v>
      </c>
      <c r="P104" s="10">
        <v>422.59585501945901</v>
      </c>
      <c r="Q104" s="9">
        <v>-9.5079133333333292</v>
      </c>
      <c r="R104" s="5">
        <v>0.119943097233772</v>
      </c>
      <c r="S104" s="5">
        <v>-31.9</v>
      </c>
      <c r="T104" s="5">
        <v>6.3548833131790196E-3</v>
      </c>
      <c r="U104" s="5">
        <v>8.1455977633595501E-3</v>
      </c>
      <c r="V104" s="5">
        <v>0.11885666847229</v>
      </c>
      <c r="W104" s="5">
        <v>0.123567163944244</v>
      </c>
      <c r="X104" s="5">
        <v>6.5721778869628897</v>
      </c>
      <c r="Y104" s="5">
        <v>6.6122899055481001</v>
      </c>
      <c r="Z104" s="6">
        <f t="shared" si="15"/>
        <v>0.1239899613161189</v>
      </c>
      <c r="AA104">
        <f t="shared" si="16"/>
        <v>8.6070709329069586E-4</v>
      </c>
      <c r="AB104">
        <f t="shared" si="17"/>
        <v>5.4585037639224705</v>
      </c>
      <c r="AC104">
        <f t="shared" si="18"/>
        <v>5.4361463499937026E-3</v>
      </c>
      <c r="AD104">
        <f t="shared" si="19"/>
        <v>9.8956484736160227E-2</v>
      </c>
      <c r="AE104" s="8">
        <f t="shared" si="20"/>
        <v>405.1000170066348</v>
      </c>
      <c r="AF104" s="8">
        <f t="shared" si="21"/>
        <v>418.59998758200709</v>
      </c>
      <c r="AG104" s="8">
        <f t="shared" si="22"/>
        <v>360.05304270457475</v>
      </c>
      <c r="AH104" s="8">
        <f t="shared" si="23"/>
        <v>813.90291678299366</v>
      </c>
      <c r="AI104" s="7">
        <f t="shared" si="24"/>
        <v>-20.518213635773627</v>
      </c>
      <c r="AJ104" s="7">
        <f t="shared" si="25"/>
        <v>0.86013629571366745</v>
      </c>
      <c r="AK104" s="7">
        <f t="shared" si="26"/>
        <v>2.0589346970641227</v>
      </c>
      <c r="AL104">
        <f t="shared" si="27"/>
        <v>26.419489170269891</v>
      </c>
      <c r="AM104">
        <f t="shared" si="28"/>
        <v>2.2974235079465243E-2</v>
      </c>
      <c r="AN104">
        <f t="shared" si="29"/>
        <v>0.10673386943786888</v>
      </c>
    </row>
    <row r="105" spans="1:40" x14ac:dyDescent="0.3">
      <c r="A105" t="s">
        <v>6</v>
      </c>
      <c r="B105">
        <v>26.196649179276999</v>
      </c>
      <c r="C105" t="s">
        <v>15</v>
      </c>
      <c r="D105" s="1">
        <v>41721</v>
      </c>
      <c r="E105" s="2">
        <v>41721.40625</v>
      </c>
      <c r="F105" s="3">
        <v>2.6893362402916E-2</v>
      </c>
      <c r="G105" s="3">
        <v>0.16394419968128199</v>
      </c>
      <c r="H105" s="3">
        <v>0.61368430080925895</v>
      </c>
      <c r="I105" s="3">
        <v>1209.19995117188</v>
      </c>
      <c r="J105" s="3">
        <v>398.10000610351602</v>
      </c>
      <c r="K105" s="3">
        <v>23.219999313354499</v>
      </c>
      <c r="L105" s="3">
        <v>26.0305271148682</v>
      </c>
      <c r="M105" s="3">
        <v>81.776321411132798</v>
      </c>
      <c r="N105" s="10">
        <v>424.58827969575799</v>
      </c>
      <c r="O105" s="9">
        <v>-10.0107415</v>
      </c>
      <c r="P105" s="10">
        <v>416.64985581656998</v>
      </c>
      <c r="Q105" s="9">
        <v>-9.4327194999999993</v>
      </c>
      <c r="R105" s="5">
        <v>0.146355345845222</v>
      </c>
      <c r="S105" s="5">
        <v>-31.9</v>
      </c>
      <c r="T105" s="5">
        <v>6.4064450562000301E-3</v>
      </c>
      <c r="U105" s="5">
        <v>7.9571204259991594E-3</v>
      </c>
      <c r="V105" s="5">
        <v>0.116659313440323</v>
      </c>
      <c r="W105" s="5">
        <v>0.120546594262123</v>
      </c>
      <c r="X105" s="5">
        <v>6.5641012191772496</v>
      </c>
      <c r="Y105" s="5">
        <v>6.5988359451293901</v>
      </c>
      <c r="Z105" s="6">
        <f t="shared" si="15"/>
        <v>0.12209517082748091</v>
      </c>
      <c r="AA105">
        <f t="shared" si="16"/>
        <v>1.0265955091764232E-3</v>
      </c>
      <c r="AB105">
        <f t="shared" si="17"/>
        <v>6.2582125889203777</v>
      </c>
      <c r="AC105">
        <f t="shared" si="18"/>
        <v>6.0580878658367124E-3</v>
      </c>
      <c r="AD105">
        <f t="shared" si="19"/>
        <v>0.10591166840836946</v>
      </c>
      <c r="AE105" s="8">
        <f t="shared" si="20"/>
        <v>398.09998868219344</v>
      </c>
      <c r="AF105" s="8">
        <f t="shared" si="21"/>
        <v>409.20000647456743</v>
      </c>
      <c r="AG105" s="8">
        <f t="shared" si="22"/>
        <v>346.44879575117062</v>
      </c>
      <c r="AH105" s="8">
        <f t="shared" si="23"/>
        <v>897.53770870929043</v>
      </c>
      <c r="AI105" s="7">
        <f t="shared" si="24"/>
        <v>-21.681556449671884</v>
      </c>
      <c r="AJ105" s="7">
        <f t="shared" si="25"/>
        <v>0.84664904757938486</v>
      </c>
      <c r="AK105" s="7">
        <f t="shared" si="26"/>
        <v>1.8379447349692499</v>
      </c>
      <c r="AL105">
        <f t="shared" si="27"/>
        <v>26.074215618032255</v>
      </c>
      <c r="AM105">
        <f t="shared" si="28"/>
        <v>2.2147083487727138E-2</v>
      </c>
      <c r="AN105">
        <f t="shared" si="29"/>
        <v>0.10982172846320731</v>
      </c>
    </row>
    <row r="106" spans="1:40" x14ac:dyDescent="0.3">
      <c r="A106" t="s">
        <v>6</v>
      </c>
      <c r="B106">
        <v>26.196649179276999</v>
      </c>
      <c r="C106" t="s">
        <v>15</v>
      </c>
      <c r="D106" s="1">
        <v>41721</v>
      </c>
      <c r="E106" s="2">
        <v>41721.427083333336</v>
      </c>
      <c r="F106" s="3">
        <v>3.6007501184940303E-2</v>
      </c>
      <c r="G106" s="3">
        <v>0.17206740379333499</v>
      </c>
      <c r="H106" s="3">
        <v>0.84685200752307599</v>
      </c>
      <c r="I106" s="3">
        <v>1393</v>
      </c>
      <c r="J106" s="3">
        <v>395.70001220703102</v>
      </c>
      <c r="K106" s="3">
        <v>24.399999618530298</v>
      </c>
      <c r="L106" s="3">
        <v>27.108299255371101</v>
      </c>
      <c r="M106" s="3">
        <v>76.398025512695298</v>
      </c>
      <c r="N106" s="10">
        <v>425.15256013504001</v>
      </c>
      <c r="O106" s="9">
        <v>-11.001996666666701</v>
      </c>
      <c r="P106" s="10">
        <v>407.11190869722498</v>
      </c>
      <c r="Q106" s="9">
        <v>-9.1088795000000005</v>
      </c>
      <c r="R106" s="5">
        <v>0.17471429705619801</v>
      </c>
      <c r="S106" s="5">
        <v>-31.9</v>
      </c>
      <c r="T106" s="5">
        <v>6.4714839681983003E-3</v>
      </c>
      <c r="U106" s="5">
        <v>7.8965006396174396E-3</v>
      </c>
      <c r="V106" s="5">
        <v>0.11552844196558</v>
      </c>
      <c r="W106" s="5">
        <v>0.11817535012960401</v>
      </c>
      <c r="X106" s="5">
        <v>6.5398964881896999</v>
      </c>
      <c r="Y106" s="5">
        <v>6.57181692123413</v>
      </c>
      <c r="Z106" s="6">
        <f t="shared" si="15"/>
        <v>0.118860256338803</v>
      </c>
      <c r="AA106">
        <f t="shared" si="16"/>
        <v>1.3745078974995103E-3</v>
      </c>
      <c r="AB106">
        <f t="shared" si="17"/>
        <v>6.5682982054609429</v>
      </c>
      <c r="AC106">
        <f t="shared" si="18"/>
        <v>8.35984212757232E-3</v>
      </c>
      <c r="AD106">
        <f t="shared" si="19"/>
        <v>0.10276120324136613</v>
      </c>
      <c r="AE106" s="8">
        <f t="shared" si="20"/>
        <v>395.70000912129541</v>
      </c>
      <c r="AF106" s="8">
        <f t="shared" si="21"/>
        <v>402.79999802642436</v>
      </c>
      <c r="AG106" s="8">
        <f t="shared" si="22"/>
        <v>333.95460219057884</v>
      </c>
      <c r="AH106" s="8">
        <f t="shared" si="23"/>
        <v>994.11930537871274</v>
      </c>
      <c r="AI106" s="7">
        <f t="shared" si="24"/>
        <v>-22.672502611172579</v>
      </c>
      <c r="AJ106" s="7">
        <f t="shared" si="25"/>
        <v>0.82908292906364622</v>
      </c>
      <c r="AK106" s="7">
        <f t="shared" si="26"/>
        <v>1.6811886454883662</v>
      </c>
      <c r="AL106">
        <f t="shared" si="27"/>
        <v>25.624522984029348</v>
      </c>
      <c r="AM106">
        <f t="shared" si="28"/>
        <v>2.024012153411717E-2</v>
      </c>
      <c r="AN106">
        <f t="shared" si="29"/>
        <v>8.540338370203085E-2</v>
      </c>
    </row>
    <row r="107" spans="1:40" x14ac:dyDescent="0.3">
      <c r="A107" t="s">
        <v>6</v>
      </c>
      <c r="B107">
        <v>26.196649179276999</v>
      </c>
      <c r="C107" t="s">
        <v>15</v>
      </c>
      <c r="D107" s="1">
        <v>41721</v>
      </c>
      <c r="E107" s="2">
        <v>41721.458333333336</v>
      </c>
      <c r="F107" s="3">
        <v>2.9031675308942798E-2</v>
      </c>
      <c r="G107" s="3">
        <v>0.182575687766075</v>
      </c>
      <c r="H107" s="3">
        <v>1.1145345181600901</v>
      </c>
      <c r="I107" s="3">
        <v>1124.19995117188</v>
      </c>
      <c r="J107" s="3">
        <v>393.39999389648398</v>
      </c>
      <c r="K107" s="3">
        <v>25.200000762939499</v>
      </c>
      <c r="L107" s="3">
        <v>27.657463073730501</v>
      </c>
      <c r="M107" s="3">
        <v>69.919662475585895</v>
      </c>
      <c r="N107" s="10">
        <v>405.13634502541998</v>
      </c>
      <c r="O107" s="9">
        <v>-11.724375</v>
      </c>
      <c r="P107" s="10">
        <v>396.52286270254302</v>
      </c>
      <c r="Q107" s="9">
        <v>-8.81417933333333</v>
      </c>
      <c r="R107" s="5">
        <v>0.17513607442379001</v>
      </c>
      <c r="S107" s="5">
        <v>-31.9</v>
      </c>
      <c r="T107" s="5">
        <v>6.1257942579686598E-3</v>
      </c>
      <c r="U107" s="5">
        <v>7.4878577142953899E-3</v>
      </c>
      <c r="V107" s="5">
        <v>0.11517350375652299</v>
      </c>
      <c r="W107" s="5">
        <v>0.11690055578947101</v>
      </c>
      <c r="X107" s="5">
        <v>6.55792188644409</v>
      </c>
      <c r="Y107" s="5">
        <v>6.5884323120117196</v>
      </c>
      <c r="Z107" s="6">
        <f t="shared" si="15"/>
        <v>0.11608776606216394</v>
      </c>
      <c r="AA107">
        <f t="shared" si="16"/>
        <v>1.1082209449866764E-3</v>
      </c>
      <c r="AB107">
        <f t="shared" si="17"/>
        <v>6.9694290486014703</v>
      </c>
      <c r="AC107">
        <f t="shared" si="18"/>
        <v>1.1002315085489538E-2</v>
      </c>
      <c r="AD107">
        <f t="shared" si="19"/>
        <v>6.2953849733876674E-2</v>
      </c>
      <c r="AE107" s="8">
        <f t="shared" si="20"/>
        <v>393.4000021377214</v>
      </c>
      <c r="AF107" s="8">
        <f t="shared" si="21"/>
        <v>397.45000413984553</v>
      </c>
      <c r="AG107" s="8">
        <f t="shared" si="22"/>
        <v>280.77342621645226</v>
      </c>
      <c r="AH107" s="8">
        <f t="shared" si="23"/>
        <v>991.61512806080486</v>
      </c>
      <c r="AI107" s="7">
        <f t="shared" si="24"/>
        <v>-22.697520750934782</v>
      </c>
      <c r="AJ107" s="7">
        <f t="shared" si="25"/>
        <v>0.70643709470854654</v>
      </c>
      <c r="AK107" s="7">
        <f t="shared" si="26"/>
        <v>1.6689217999148627</v>
      </c>
      <c r="AL107">
        <f t="shared" si="27"/>
        <v>22.484789624538791</v>
      </c>
      <c r="AM107">
        <f t="shared" si="28"/>
        <v>1.8880447316053657E-2</v>
      </c>
      <c r="AN107">
        <f t="shared" si="29"/>
        <v>0.1371948388624383</v>
      </c>
    </row>
    <row r="108" spans="1:40" x14ac:dyDescent="0.3">
      <c r="A108" t="s">
        <v>6</v>
      </c>
      <c r="B108">
        <v>26.196649179276999</v>
      </c>
      <c r="C108" t="s">
        <v>15</v>
      </c>
      <c r="D108" s="1">
        <v>41721</v>
      </c>
      <c r="E108" s="2">
        <v>41721.46875</v>
      </c>
      <c r="F108" s="3">
        <v>3.9276298135519E-2</v>
      </c>
      <c r="G108" s="3">
        <v>0.16230221092701</v>
      </c>
      <c r="H108" s="3">
        <v>1.10093300425865</v>
      </c>
      <c r="I108" s="3">
        <v>1561</v>
      </c>
      <c r="J108" s="3">
        <v>393.39999389648398</v>
      </c>
      <c r="K108" s="3">
        <v>25.899999618530298</v>
      </c>
      <c r="L108" s="3">
        <v>28.2435111999512</v>
      </c>
      <c r="M108" s="3">
        <v>71.283927917480497</v>
      </c>
      <c r="N108" s="10">
        <v>403.15118361031301</v>
      </c>
      <c r="O108" s="9">
        <v>-12.0497033333333</v>
      </c>
      <c r="P108" s="10">
        <v>398.00730696836303</v>
      </c>
      <c r="Q108" s="9">
        <v>-8.9332980000000006</v>
      </c>
      <c r="R108" s="5">
        <v>0.173167139291763</v>
      </c>
      <c r="S108" s="5">
        <v>-31.9</v>
      </c>
      <c r="T108" s="5">
        <v>6.6049941815435904E-3</v>
      </c>
      <c r="U108" s="5">
        <v>7.8958366066217405E-3</v>
      </c>
      <c r="V108" s="5">
        <v>0.115126930177212</v>
      </c>
      <c r="W108" s="5">
        <v>0.116825193166733</v>
      </c>
      <c r="X108" s="5">
        <v>6.5552701950073198</v>
      </c>
      <c r="Y108" s="5">
        <v>6.5841851234436</v>
      </c>
      <c r="Z108" s="6">
        <f t="shared" si="15"/>
        <v>0.11647524271271605</v>
      </c>
      <c r="AA108">
        <f t="shared" si="16"/>
        <v>1.4992870983892371E-3</v>
      </c>
      <c r="AB108">
        <f t="shared" si="17"/>
        <v>6.1955332461145467</v>
      </c>
      <c r="AC108">
        <f t="shared" si="18"/>
        <v>1.0868045451714216E-2</v>
      </c>
      <c r="AD108">
        <f t="shared" si="19"/>
        <v>8.6221063452165778E-2</v>
      </c>
      <c r="AE108" s="8">
        <f t="shared" si="20"/>
        <v>393.39999103830519</v>
      </c>
      <c r="AF108" s="8">
        <f t="shared" si="21"/>
        <v>397.44999234865986</v>
      </c>
      <c r="AG108" s="8">
        <f t="shared" si="22"/>
        <v>319.36134473318674</v>
      </c>
      <c r="AH108" s="8">
        <f t="shared" si="23"/>
        <v>985.12905860439957</v>
      </c>
      <c r="AI108" s="7">
        <f t="shared" si="24"/>
        <v>-22.664292948953673</v>
      </c>
      <c r="AJ108" s="7">
        <f t="shared" si="25"/>
        <v>0.80352585452569225</v>
      </c>
      <c r="AK108" s="7">
        <f t="shared" si="26"/>
        <v>1.6763044919753904</v>
      </c>
      <c r="AL108">
        <f t="shared" si="27"/>
        <v>24.970261875857723</v>
      </c>
      <c r="AM108">
        <f t="shared" si="28"/>
        <v>1.8340623244967508E-2</v>
      </c>
      <c r="AN108">
        <f t="shared" si="29"/>
        <v>6.6306400223379539E-2</v>
      </c>
    </row>
    <row r="109" spans="1:40" x14ac:dyDescent="0.3">
      <c r="A109" t="s">
        <v>6</v>
      </c>
      <c r="B109">
        <v>26.196649179276999</v>
      </c>
      <c r="C109" t="s">
        <v>15</v>
      </c>
      <c r="D109" s="1">
        <v>41721</v>
      </c>
      <c r="E109" s="2">
        <v>41721.489583333336</v>
      </c>
      <c r="F109" s="3">
        <v>2.8799042105674699E-2</v>
      </c>
      <c r="G109" s="3">
        <v>0.13435694575309801</v>
      </c>
      <c r="H109" s="3">
        <v>1.11991414505757</v>
      </c>
      <c r="I109" s="3">
        <v>795.40002441406205</v>
      </c>
      <c r="J109" s="3">
        <v>394.5</v>
      </c>
      <c r="K109" s="3">
        <v>25.639999389648398</v>
      </c>
      <c r="L109" s="3">
        <v>27.8843078613281</v>
      </c>
      <c r="M109" s="3">
        <v>70.1717529296875</v>
      </c>
      <c r="N109" s="10">
        <v>402.30106270388302</v>
      </c>
      <c r="O109" s="9">
        <v>-12.5249666666667</v>
      </c>
      <c r="P109" s="10">
        <v>395.74379592602298</v>
      </c>
      <c r="Q109" s="9">
        <v>-8.9554633333333307</v>
      </c>
      <c r="R109" s="5">
        <v>0.12870550155639601</v>
      </c>
      <c r="S109" s="5">
        <v>-31.9</v>
      </c>
      <c r="T109" s="5">
        <v>6.3586519099772002E-3</v>
      </c>
      <c r="U109" s="5">
        <v>7.6028052717447298E-3</v>
      </c>
      <c r="V109" s="5">
        <v>0.115264147520065</v>
      </c>
      <c r="W109" s="5">
        <v>0.11904129385948201</v>
      </c>
      <c r="X109" s="5">
        <v>6.5447831153869602</v>
      </c>
      <c r="Y109" s="5">
        <v>6.5726518630981401</v>
      </c>
      <c r="Z109" s="6">
        <f t="shared" si="15"/>
        <v>0.11562755864266866</v>
      </c>
      <c r="AA109">
        <f t="shared" si="16"/>
        <v>1.0993406793589591E-3</v>
      </c>
      <c r="AB109">
        <f t="shared" si="17"/>
        <v>5.1287836407482912</v>
      </c>
      <c r="AC109">
        <f t="shared" si="18"/>
        <v>1.1055420977863476E-2</v>
      </c>
      <c r="AD109">
        <f t="shared" si="19"/>
        <v>6.2149413032314325E-2</v>
      </c>
      <c r="AE109" s="8">
        <f t="shared" si="20"/>
        <v>394.49999471782348</v>
      </c>
      <c r="AF109" s="8">
        <f t="shared" si="21"/>
        <v>405.70001849991206</v>
      </c>
      <c r="AG109" s="8">
        <f t="shared" si="22"/>
        <v>316.78665844922824</v>
      </c>
      <c r="AH109" s="8">
        <f t="shared" si="23"/>
        <v>835.0040089891678</v>
      </c>
      <c r="AI109" s="7">
        <f t="shared" si="24"/>
        <v>-21.041785574197878</v>
      </c>
      <c r="AJ109" s="7">
        <f t="shared" si="25"/>
        <v>0.78083964506720105</v>
      </c>
      <c r="AK109" s="7">
        <f t="shared" si="26"/>
        <v>1.945018046623691</v>
      </c>
      <c r="AL109">
        <f t="shared" si="27"/>
        <v>24.389494913720348</v>
      </c>
      <c r="AM109">
        <f t="shared" si="28"/>
        <v>1.7061696922408581E-2</v>
      </c>
      <c r="AN109">
        <f t="shared" si="29"/>
        <v>4.865023819971568E-2</v>
      </c>
    </row>
    <row r="110" spans="1:40" x14ac:dyDescent="0.3">
      <c r="A110" t="s">
        <v>6</v>
      </c>
      <c r="B110">
        <v>26.196649179276999</v>
      </c>
      <c r="C110" t="s">
        <v>15</v>
      </c>
      <c r="D110" s="1">
        <v>41721</v>
      </c>
      <c r="E110" s="2">
        <v>41721.5</v>
      </c>
      <c r="F110" s="3">
        <v>2.7411706745624501E-2</v>
      </c>
      <c r="G110" s="3">
        <v>0.146458640694618</v>
      </c>
      <c r="H110" s="3">
        <v>1.17095321865583</v>
      </c>
      <c r="I110" s="3">
        <v>843.59997558593795</v>
      </c>
      <c r="J110" s="3">
        <v>393.39999389648398</v>
      </c>
      <c r="K110" s="3">
        <v>26.280000686645501</v>
      </c>
      <c r="L110" s="3">
        <v>28.3297119140625</v>
      </c>
      <c r="M110" s="3">
        <v>69.610145568847699</v>
      </c>
      <c r="N110" s="10">
        <v>402.787809969254</v>
      </c>
      <c r="O110" s="9">
        <v>-12.7016425</v>
      </c>
      <c r="P110" s="10">
        <v>395.16828793481102</v>
      </c>
      <c r="Q110" s="9">
        <v>-8.9270402499999992</v>
      </c>
      <c r="R110" s="5">
        <v>0.14999887347221399</v>
      </c>
      <c r="S110" s="5">
        <v>-31.9</v>
      </c>
      <c r="T110" s="5">
        <v>6.5583032555878197E-3</v>
      </c>
      <c r="U110" s="5">
        <v>7.7345767058432102E-3</v>
      </c>
      <c r="V110" s="5">
        <v>0.114840298891068</v>
      </c>
      <c r="W110" s="5">
        <v>0.118380531668663</v>
      </c>
      <c r="X110" s="5">
        <v>6.5389494895935103</v>
      </c>
      <c r="Y110" s="5">
        <v>6.5652980804443404</v>
      </c>
      <c r="Z110" s="6">
        <f t="shared" si="15"/>
        <v>0.11535649440602117</v>
      </c>
      <c r="AA110">
        <f t="shared" si="16"/>
        <v>1.0463821749885738E-3</v>
      </c>
      <c r="AB110">
        <f t="shared" si="17"/>
        <v>5.5907394755843391</v>
      </c>
      <c r="AC110">
        <f t="shared" si="18"/>
        <v>1.1559261783374433E-2</v>
      </c>
      <c r="AD110">
        <f t="shared" si="19"/>
        <v>5.6577043726830721E-2</v>
      </c>
      <c r="AE110" s="8">
        <f t="shared" si="20"/>
        <v>393.39999479332823</v>
      </c>
      <c r="AF110" s="8">
        <f t="shared" si="21"/>
        <v>403.9000022370015</v>
      </c>
      <c r="AG110" s="8">
        <f t="shared" si="22"/>
        <v>298.58741888323954</v>
      </c>
      <c r="AH110" s="8">
        <f t="shared" si="23"/>
        <v>907.24014161276261</v>
      </c>
      <c r="AI110" s="7">
        <f t="shared" si="24"/>
        <v>-21.913090279346903</v>
      </c>
      <c r="AJ110" s="7">
        <f t="shared" si="25"/>
        <v>0.7392607507539295</v>
      </c>
      <c r="AK110" s="7">
        <f t="shared" si="26"/>
        <v>1.8024394850327563</v>
      </c>
      <c r="AL110">
        <f t="shared" si="27"/>
        <v>23.325075219300594</v>
      </c>
      <c r="AM110">
        <f t="shared" si="28"/>
        <v>1.7104314328736426E-2</v>
      </c>
      <c r="AN110">
        <f t="shared" si="29"/>
        <v>6.2748160555757077E-2</v>
      </c>
    </row>
    <row r="111" spans="1:40" x14ac:dyDescent="0.3">
      <c r="A111" t="s">
        <v>6</v>
      </c>
      <c r="B111">
        <v>26.196649179276999</v>
      </c>
      <c r="C111" t="s">
        <v>15</v>
      </c>
      <c r="D111" s="1">
        <v>41721</v>
      </c>
      <c r="E111" s="2">
        <v>41721.53125</v>
      </c>
      <c r="F111" s="3">
        <v>3.1341917812824201E-2</v>
      </c>
      <c r="G111" s="3">
        <v>0.13648135960102101</v>
      </c>
      <c r="H111" s="3">
        <v>1.3712551704436899</v>
      </c>
      <c r="I111" s="3">
        <v>609.59997558593795</v>
      </c>
      <c r="J111" s="3">
        <v>389.89999389648398</v>
      </c>
      <c r="K111" s="3">
        <v>27.440000534057599</v>
      </c>
      <c r="L111" s="3">
        <v>29.254663467407202</v>
      </c>
      <c r="M111" s="3">
        <v>66.266845703125</v>
      </c>
      <c r="N111" s="10">
        <v>404.963965195024</v>
      </c>
      <c r="O111" s="9">
        <v>-12.485290000000001</v>
      </c>
      <c r="P111" s="10">
        <v>397.00120002143501</v>
      </c>
      <c r="Q111" s="9">
        <v>-8.7326173333333301</v>
      </c>
      <c r="R111" s="5">
        <v>0.16566973924636799</v>
      </c>
      <c r="S111" s="5">
        <v>-31.9</v>
      </c>
      <c r="T111" s="5">
        <v>6.5299388952553298E-3</v>
      </c>
      <c r="U111" s="5">
        <v>7.7527752146124796E-3</v>
      </c>
      <c r="V111" s="5">
        <v>0.11350080370903</v>
      </c>
      <c r="W111" s="5">
        <v>0.118070140480995</v>
      </c>
      <c r="X111" s="5">
        <v>6.5206923484802202</v>
      </c>
      <c r="Y111" s="5">
        <v>6.5480837821960396</v>
      </c>
      <c r="Z111" s="6">
        <f t="shared" si="15"/>
        <v>0.11556797711237664</v>
      </c>
      <c r="AA111">
        <f t="shared" si="16"/>
        <v>1.1964094185609583E-3</v>
      </c>
      <c r="AB111">
        <f t="shared" si="17"/>
        <v>5.2098785103014364</v>
      </c>
      <c r="AC111">
        <f t="shared" si="18"/>
        <v>1.3536576213659328E-2</v>
      </c>
      <c r="AD111">
        <f t="shared" si="19"/>
        <v>5.5239661403159106E-2</v>
      </c>
      <c r="AE111" s="8">
        <f t="shared" si="20"/>
        <v>389.90000865089638</v>
      </c>
      <c r="AF111" s="8">
        <f t="shared" si="21"/>
        <v>403.90001636284916</v>
      </c>
      <c r="AG111" s="8">
        <f t="shared" si="22"/>
        <v>301.94217501965068</v>
      </c>
      <c r="AH111" s="8">
        <f t="shared" si="23"/>
        <v>959.01168587694542</v>
      </c>
      <c r="AI111" s="7">
        <f t="shared" si="24"/>
        <v>-22.37991292049988</v>
      </c>
      <c r="AJ111" s="7">
        <f t="shared" si="25"/>
        <v>0.74756663230336873</v>
      </c>
      <c r="AK111" s="7">
        <f t="shared" si="26"/>
        <v>1.7276013792259011</v>
      </c>
      <c r="AL111">
        <f t="shared" si="27"/>
        <v>23.537705786966242</v>
      </c>
      <c r="AM111">
        <f t="shared" si="28"/>
        <v>1.7615002851532075E-2</v>
      </c>
      <c r="AN111">
        <f t="shared" si="29"/>
        <v>6.1416191717988948E-2</v>
      </c>
    </row>
    <row r="112" spans="1:40" x14ac:dyDescent="0.3">
      <c r="A112" t="s">
        <v>6</v>
      </c>
      <c r="B112">
        <v>26.196649179276999</v>
      </c>
      <c r="C112" t="s">
        <v>15</v>
      </c>
      <c r="D112" s="1">
        <v>41721</v>
      </c>
      <c r="E112" s="2">
        <v>41721.541666666664</v>
      </c>
      <c r="F112" s="3">
        <v>1.6058562323451001E-2</v>
      </c>
      <c r="G112" s="3">
        <v>3.8733392953872701E-2</v>
      </c>
      <c r="H112" s="3">
        <v>1.0711880656212001</v>
      </c>
      <c r="I112" s="3">
        <v>126.800003051758</v>
      </c>
      <c r="J112" s="3">
        <v>392.20001220703102</v>
      </c>
      <c r="K112" s="3">
        <v>26.159999847412099</v>
      </c>
      <c r="L112" s="3">
        <v>28.067346572876001</v>
      </c>
      <c r="M112" s="3">
        <v>71.772048950195298</v>
      </c>
      <c r="N112" s="10">
        <v>406.77855886903899</v>
      </c>
      <c r="O112" s="9">
        <v>-12.7409275</v>
      </c>
      <c r="P112" s="10">
        <v>396.03788080501602</v>
      </c>
      <c r="Q112" s="9">
        <v>-8.9357352500000005</v>
      </c>
      <c r="R112" s="5">
        <v>4.4083703309297603E-2</v>
      </c>
      <c r="S112" s="5">
        <v>-31.9</v>
      </c>
      <c r="T112" s="5">
        <v>6.3444157131016298E-3</v>
      </c>
      <c r="U112" s="5">
        <v>7.8056738711893602E-3</v>
      </c>
      <c r="V112" s="5">
        <v>0.11367205530405</v>
      </c>
      <c r="W112" s="5">
        <v>0.119022369384766</v>
      </c>
      <c r="X112" s="5">
        <v>6.4922337532043501</v>
      </c>
      <c r="Y112" s="5">
        <v>6.5249657630920401</v>
      </c>
      <c r="Z112" s="6">
        <f t="shared" si="15"/>
        <v>0.11478439720133242</v>
      </c>
      <c r="AA112">
        <f t="shared" si="16"/>
        <v>6.130006251392721E-4</v>
      </c>
      <c r="AB112">
        <f t="shared" si="17"/>
        <v>1.4785628760686296</v>
      </c>
      <c r="AC112">
        <f t="shared" si="18"/>
        <v>1.057441328352616E-2</v>
      </c>
      <c r="AD112">
        <f t="shared" si="19"/>
        <v>3.623136153652276E-2</v>
      </c>
      <c r="AE112" s="8">
        <f t="shared" si="20"/>
        <v>392.19999396262864</v>
      </c>
      <c r="AF112" s="8">
        <f t="shared" si="21"/>
        <v>408.60000971949165</v>
      </c>
      <c r="AG112" s="8">
        <f t="shared" si="22"/>
        <v>361.27827686605315</v>
      </c>
      <c r="AH112" s="8">
        <f t="shared" si="23"/>
        <v>544.30094899076232</v>
      </c>
      <c r="AI112" s="7">
        <f t="shared" si="24"/>
        <v>-15.308001492885078</v>
      </c>
      <c r="AJ112" s="7">
        <f t="shared" si="25"/>
        <v>0.88418567859084152</v>
      </c>
      <c r="AK112" s="7">
        <f t="shared" si="26"/>
        <v>4.0110330253697564</v>
      </c>
      <c r="AL112">
        <f t="shared" si="27"/>
        <v>27.035153371925546</v>
      </c>
      <c r="AM112">
        <f t="shared" si="28"/>
        <v>1.0539420959881321E-2</v>
      </c>
      <c r="AN112">
        <f t="shared" si="29"/>
        <v>6.1861284045782771E-3</v>
      </c>
    </row>
    <row r="113" spans="1:40" x14ac:dyDescent="0.3">
      <c r="A113" t="s">
        <v>6</v>
      </c>
      <c r="B113">
        <v>26.196649179276999</v>
      </c>
      <c r="C113" t="s">
        <v>15</v>
      </c>
      <c r="D113" s="1">
        <v>41721</v>
      </c>
      <c r="E113" s="2">
        <v>41721.59375</v>
      </c>
      <c r="F113" s="3">
        <v>1.51950707659125E-2</v>
      </c>
      <c r="G113" s="3">
        <v>9.1799378395080594E-2</v>
      </c>
      <c r="H113" s="3">
        <v>0.49297265132238499</v>
      </c>
      <c r="I113" s="3">
        <v>355.60000610351602</v>
      </c>
      <c r="J113" s="3">
        <v>391</v>
      </c>
      <c r="K113" s="3">
        <v>23.840000152587901</v>
      </c>
      <c r="L113" s="3">
        <v>26.361757278442401</v>
      </c>
      <c r="M113" s="3">
        <v>85.644348144531193</v>
      </c>
      <c r="N113" s="10">
        <v>410.62551544320098</v>
      </c>
      <c r="O113" s="9">
        <v>-11.997657500000001</v>
      </c>
      <c r="P113" s="10">
        <v>400.28039180716598</v>
      </c>
      <c r="Q113" s="9">
        <v>-9.0150222499999995</v>
      </c>
      <c r="R113" s="5">
        <v>0.104764431715012</v>
      </c>
      <c r="S113" s="5">
        <v>-31.9</v>
      </c>
      <c r="T113" s="5">
        <v>6.8268720060586903E-3</v>
      </c>
      <c r="U113" s="5">
        <v>8.4324348717927898E-3</v>
      </c>
      <c r="V113" s="5">
        <v>0.113105118274689</v>
      </c>
      <c r="W113" s="5">
        <v>0.116641663014889</v>
      </c>
      <c r="X113" s="5">
        <v>6.4796795845031703</v>
      </c>
      <c r="Y113" s="5">
        <v>6.5156440734863299</v>
      </c>
      <c r="Z113" s="6">
        <f t="shared" si="15"/>
        <v>0.11578967334240284</v>
      </c>
      <c r="AA113">
        <f t="shared" si="16"/>
        <v>5.800387164757179E-4</v>
      </c>
      <c r="AB113">
        <f t="shared" si="17"/>
        <v>3.5042412396658342</v>
      </c>
      <c r="AC113">
        <f t="shared" si="18"/>
        <v>4.8664625007145612E-3</v>
      </c>
      <c r="AD113">
        <f t="shared" si="19"/>
        <v>7.449439870215642E-2</v>
      </c>
      <c r="AE113" s="8">
        <f t="shared" si="20"/>
        <v>390.99998947668553</v>
      </c>
      <c r="AF113" s="8">
        <f t="shared" si="21"/>
        <v>400.99999663356311</v>
      </c>
      <c r="AG113" s="8">
        <f t="shared" si="22"/>
        <v>351.03187680408013</v>
      </c>
      <c r="AH113" s="8">
        <f t="shared" si="23"/>
        <v>753.16655030921515</v>
      </c>
      <c r="AI113" s="7">
        <f t="shared" si="24"/>
        <v>-19.885514495724991</v>
      </c>
      <c r="AJ113" s="7">
        <f t="shared" si="25"/>
        <v>0.87539122132426295</v>
      </c>
      <c r="AK113" s="7">
        <f t="shared" si="26"/>
        <v>2.1386657604142814</v>
      </c>
      <c r="AL113">
        <f t="shared" si="27"/>
        <v>26.810015265901136</v>
      </c>
      <c r="AM113">
        <f t="shared" si="28"/>
        <v>1.7370939136506187E-2</v>
      </c>
      <c r="AN113">
        <f t="shared" si="29"/>
        <v>2.6107738064017363E-2</v>
      </c>
    </row>
    <row r="114" spans="1:40" x14ac:dyDescent="0.3">
      <c r="A114" t="s">
        <v>6</v>
      </c>
      <c r="B114">
        <v>26.196649179276999</v>
      </c>
      <c r="C114" t="s">
        <v>15</v>
      </c>
      <c r="D114" s="1">
        <v>41721</v>
      </c>
      <c r="E114" s="2">
        <v>41721.604166666664</v>
      </c>
      <c r="F114" s="3">
        <v>4.3510412797331801E-3</v>
      </c>
      <c r="G114" s="3">
        <v>4.2746238410472898E-2</v>
      </c>
      <c r="H114" s="3">
        <v>0.51963651866666305</v>
      </c>
      <c r="I114" s="3">
        <v>232.19999694824199</v>
      </c>
      <c r="J114" s="3">
        <v>393.39999389648398</v>
      </c>
      <c r="K114" s="3">
        <v>24.2600002288818</v>
      </c>
      <c r="L114" s="3">
        <v>26.265670776367202</v>
      </c>
      <c r="M114" s="3">
        <v>84.781890869140597</v>
      </c>
      <c r="N114" s="10">
        <v>403.47154143975803</v>
      </c>
      <c r="O114" s="9">
        <v>-11.277100000000001</v>
      </c>
      <c r="P114" s="10">
        <v>399.062024663572</v>
      </c>
      <c r="Q114" s="9">
        <v>-9.0065166666666698</v>
      </c>
      <c r="R114" s="5">
        <v>7.8420668840408297E-2</v>
      </c>
      <c r="S114" s="5">
        <v>-31.9</v>
      </c>
      <c r="T114" s="5">
        <v>6.7238747142255298E-3</v>
      </c>
      <c r="U114" s="5">
        <v>8.27390048652887E-3</v>
      </c>
      <c r="V114" s="5">
        <v>0.11345723271369899</v>
      </c>
      <c r="W114" s="5">
        <v>0.11848878115415599</v>
      </c>
      <c r="X114" s="5">
        <v>6.4601984024047896</v>
      </c>
      <c r="Y114" s="5">
        <v>6.4949193000793501</v>
      </c>
      <c r="Z114" s="6">
        <f t="shared" si="15"/>
        <v>0.11509017206214413</v>
      </c>
      <c r="AA114">
        <f t="shared" si="16"/>
        <v>1.6609151994809683E-4</v>
      </c>
      <c r="AB114">
        <f t="shared" si="17"/>
        <v>1.6317445073962948</v>
      </c>
      <c r="AC114">
        <f t="shared" si="18"/>
        <v>5.1296793550509676E-3</v>
      </c>
      <c r="AD114">
        <f t="shared" si="19"/>
        <v>2.0236586496453463E-2</v>
      </c>
      <c r="AE114" s="8">
        <f t="shared" si="20"/>
        <v>393.39999400650191</v>
      </c>
      <c r="AF114" s="8">
        <f t="shared" si="21"/>
        <v>408.64998858733588</v>
      </c>
      <c r="AG114" s="8">
        <f t="shared" si="22"/>
        <v>325.00586630801092</v>
      </c>
      <c r="AH114" s="8">
        <f t="shared" si="23"/>
        <v>665.31470507346341</v>
      </c>
      <c r="AI114" s="7">
        <f t="shared" si="24"/>
        <v>-18.284148176680219</v>
      </c>
      <c r="AJ114" s="7">
        <f t="shared" si="25"/>
        <v>0.79531598038586826</v>
      </c>
      <c r="AK114" s="7">
        <f t="shared" si="26"/>
        <v>2.5921549100397017</v>
      </c>
      <c r="AL114">
        <f t="shared" si="27"/>
        <v>24.760089097878229</v>
      </c>
      <c r="AM114">
        <f t="shared" si="28"/>
        <v>1.8714312189512604E-2</v>
      </c>
      <c r="AN114">
        <f t="shared" si="29"/>
        <v>1.8625059086825074E-2</v>
      </c>
    </row>
    <row r="115" spans="1:40" x14ac:dyDescent="0.3">
      <c r="A115" t="s">
        <v>6</v>
      </c>
      <c r="B115">
        <v>26.196649179276999</v>
      </c>
      <c r="C115" t="s">
        <v>15</v>
      </c>
      <c r="D115" s="1">
        <v>41721</v>
      </c>
      <c r="E115" s="2">
        <v>41721.614583333336</v>
      </c>
      <c r="F115" s="3">
        <v>3.6444601137191101E-3</v>
      </c>
      <c r="G115" s="3">
        <v>3.5101056098938002E-2</v>
      </c>
      <c r="H115" s="3">
        <v>0.65012699938802498</v>
      </c>
      <c r="I115" s="3">
        <v>140.39999389648401</v>
      </c>
      <c r="J115" s="3">
        <v>391</v>
      </c>
      <c r="K115" s="3">
        <v>24.280000686645501</v>
      </c>
      <c r="L115" s="3">
        <v>26.7014350891113</v>
      </c>
      <c r="M115" s="3">
        <v>81.442779541015597</v>
      </c>
      <c r="N115" s="10">
        <v>398.22386537186298</v>
      </c>
      <c r="O115" s="9">
        <v>-11.276505</v>
      </c>
      <c r="P115" s="10">
        <v>393.57903788959698</v>
      </c>
      <c r="Q115" s="9">
        <v>-8.7478082500000003</v>
      </c>
      <c r="R115" s="5">
        <v>1.6527192667126701E-2</v>
      </c>
      <c r="S115" s="5">
        <v>-31.9</v>
      </c>
      <c r="T115" s="5">
        <v>6.6235996782779702E-3</v>
      </c>
      <c r="U115" s="5">
        <v>8.1504881381988508E-3</v>
      </c>
      <c r="V115" s="5">
        <v>0.112712979316711</v>
      </c>
      <c r="W115" s="5">
        <v>0.118758141994476</v>
      </c>
      <c r="X115" s="5">
        <v>6.45721387863159</v>
      </c>
      <c r="Y115" s="5">
        <v>6.49141645431519</v>
      </c>
      <c r="Z115" s="6">
        <f t="shared" si="15"/>
        <v>0.11345642972317742</v>
      </c>
      <c r="AA115">
        <f t="shared" si="16"/>
        <v>1.3911932357372179E-4</v>
      </c>
      <c r="AB115">
        <f t="shared" si="17"/>
        <v>1.3399063314824586</v>
      </c>
      <c r="AC115">
        <f t="shared" si="18"/>
        <v>6.41783809859847E-3</v>
      </c>
      <c r="AD115">
        <f t="shared" si="19"/>
        <v>1.3548110110874282E-2</v>
      </c>
      <c r="AE115" s="8">
        <f t="shared" si="20"/>
        <v>391.00001705834381</v>
      </c>
      <c r="AF115" s="8">
        <f t="shared" si="21"/>
        <v>409.79998732139541</v>
      </c>
      <c r="AG115" s="8">
        <f t="shared" si="22"/>
        <v>307.2187489862153</v>
      </c>
      <c r="AH115" s="8">
        <f t="shared" si="23"/>
        <v>448.33265659948478</v>
      </c>
      <c r="AI115" s="7">
        <f t="shared" si="24"/>
        <v>-11.691569369147373</v>
      </c>
      <c r="AJ115" s="7">
        <f t="shared" si="25"/>
        <v>0.74967974253564751</v>
      </c>
      <c r="AK115" s="7">
        <f t="shared" si="26"/>
        <v>11.635131045915312</v>
      </c>
      <c r="AL115">
        <f t="shared" si="27"/>
        <v>23.59180140891258</v>
      </c>
      <c r="AM115">
        <f t="shared" si="28"/>
        <v>4.9083819084450864E-3</v>
      </c>
      <c r="AN115">
        <f t="shared" si="29"/>
        <v>4.9350918708014483E-3</v>
      </c>
    </row>
    <row r="116" spans="1:40" x14ac:dyDescent="0.3">
      <c r="A116" t="s">
        <v>6</v>
      </c>
      <c r="B116">
        <v>26.196649179276999</v>
      </c>
      <c r="C116" t="s">
        <v>15</v>
      </c>
      <c r="D116" s="1">
        <v>41721</v>
      </c>
      <c r="E116" s="2">
        <v>41721.677083333336</v>
      </c>
      <c r="F116" s="3">
        <v>8.9348293840885197E-3</v>
      </c>
      <c r="G116" s="3">
        <v>7.2579562664031996E-2</v>
      </c>
      <c r="H116" s="3">
        <v>0.375361332027974</v>
      </c>
      <c r="I116" s="3">
        <v>266.39999389648398</v>
      </c>
      <c r="J116" s="3">
        <v>388.70001220703102</v>
      </c>
      <c r="K116" s="3">
        <v>22.799999237060501</v>
      </c>
      <c r="L116" s="3">
        <v>25.251430511474599</v>
      </c>
      <c r="M116" s="3">
        <v>88.326614379882798</v>
      </c>
      <c r="N116" s="10">
        <v>398.60594970158502</v>
      </c>
      <c r="O116" s="9">
        <v>-10.3966975</v>
      </c>
      <c r="P116" s="10">
        <v>394.09210482687899</v>
      </c>
      <c r="Q116" s="9">
        <v>-8.6922455000000003</v>
      </c>
      <c r="R116" s="5">
        <v>8.5123576223850306E-2</v>
      </c>
      <c r="S116" s="5">
        <v>-31.9</v>
      </c>
      <c r="T116" s="5">
        <v>6.6431281156837897E-3</v>
      </c>
      <c r="U116" s="5">
        <v>8.0101732164621405E-3</v>
      </c>
      <c r="V116" s="5">
        <v>0.110647946596146</v>
      </c>
      <c r="W116" s="5">
        <v>0.11402529478073101</v>
      </c>
      <c r="X116" s="5">
        <v>6.3764185905456499</v>
      </c>
      <c r="Y116" s="5">
        <v>6.4070401191711399</v>
      </c>
      <c r="Z116" s="6">
        <f t="shared" si="15"/>
        <v>0.11218286712524</v>
      </c>
      <c r="AA116">
        <f t="shared" si="16"/>
        <v>3.4106764277152152E-4</v>
      </c>
      <c r="AB116">
        <f t="shared" si="17"/>
        <v>2.770566654053086</v>
      </c>
      <c r="AC116">
        <f t="shared" si="18"/>
        <v>3.7054425669099111E-3</v>
      </c>
      <c r="AD116">
        <f t="shared" si="19"/>
        <v>5.7528155647536598E-2</v>
      </c>
      <c r="AE116" s="8">
        <f t="shared" si="20"/>
        <v>388.70001530774289</v>
      </c>
      <c r="AF116" s="8">
        <f t="shared" si="21"/>
        <v>398.65000929927049</v>
      </c>
      <c r="AG116" s="8">
        <f t="shared" si="22"/>
        <v>348.27567151502768</v>
      </c>
      <c r="AH116" s="8">
        <f t="shared" si="23"/>
        <v>687.73435258312554</v>
      </c>
      <c r="AI116" s="7">
        <f t="shared" si="24"/>
        <v>-18.704726722774335</v>
      </c>
      <c r="AJ116" s="7">
        <f t="shared" si="25"/>
        <v>0.87363768566620981</v>
      </c>
      <c r="AK116" s="7">
        <f t="shared" si="26"/>
        <v>2.3790093395263257</v>
      </c>
      <c r="AL116">
        <f t="shared" si="27"/>
        <v>26.76512475305497</v>
      </c>
      <c r="AM116">
        <f t="shared" si="28"/>
        <v>2.037955873622058E-2</v>
      </c>
      <c r="AN116">
        <f t="shared" si="29"/>
        <v>3.0692094973754379E-2</v>
      </c>
    </row>
    <row r="117" spans="1:40" x14ac:dyDescent="0.3">
      <c r="A117" t="s">
        <v>6</v>
      </c>
      <c r="B117">
        <v>26.196649179276999</v>
      </c>
      <c r="C117" t="s">
        <v>15</v>
      </c>
      <c r="D117" s="1">
        <v>41721</v>
      </c>
      <c r="E117" s="2">
        <v>41721.6875</v>
      </c>
      <c r="F117" s="3">
        <v>9.2313258210197102E-4</v>
      </c>
      <c r="G117" s="3">
        <v>2.65585575252771E-2</v>
      </c>
      <c r="H117" s="3">
        <v>0.37677377809678497</v>
      </c>
      <c r="I117" s="3">
        <v>137.80000305175801</v>
      </c>
      <c r="J117" s="3">
        <v>389.89999389648398</v>
      </c>
      <c r="K117" s="3">
        <v>22.420000076293899</v>
      </c>
      <c r="L117" s="3">
        <v>24.563747406005898</v>
      </c>
      <c r="M117" s="3">
        <v>87.792404174804702</v>
      </c>
      <c r="N117" s="10">
        <v>402.14312507954401</v>
      </c>
      <c r="O117" s="9">
        <v>-10.7817133333333</v>
      </c>
      <c r="P117" s="10">
        <v>395.41660403646603</v>
      </c>
      <c r="Q117" s="9">
        <v>-8.8399909999999995</v>
      </c>
      <c r="R117" s="5">
        <v>4.6405028551816899E-2</v>
      </c>
      <c r="S117" s="5">
        <v>-31.9</v>
      </c>
      <c r="T117" s="5">
        <v>6.29537226632237E-3</v>
      </c>
      <c r="U117" s="5">
        <v>7.6647126115858598E-3</v>
      </c>
      <c r="V117" s="5">
        <v>0.11136882007122</v>
      </c>
      <c r="W117" s="5">
        <v>0.115762919187546</v>
      </c>
      <c r="X117" s="5">
        <v>6.3982086181640598</v>
      </c>
      <c r="Y117" s="5">
        <v>6.4288821220397896</v>
      </c>
      <c r="Z117" s="6">
        <f t="shared" si="15"/>
        <v>0.11294455016568225</v>
      </c>
      <c r="AA117">
        <f t="shared" si="16"/>
        <v>3.5238574818653529E-5</v>
      </c>
      <c r="AB117">
        <f t="shared" si="17"/>
        <v>1.0138150625113684</v>
      </c>
      <c r="AC117">
        <f t="shared" si="18"/>
        <v>3.7193857660097235E-3</v>
      </c>
      <c r="AD117">
        <f t="shared" si="19"/>
        <v>5.9214372068984462E-3</v>
      </c>
      <c r="AE117" s="8">
        <f t="shared" si="20"/>
        <v>389.90000459084138</v>
      </c>
      <c r="AF117" s="8">
        <f t="shared" si="21"/>
        <v>403.34996669347566</v>
      </c>
      <c r="AG117" s="8">
        <f t="shared" si="22"/>
        <v>230.25369433504616</v>
      </c>
      <c r="AH117" s="8">
        <f t="shared" si="23"/>
        <v>552.36307849088723</v>
      </c>
      <c r="AI117" s="7">
        <f t="shared" si="24"/>
        <v>-15.555417452097926</v>
      </c>
      <c r="AJ117" s="7">
        <f t="shared" si="25"/>
        <v>0.57085338626053894</v>
      </c>
      <c r="AK117" s="7">
        <f t="shared" si="26"/>
        <v>3.7068085608590189</v>
      </c>
      <c r="AL117">
        <f t="shared" si="27"/>
        <v>19.013846688269798</v>
      </c>
      <c r="AM117">
        <f t="shared" si="28"/>
        <v>1.8213882583086906E-2</v>
      </c>
      <c r="AN117">
        <f t="shared" si="29"/>
        <v>8.8604406699078E-2</v>
      </c>
    </row>
    <row r="118" spans="1:40" x14ac:dyDescent="0.3">
      <c r="A118" t="s">
        <v>6</v>
      </c>
      <c r="B118">
        <v>26.196649179276999</v>
      </c>
      <c r="C118" t="s">
        <v>15</v>
      </c>
      <c r="D118" s="1">
        <v>41721</v>
      </c>
      <c r="E118" s="2">
        <v>41721.739583333336</v>
      </c>
      <c r="F118" s="3">
        <v>3.1743687577545599E-3</v>
      </c>
      <c r="G118" s="3">
        <v>1.1398865841329099E-2</v>
      </c>
      <c r="H118" s="3">
        <v>0.31626133685326302</v>
      </c>
      <c r="I118" s="3">
        <v>71.800003051757798</v>
      </c>
      <c r="J118" s="3">
        <v>406.29998779296898</v>
      </c>
      <c r="K118" s="3">
        <v>20.920000076293899</v>
      </c>
      <c r="L118" s="3">
        <v>23.259773254394499</v>
      </c>
      <c r="M118" s="3">
        <v>88.918212890625</v>
      </c>
      <c r="N118" s="10">
        <v>406.78901694029702</v>
      </c>
      <c r="O118" s="9">
        <v>-10.1665333333333</v>
      </c>
      <c r="P118" s="10">
        <v>406.24021964109897</v>
      </c>
      <c r="Q118" s="9">
        <v>-9.0949106666666708</v>
      </c>
      <c r="R118" s="5">
        <v>3.2553948462009402E-2</v>
      </c>
      <c r="S118" s="5">
        <v>-31.9</v>
      </c>
      <c r="T118" s="5">
        <v>6.06853747740388E-3</v>
      </c>
      <c r="U118" s="5">
        <v>7.2049577720463302E-3</v>
      </c>
      <c r="V118" s="5">
        <v>0.11647435277700401</v>
      </c>
      <c r="W118" s="5">
        <v>0.119296103715897</v>
      </c>
      <c r="X118" s="5">
        <v>6.42142677307129</v>
      </c>
      <c r="Y118" s="5">
        <v>6.4468827247619602</v>
      </c>
      <c r="Z118" s="6">
        <f t="shared" si="15"/>
        <v>0.1164572242277551</v>
      </c>
      <c r="AA118">
        <f t="shared" si="16"/>
        <v>1.2117461038741021E-4</v>
      </c>
      <c r="AB118">
        <f t="shared" si="17"/>
        <v>0.4351268653987333</v>
      </c>
      <c r="AC118">
        <f t="shared" si="18"/>
        <v>3.1220270173076309E-3</v>
      </c>
      <c r="AD118">
        <f t="shared" si="19"/>
        <v>2.4258000034042906E-2</v>
      </c>
      <c r="AE118" s="8">
        <f t="shared" si="20"/>
        <v>406.29996952484504</v>
      </c>
      <c r="AF118" s="8">
        <f t="shared" si="21"/>
        <v>414.49997422355159</v>
      </c>
      <c r="AG118" s="8">
        <f t="shared" si="22"/>
        <v>394.54183555742225</v>
      </c>
      <c r="AH118" s="8">
        <f t="shared" si="23"/>
        <v>519.85860241418948</v>
      </c>
      <c r="AI118" s="7">
        <f t="shared" si="24"/>
        <v>-14.077058578316846</v>
      </c>
      <c r="AJ118" s="7">
        <f t="shared" si="25"/>
        <v>0.95185008466281507</v>
      </c>
      <c r="AK118" s="7">
        <f t="shared" si="26"/>
        <v>4.9341815790686603</v>
      </c>
      <c r="AL118">
        <f t="shared" si="27"/>
        <v>28.76736216736807</v>
      </c>
      <c r="AM118">
        <f t="shared" si="28"/>
        <v>1.9880970301316699E-2</v>
      </c>
      <c r="AN118">
        <f t="shared" si="29"/>
        <v>3.3313099196746487E-3</v>
      </c>
    </row>
    <row r="119" spans="1:40" x14ac:dyDescent="0.3">
      <c r="A119" t="s">
        <v>6</v>
      </c>
      <c r="B119">
        <v>26.196649179276999</v>
      </c>
      <c r="C119" t="s">
        <v>15</v>
      </c>
      <c r="D119" s="1">
        <v>41721</v>
      </c>
      <c r="E119" s="2">
        <v>41721.75</v>
      </c>
      <c r="F119" s="3">
        <v>1.9993304740637502E-3</v>
      </c>
      <c r="G119" s="3">
        <v>1.7900118837133E-3</v>
      </c>
      <c r="H119" s="3">
        <v>0.391149344151136</v>
      </c>
      <c r="I119" s="3">
        <v>33</v>
      </c>
      <c r="J119" s="3">
        <v>403.89999389648398</v>
      </c>
      <c r="K119" s="3">
        <v>21.360000610351602</v>
      </c>
      <c r="L119" s="3">
        <v>23.2790641784668</v>
      </c>
      <c r="M119" s="3">
        <v>86.310089111328097</v>
      </c>
      <c r="N119" s="10">
        <v>407.49530223258199</v>
      </c>
      <c r="O119" s="9">
        <v>-10.0179095</v>
      </c>
      <c r="P119" s="10">
        <v>414.86535402809301</v>
      </c>
      <c r="Q119" s="9">
        <v>-9.3338492500000001</v>
      </c>
      <c r="R119" s="5">
        <v>6.3249240629374998E-3</v>
      </c>
      <c r="S119" s="5">
        <v>-31.9</v>
      </c>
      <c r="T119" s="5">
        <v>5.8089680969715101E-3</v>
      </c>
      <c r="U119" s="5">
        <v>6.9967471063137098E-3</v>
      </c>
      <c r="V119" s="5">
        <v>0.11568208783865</v>
      </c>
      <c r="W119" s="5">
        <v>0.120216995477676</v>
      </c>
      <c r="X119" s="5">
        <v>6.4156441688537598</v>
      </c>
      <c r="Y119" s="5">
        <v>6.4422507286071804</v>
      </c>
      <c r="Z119" s="6">
        <f t="shared" si="15"/>
        <v>0.11882270042097257</v>
      </c>
      <c r="AA119">
        <f t="shared" si="16"/>
        <v>7.6320084312360507E-5</v>
      </c>
      <c r="AB119">
        <f t="shared" si="17"/>
        <v>6.8329803230303923E-2</v>
      </c>
      <c r="AC119">
        <f t="shared" si="18"/>
        <v>3.8612965858947287E-3</v>
      </c>
      <c r="AD119">
        <f t="shared" si="19"/>
        <v>1.2353377067556282E-2</v>
      </c>
      <c r="AE119" s="8">
        <f t="shared" si="20"/>
        <v>403.90001368307287</v>
      </c>
      <c r="AF119" s="8">
        <f t="shared" si="21"/>
        <v>417.99998356818708</v>
      </c>
      <c r="AG119" s="8">
        <f t="shared" si="22"/>
        <v>409.91126976848966</v>
      </c>
      <c r="AH119" s="8">
        <f t="shared" si="23"/>
        <v>425.98326756701022</v>
      </c>
      <c r="AI119" s="7">
        <f t="shared" si="24"/>
        <v>-10.474335859115785</v>
      </c>
      <c r="AJ119" s="7">
        <f t="shared" si="25"/>
        <v>0.98064900928787258</v>
      </c>
      <c r="AK119" s="7">
        <f t="shared" si="26"/>
        <v>53.359402926140014</v>
      </c>
      <c r="AL119">
        <f t="shared" si="27"/>
        <v>29.504614637769542</v>
      </c>
      <c r="AM119">
        <f t="shared" si="28"/>
        <v>2.5221567530180556E-2</v>
      </c>
      <c r="AN119">
        <f t="shared" si="29"/>
        <v>1.0762921249827106E-3</v>
      </c>
    </row>
    <row r="120" spans="1:40" x14ac:dyDescent="0.3">
      <c r="A120" t="s">
        <v>8</v>
      </c>
      <c r="B120">
        <v>13.8962085689926</v>
      </c>
      <c r="C120" t="s">
        <v>9</v>
      </c>
      <c r="D120" s="1">
        <v>41720</v>
      </c>
      <c r="E120" s="2">
        <v>41720.416666666664</v>
      </c>
      <c r="F120" s="3">
        <v>1.87809728085995E-2</v>
      </c>
      <c r="G120" s="3">
        <v>0.119431681931019</v>
      </c>
      <c r="H120" s="3">
        <v>0.24012595540936199</v>
      </c>
      <c r="I120" s="3">
        <v>1366.40002441406</v>
      </c>
      <c r="J120" s="3">
        <v>425.10000610351602</v>
      </c>
      <c r="K120" s="3">
        <v>20.940000534057599</v>
      </c>
      <c r="L120" s="3">
        <v>21.141523361206101</v>
      </c>
      <c r="M120" s="3">
        <v>90.428298950195298</v>
      </c>
      <c r="N120" s="10">
        <v>457.43715578508801</v>
      </c>
      <c r="O120" s="9">
        <v>-10.985806666666701</v>
      </c>
      <c r="P120" s="10">
        <v>443.37167942715098</v>
      </c>
      <c r="Q120" s="9">
        <v>-10.083833</v>
      </c>
      <c r="R120" s="5">
        <v>0.111948579549789</v>
      </c>
      <c r="S120" s="5">
        <v>-31.9</v>
      </c>
      <c r="T120" s="5">
        <v>6.8419682793319199E-3</v>
      </c>
      <c r="U120" s="5">
        <v>6.9646430201828497E-3</v>
      </c>
      <c r="V120" s="5">
        <v>0.13303358852863301</v>
      </c>
      <c r="W120" s="5">
        <v>0.13786004483699801</v>
      </c>
      <c r="X120" s="5">
        <v>7.0100030899047896</v>
      </c>
      <c r="Y120" s="5">
        <v>7.0127511024475098</v>
      </c>
      <c r="Z120" s="6">
        <f t="shared" si="15"/>
        <v>0.13875164476609839</v>
      </c>
      <c r="AA120">
        <f t="shared" si="16"/>
        <v>1.3515177694228447E-3</v>
      </c>
      <c r="AB120">
        <f t="shared" si="17"/>
        <v>8.5945516244994842</v>
      </c>
      <c r="AC120">
        <f t="shared" si="18"/>
        <v>2.3704437848900495E-3</v>
      </c>
      <c r="AD120">
        <f t="shared" si="19"/>
        <v>0.35634618769432591</v>
      </c>
      <c r="AE120" s="8">
        <f t="shared" si="20"/>
        <v>425.10000991766367</v>
      </c>
      <c r="AF120" s="8">
        <f t="shared" si="21"/>
        <v>440.3500080404956</v>
      </c>
      <c r="AG120" s="8">
        <f t="shared" si="22"/>
        <v>414.61015486567879</v>
      </c>
      <c r="AH120" s="8">
        <f t="shared" si="23"/>
        <v>782.82427191215186</v>
      </c>
      <c r="AI120" s="7">
        <f t="shared" si="24"/>
        <v>-19.825702651435364</v>
      </c>
      <c r="AJ120" s="7">
        <f t="shared" si="25"/>
        <v>0.94154683160026265</v>
      </c>
      <c r="AK120" s="7">
        <f t="shared" si="26"/>
        <v>2.2857900709453562</v>
      </c>
      <c r="AL120">
        <f t="shared" si="27"/>
        <v>28.503598888966728</v>
      </c>
      <c r="AM120">
        <f t="shared" si="28"/>
        <v>2.0856707926403071E-2</v>
      </c>
      <c r="AN120">
        <f t="shared" si="29"/>
        <v>7.1976284928343334E-2</v>
      </c>
    </row>
    <row r="121" spans="1:40" x14ac:dyDescent="0.3">
      <c r="A121" t="s">
        <v>8</v>
      </c>
      <c r="B121">
        <v>13.8962085689926</v>
      </c>
      <c r="C121" t="s">
        <v>9</v>
      </c>
      <c r="D121" s="1">
        <v>41720</v>
      </c>
      <c r="E121" s="2">
        <v>41720.427083333336</v>
      </c>
      <c r="F121" s="3">
        <v>2.05921437591314E-2</v>
      </c>
      <c r="G121" s="3">
        <v>0.14599248766899101</v>
      </c>
      <c r="H121" s="3">
        <v>0.28093107095976499</v>
      </c>
      <c r="I121" s="3">
        <v>1066.59997558594</v>
      </c>
      <c r="J121" s="3">
        <v>418</v>
      </c>
      <c r="K121" s="3">
        <v>22.059999465942401</v>
      </c>
      <c r="L121" s="3">
        <v>21.551813125610401</v>
      </c>
      <c r="M121" s="3">
        <v>89.0797119140625</v>
      </c>
      <c r="N121" s="10">
        <v>447.80648373289398</v>
      </c>
      <c r="O121" s="9">
        <v>-10.930132499999999</v>
      </c>
      <c r="P121" s="10">
        <v>438.593566505235</v>
      </c>
      <c r="Q121" s="9">
        <v>-9.9122702500000006</v>
      </c>
      <c r="R121" s="5">
        <v>0.12621746957302099</v>
      </c>
      <c r="S121" s="5">
        <v>-31.9</v>
      </c>
      <c r="T121" s="5">
        <v>6.89165201038122E-3</v>
      </c>
      <c r="U121" s="5">
        <v>7.0299687795340998E-3</v>
      </c>
      <c r="V121" s="5">
        <v>0.13070236146450001</v>
      </c>
      <c r="W121" s="5">
        <v>0.13554637134075201</v>
      </c>
      <c r="X121" s="5">
        <v>7.0041456222534197</v>
      </c>
      <c r="Y121" s="5">
        <v>7.0072441101074201</v>
      </c>
      <c r="Z121" s="6">
        <f t="shared" si="15"/>
        <v>0.13714166110652481</v>
      </c>
      <c r="AA121">
        <f t="shared" si="16"/>
        <v>1.4818533887782758E-3</v>
      </c>
      <c r="AB121">
        <f t="shared" si="17"/>
        <v>10.505922312849588</v>
      </c>
      <c r="AC121">
        <f t="shared" si="18"/>
        <v>2.7732583510342054E-3</v>
      </c>
      <c r="AD121">
        <f t="shared" si="19"/>
        <v>0.3339603638590104</v>
      </c>
      <c r="AE121" s="8">
        <f t="shared" si="20"/>
        <v>418.00000381243791</v>
      </c>
      <c r="AF121" s="8">
        <f t="shared" si="21"/>
        <v>433.29997789763024</v>
      </c>
      <c r="AG121" s="8">
        <f t="shared" si="22"/>
        <v>399.99263888192922</v>
      </c>
      <c r="AH121" s="8">
        <f t="shared" si="23"/>
        <v>821.65684804664761</v>
      </c>
      <c r="AI121" s="7">
        <f t="shared" si="24"/>
        <v>-20.450107322667616</v>
      </c>
      <c r="AJ121" s="7">
        <f t="shared" si="25"/>
        <v>0.92313099304249191</v>
      </c>
      <c r="AK121" s="7">
        <f t="shared" si="26"/>
        <v>2.1157263105230188</v>
      </c>
      <c r="AL121">
        <f t="shared" si="27"/>
        <v>28.032153421887791</v>
      </c>
      <c r="AM121">
        <f t="shared" si="28"/>
        <v>2.0787568239871407E-2</v>
      </c>
      <c r="AN121">
        <f t="shared" si="29"/>
        <v>9.4380245621628181E-2</v>
      </c>
    </row>
    <row r="122" spans="1:40" x14ac:dyDescent="0.3">
      <c r="A122" t="s">
        <v>8</v>
      </c>
      <c r="B122">
        <v>13.8962085689926</v>
      </c>
      <c r="C122" t="s">
        <v>9</v>
      </c>
      <c r="D122" s="1">
        <v>41720</v>
      </c>
      <c r="E122" s="2">
        <v>41720.458333333336</v>
      </c>
      <c r="F122" s="3">
        <v>2.2200463339686401E-2</v>
      </c>
      <c r="G122" s="3">
        <v>0.13336887955665599</v>
      </c>
      <c r="H122" s="3">
        <v>0.80476571505444305</v>
      </c>
      <c r="I122" s="3">
        <v>1537.40002441406</v>
      </c>
      <c r="J122" s="3">
        <v>402.79998779296898</v>
      </c>
      <c r="K122" s="3">
        <v>24.860000610351602</v>
      </c>
      <c r="L122" s="3">
        <v>24.451829910278299</v>
      </c>
      <c r="M122" s="3">
        <v>73.750259399414105</v>
      </c>
      <c r="N122" s="10">
        <v>439.09220605670902</v>
      </c>
      <c r="O122" s="9">
        <v>-11.387966666666699</v>
      </c>
      <c r="P122" s="10">
        <v>420.69286250159098</v>
      </c>
      <c r="Q122" s="9">
        <v>-9.5727893333333292</v>
      </c>
      <c r="R122" s="5">
        <v>0.13217903673648801</v>
      </c>
      <c r="S122" s="5">
        <v>-31.9</v>
      </c>
      <c r="T122" s="5">
        <v>6.6843819804489604E-3</v>
      </c>
      <c r="U122" s="5">
        <v>6.9061252288520301E-3</v>
      </c>
      <c r="V122" s="5">
        <v>0.12523265182971999</v>
      </c>
      <c r="W122" s="5">
        <v>0.13006666302681</v>
      </c>
      <c r="X122" s="5">
        <v>6.9642791748046902</v>
      </c>
      <c r="Y122" s="5">
        <v>6.9692463874816903</v>
      </c>
      <c r="Z122" s="6">
        <f t="shared" si="15"/>
        <v>0.13079564916557157</v>
      </c>
      <c r="AA122">
        <f t="shared" si="16"/>
        <v>1.5975914026811282E-3</v>
      </c>
      <c r="AB122">
        <f t="shared" si="17"/>
        <v>9.5975012820582979</v>
      </c>
      <c r="AC122">
        <f t="shared" si="18"/>
        <v>7.9443802078424785E-3</v>
      </c>
      <c r="AD122">
        <f t="shared" si="19"/>
        <v>0.1256856545825964</v>
      </c>
      <c r="AE122" s="8">
        <f t="shared" si="20"/>
        <v>402.79996401270034</v>
      </c>
      <c r="AF122" s="8">
        <f t="shared" si="21"/>
        <v>418.04997123273222</v>
      </c>
      <c r="AG122" s="8">
        <f t="shared" si="22"/>
        <v>336.890790804255</v>
      </c>
      <c r="AH122" s="8">
        <f t="shared" si="23"/>
        <v>827.94237266411199</v>
      </c>
      <c r="AI122" s="7">
        <f t="shared" si="24"/>
        <v>-20.795121204590931</v>
      </c>
      <c r="AJ122" s="7">
        <f t="shared" si="25"/>
        <v>0.80586249010098565</v>
      </c>
      <c r="AK122" s="7">
        <f t="shared" si="26"/>
        <v>2.0199017346329562</v>
      </c>
      <c r="AL122">
        <f t="shared" si="27"/>
        <v>25.030079746585237</v>
      </c>
      <c r="AM122">
        <f t="shared" si="28"/>
        <v>1.959707290718388E-2</v>
      </c>
      <c r="AN122">
        <f t="shared" si="29"/>
        <v>0.11916228912634311</v>
      </c>
    </row>
    <row r="123" spans="1:40" x14ac:dyDescent="0.3">
      <c r="A123" t="s">
        <v>8</v>
      </c>
      <c r="B123">
        <v>13.8962085689926</v>
      </c>
      <c r="C123" t="s">
        <v>9</v>
      </c>
      <c r="D123" s="1">
        <v>41720</v>
      </c>
      <c r="E123" s="2">
        <v>41720.5</v>
      </c>
      <c r="F123" s="3">
        <v>1.83287709951401E-2</v>
      </c>
      <c r="G123" s="3">
        <v>0.105289041996002</v>
      </c>
      <c r="H123" s="3">
        <v>1.21316307323696</v>
      </c>
      <c r="I123" s="3">
        <v>1660.59997558594</v>
      </c>
      <c r="J123" s="3">
        <v>395.70001220703102</v>
      </c>
      <c r="K123" s="3">
        <v>26.639999389648398</v>
      </c>
      <c r="L123" s="3">
        <v>26.3182048797607</v>
      </c>
      <c r="M123" s="3">
        <v>64.581146240234403</v>
      </c>
      <c r="N123" s="10">
        <v>417.86548875000801</v>
      </c>
      <c r="O123" s="9">
        <v>-11.534243333333301</v>
      </c>
      <c r="P123" s="10">
        <v>403.220620072477</v>
      </c>
      <c r="Q123" s="9">
        <v>-9.0829086666666701</v>
      </c>
      <c r="R123" s="5">
        <v>0.103391572833061</v>
      </c>
      <c r="S123" s="5">
        <v>-31.9</v>
      </c>
      <c r="T123" s="5">
        <v>6.65153609588742E-3</v>
      </c>
      <c r="U123" s="5">
        <v>6.81703956797719E-3</v>
      </c>
      <c r="V123" s="5">
        <v>0.12401700764894499</v>
      </c>
      <c r="W123" s="5">
        <v>0.128143310546875</v>
      </c>
      <c r="X123" s="5">
        <v>7.0204219818115199</v>
      </c>
      <c r="Y123" s="5">
        <v>7.0241289138793901</v>
      </c>
      <c r="Z123" s="6">
        <f t="shared" si="15"/>
        <v>0.12637405824448611</v>
      </c>
      <c r="AA123">
        <f t="shared" si="16"/>
        <v>1.3189763887135465E-3</v>
      </c>
      <c r="AB123">
        <f t="shared" si="17"/>
        <v>7.576817912113051</v>
      </c>
      <c r="AC123">
        <f t="shared" si="18"/>
        <v>1.1975943467294768E-2</v>
      </c>
      <c r="AD123">
        <f t="shared" si="19"/>
        <v>6.8834680557504357E-2</v>
      </c>
      <c r="AE123" s="8">
        <f t="shared" si="20"/>
        <v>395.69999902193194</v>
      </c>
      <c r="AF123" s="8">
        <f t="shared" si="21"/>
        <v>408.64998228864897</v>
      </c>
      <c r="AG123" s="8">
        <f t="shared" si="22"/>
        <v>291.86582995237643</v>
      </c>
      <c r="AH123" s="8">
        <f t="shared" si="23"/>
        <v>725.590600678182</v>
      </c>
      <c r="AI123" s="7">
        <f t="shared" si="24"/>
        <v>-19.350305706708447</v>
      </c>
      <c r="AJ123" s="7">
        <f t="shared" si="25"/>
        <v>0.71421960749338209</v>
      </c>
      <c r="AK123" s="7">
        <f t="shared" si="26"/>
        <v>2.2893581907081453</v>
      </c>
      <c r="AL123">
        <f t="shared" si="27"/>
        <v>22.68402195183058</v>
      </c>
      <c r="AM123">
        <f t="shared" si="28"/>
        <v>1.8436310333771334E-2</v>
      </c>
      <c r="AN123">
        <f t="shared" si="29"/>
        <v>0.12309189277800349</v>
      </c>
    </row>
    <row r="124" spans="1:40" x14ac:dyDescent="0.3">
      <c r="A124" t="s">
        <v>8</v>
      </c>
      <c r="B124">
        <v>13.8962085689926</v>
      </c>
      <c r="C124" t="s">
        <v>9</v>
      </c>
      <c r="D124" s="1">
        <v>41720</v>
      </c>
      <c r="E124" s="2">
        <v>41720.572916666664</v>
      </c>
      <c r="F124" s="3">
        <v>2.3955738171935099E-2</v>
      </c>
      <c r="G124" s="3">
        <v>7.7247403562068898E-2</v>
      </c>
      <c r="H124" s="3">
        <v>1.9039132041460101</v>
      </c>
      <c r="I124" s="3">
        <v>1605.19995117188</v>
      </c>
      <c r="J124" s="3">
        <v>392.20001220703102</v>
      </c>
      <c r="K124" s="3">
        <v>30.200000762939499</v>
      </c>
      <c r="L124" s="3">
        <v>29.729366302490199</v>
      </c>
      <c r="M124" s="3">
        <v>54.426139831542997</v>
      </c>
      <c r="N124" s="10">
        <v>410.68275425516902</v>
      </c>
      <c r="O124" s="9">
        <v>-11.807206666666699</v>
      </c>
      <c r="P124" s="10">
        <v>396.729951972349</v>
      </c>
      <c r="Q124" s="9">
        <v>-8.9649210000000004</v>
      </c>
      <c r="R124" s="5">
        <v>8.7088748812675504E-2</v>
      </c>
      <c r="S124" s="5">
        <v>-31.9</v>
      </c>
      <c r="T124" s="5">
        <v>6.6578183323144904E-3</v>
      </c>
      <c r="U124" s="5">
        <v>7.0116398856043798E-3</v>
      </c>
      <c r="V124" s="5">
        <v>0.122652538120747</v>
      </c>
      <c r="W124" s="5">
        <v>0.12647002935409499</v>
      </c>
      <c r="X124" s="5">
        <v>7.0051422119140598</v>
      </c>
      <c r="Y124" s="5">
        <v>7.0130677223205602</v>
      </c>
      <c r="Z124" s="6">
        <f t="shared" si="15"/>
        <v>0.12406918452197051</v>
      </c>
      <c r="AA124">
        <f t="shared" si="16"/>
        <v>1.7239046213935575E-3</v>
      </c>
      <c r="AB124">
        <f t="shared" si="17"/>
        <v>5.5588834305808721</v>
      </c>
      <c r="AC124">
        <f t="shared" si="18"/>
        <v>1.8794799646061303E-2</v>
      </c>
      <c r="AD124">
        <f t="shared" si="19"/>
        <v>5.7326516305629537E-2</v>
      </c>
      <c r="AE124" s="8">
        <f t="shared" si="20"/>
        <v>392.20001119064193</v>
      </c>
      <c r="AF124" s="8">
        <f t="shared" si="21"/>
        <v>403.94999302735056</v>
      </c>
      <c r="AG124" s="8">
        <f t="shared" si="22"/>
        <v>296.45009074228614</v>
      </c>
      <c r="AH124" s="8">
        <f t="shared" si="23"/>
        <v>670.67943593181428</v>
      </c>
      <c r="AI124" s="7">
        <f t="shared" si="24"/>
        <v>-18.424131470981365</v>
      </c>
      <c r="AJ124" s="7">
        <f t="shared" si="25"/>
        <v>0.73387819249749109</v>
      </c>
      <c r="AK124" s="7">
        <f t="shared" si="26"/>
        <v>2.5144559544258338</v>
      </c>
      <c r="AL124">
        <f t="shared" si="27"/>
        <v>23.187281727935776</v>
      </c>
      <c r="AM124">
        <f t="shared" si="28"/>
        <v>1.7125092177681871E-2</v>
      </c>
      <c r="AN124">
        <f t="shared" si="29"/>
        <v>6.4014677037057974E-2</v>
      </c>
    </row>
    <row r="125" spans="1:40" x14ac:dyDescent="0.3">
      <c r="A125" t="s">
        <v>8</v>
      </c>
      <c r="B125">
        <v>13.8962085689926</v>
      </c>
      <c r="C125" t="s">
        <v>9</v>
      </c>
      <c r="D125" s="1">
        <v>41720</v>
      </c>
      <c r="E125" s="2">
        <v>41720.583333333336</v>
      </c>
      <c r="F125" s="3">
        <v>2.2618956863880199E-2</v>
      </c>
      <c r="G125" s="3">
        <v>7.8513354063034099E-2</v>
      </c>
      <c r="H125" s="3">
        <v>1.8905512060565901</v>
      </c>
      <c r="I125" s="3">
        <v>1255.80004882812</v>
      </c>
      <c r="J125" s="3">
        <v>391</v>
      </c>
      <c r="K125" s="3">
        <v>30.579999923706101</v>
      </c>
      <c r="L125" s="3">
        <v>29.618230819702099</v>
      </c>
      <c r="M125" s="3">
        <v>54.455883026122997</v>
      </c>
      <c r="N125" s="10">
        <v>408.27714943833797</v>
      </c>
      <c r="O125" s="9">
        <v>-11.699977499999999</v>
      </c>
      <c r="P125" s="10">
        <v>396.92721123123602</v>
      </c>
      <c r="Q125" s="9">
        <v>-8.9210530000000006</v>
      </c>
      <c r="R125" s="5">
        <v>7.6719239354133606E-2</v>
      </c>
      <c r="S125" s="5">
        <v>-31.9</v>
      </c>
      <c r="T125" s="5">
        <v>6.5163043327629601E-3</v>
      </c>
      <c r="U125" s="5">
        <v>6.9682896137237497E-3</v>
      </c>
      <c r="V125" s="5">
        <v>0.122196145355701</v>
      </c>
      <c r="W125" s="5">
        <v>0.12642587721347801</v>
      </c>
      <c r="X125" s="5">
        <v>7.0004949569702104</v>
      </c>
      <c r="Y125" s="5">
        <v>7.01061964035034</v>
      </c>
      <c r="Z125" s="6">
        <f t="shared" si="15"/>
        <v>0.12404852412984452</v>
      </c>
      <c r="AA125">
        <f t="shared" si="16"/>
        <v>1.6277070649580751E-3</v>
      </c>
      <c r="AB125">
        <f t="shared" si="17"/>
        <v>5.6499838551808592</v>
      </c>
      <c r="AC125">
        <f t="shared" si="18"/>
        <v>1.8662894432937713E-2</v>
      </c>
      <c r="AD125">
        <f t="shared" si="19"/>
        <v>5.4510136102112736E-2</v>
      </c>
      <c r="AE125" s="8">
        <f t="shared" si="20"/>
        <v>391.00001825475931</v>
      </c>
      <c r="AF125" s="8">
        <f t="shared" si="21"/>
        <v>403.9499780136963</v>
      </c>
      <c r="AG125" s="8">
        <f t="shared" si="22"/>
        <v>289.93983286791672</v>
      </c>
      <c r="AH125" s="8">
        <f t="shared" si="23"/>
        <v>636.48422645656876</v>
      </c>
      <c r="AI125" s="7">
        <f t="shared" si="24"/>
        <v>-17.701981294495035</v>
      </c>
      <c r="AJ125" s="7">
        <f t="shared" si="25"/>
        <v>0.71776172459176624</v>
      </c>
      <c r="AK125" s="7">
        <f t="shared" si="26"/>
        <v>2.7371633671972244</v>
      </c>
      <c r="AL125">
        <f t="shared" si="27"/>
        <v>22.774700149549219</v>
      </c>
      <c r="AM125">
        <f t="shared" si="28"/>
        <v>1.6903946604746492E-2</v>
      </c>
      <c r="AN125">
        <f t="shared" si="29"/>
        <v>6.7185395382635682E-2</v>
      </c>
    </row>
    <row r="126" spans="1:40" x14ac:dyDescent="0.3">
      <c r="A126" t="s">
        <v>8</v>
      </c>
      <c r="B126">
        <v>13.8962085689926</v>
      </c>
      <c r="C126" t="s">
        <v>9</v>
      </c>
      <c r="D126" s="1">
        <v>41720</v>
      </c>
      <c r="E126" s="2">
        <v>41720.59375</v>
      </c>
      <c r="F126" s="3">
        <v>1.20337717235088E-2</v>
      </c>
      <c r="G126" s="3">
        <v>4.45289723575115E-2</v>
      </c>
      <c r="H126" s="3">
        <v>1.6263657993660701</v>
      </c>
      <c r="I126" s="3">
        <v>532.79998779296898</v>
      </c>
      <c r="J126" s="3">
        <v>391</v>
      </c>
      <c r="K126" s="3">
        <v>29.159999847412099</v>
      </c>
      <c r="L126" s="3">
        <v>28.1259460449219</v>
      </c>
      <c r="M126" s="3">
        <v>57.287879943847699</v>
      </c>
      <c r="N126" s="10">
        <v>405.85199713307702</v>
      </c>
      <c r="O126" s="9">
        <v>-11.571203333333299</v>
      </c>
      <c r="P126" s="10">
        <v>396.33894560215401</v>
      </c>
      <c r="Q126" s="9">
        <v>-8.9159953333333295</v>
      </c>
      <c r="R126" s="5">
        <v>5.4639708250760997E-2</v>
      </c>
      <c r="S126" s="5">
        <v>-31.9</v>
      </c>
      <c r="T126" s="5">
        <v>6.7045749165117697E-3</v>
      </c>
      <c r="U126" s="5">
        <v>6.7502297461032902E-3</v>
      </c>
      <c r="V126" s="5">
        <v>0.122838474810123</v>
      </c>
      <c r="W126" s="5">
        <v>0.126925349235535</v>
      </c>
      <c r="X126" s="5">
        <v>7.0372939109802202</v>
      </c>
      <c r="Y126" s="5">
        <v>7.0383167266845703</v>
      </c>
      <c r="Z126" s="6">
        <f t="shared" si="15"/>
        <v>0.12451578788260531</v>
      </c>
      <c r="AA126">
        <f t="shared" si="16"/>
        <v>8.6597518047911565E-4</v>
      </c>
      <c r="AB126">
        <f t="shared" si="17"/>
        <v>3.2043972380258832</v>
      </c>
      <c r="AC126">
        <f t="shared" si="18"/>
        <v>1.6054943725232675E-2</v>
      </c>
      <c r="AD126">
        <f t="shared" si="19"/>
        <v>3.3711391149183458E-2</v>
      </c>
      <c r="AE126" s="8">
        <f t="shared" si="20"/>
        <v>390.99998814224443</v>
      </c>
      <c r="AF126" s="8">
        <f t="shared" si="21"/>
        <v>403.94996890332487</v>
      </c>
      <c r="AG126" s="8">
        <f t="shared" si="22"/>
        <v>299.85646899296358</v>
      </c>
      <c r="AH126" s="8">
        <f t="shared" si="23"/>
        <v>564.92045818362794</v>
      </c>
      <c r="AI126" s="7">
        <f t="shared" si="24"/>
        <v>-15.925768053261098</v>
      </c>
      <c r="AJ126" s="7">
        <f t="shared" si="25"/>
        <v>0.74231090995510529</v>
      </c>
      <c r="AK126" s="7">
        <f t="shared" si="26"/>
        <v>3.5094659941047568</v>
      </c>
      <c r="AL126">
        <f t="shared" si="27"/>
        <v>23.403159294850695</v>
      </c>
      <c r="AM126">
        <f t="shared" si="28"/>
        <v>1.5703899911757496E-2</v>
      </c>
      <c r="AN126">
        <f t="shared" si="29"/>
        <v>2.9054869359188048E-2</v>
      </c>
    </row>
    <row r="127" spans="1:40" x14ac:dyDescent="0.3">
      <c r="A127" t="s">
        <v>8</v>
      </c>
      <c r="B127">
        <v>13.8962085689926</v>
      </c>
      <c r="C127" t="s">
        <v>9</v>
      </c>
      <c r="D127" s="1">
        <v>41720</v>
      </c>
      <c r="E127" s="2">
        <v>41720.604166666664</v>
      </c>
      <c r="F127" s="3">
        <v>1.0836939327418801E-2</v>
      </c>
      <c r="G127" s="3">
        <v>4.5750498771667501E-2</v>
      </c>
      <c r="H127" s="3">
        <v>1.5184257467400799</v>
      </c>
      <c r="I127" s="3">
        <v>483.79998779296898</v>
      </c>
      <c r="J127" s="3">
        <v>389.89999389648398</v>
      </c>
      <c r="K127" s="3">
        <v>29</v>
      </c>
      <c r="L127" s="3">
        <v>28.0694904327393</v>
      </c>
      <c r="M127" s="3">
        <v>59.991432189941399</v>
      </c>
      <c r="N127" s="10">
        <v>407.52209598496898</v>
      </c>
      <c r="O127" s="9">
        <v>-11.6577675</v>
      </c>
      <c r="P127" s="10">
        <v>396.08593257038399</v>
      </c>
      <c r="Q127" s="9">
        <v>-8.9420800000000007</v>
      </c>
      <c r="R127" s="5">
        <v>4.0985584259033203E-2</v>
      </c>
      <c r="S127" s="5">
        <v>-31.9</v>
      </c>
      <c r="T127" s="5">
        <v>6.6277789883315598E-3</v>
      </c>
      <c r="U127" s="5">
        <v>7.0584286004304903E-3</v>
      </c>
      <c r="V127" s="5">
        <v>0.122566185891628</v>
      </c>
      <c r="W127" s="5">
        <v>0.12696793675422699</v>
      </c>
      <c r="X127" s="5">
        <v>7.04150438308716</v>
      </c>
      <c r="Y127" s="5">
        <v>7.0511512756347701</v>
      </c>
      <c r="Z127" s="6">
        <f t="shared" si="15"/>
        <v>0.12451075135149661</v>
      </c>
      <c r="AA127">
        <f t="shared" si="16"/>
        <v>7.7984863810981356E-4</v>
      </c>
      <c r="AB127">
        <f t="shared" si="17"/>
        <v>3.2923008131695135</v>
      </c>
      <c r="AC127">
        <f t="shared" si="18"/>
        <v>1.4989395328135044E-2</v>
      </c>
      <c r="AD127">
        <f t="shared" si="19"/>
        <v>3.2516681837310352E-2</v>
      </c>
      <c r="AE127" s="8">
        <f t="shared" si="20"/>
        <v>389.9000007110389</v>
      </c>
      <c r="AF127" s="8">
        <f t="shared" si="21"/>
        <v>403.34998812497469</v>
      </c>
      <c r="AG127" s="8">
        <f t="shared" si="22"/>
        <v>293.74121428329136</v>
      </c>
      <c r="AH127" s="8">
        <f t="shared" si="23"/>
        <v>520.2808167206764</v>
      </c>
      <c r="AI127" s="7">
        <f t="shared" si="24"/>
        <v>-14.627666699553938</v>
      </c>
      <c r="AJ127" s="7">
        <f t="shared" si="25"/>
        <v>0.72825393065904354</v>
      </c>
      <c r="AK127" s="7">
        <f t="shared" si="26"/>
        <v>4.4494751552611636</v>
      </c>
      <c r="AL127">
        <f t="shared" si="27"/>
        <v>23.043300624871513</v>
      </c>
      <c r="AM127">
        <f t="shared" si="28"/>
        <v>1.3551550389473373E-2</v>
      </c>
      <c r="AN127">
        <f t="shared" si="29"/>
        <v>2.425047598873379E-2</v>
      </c>
    </row>
    <row r="128" spans="1:40" x14ac:dyDescent="0.3">
      <c r="A128" t="s">
        <v>8</v>
      </c>
      <c r="B128">
        <v>13.8962085689926</v>
      </c>
      <c r="C128" t="s">
        <v>9</v>
      </c>
      <c r="D128" s="1">
        <v>41720</v>
      </c>
      <c r="E128" s="2">
        <v>41720.614583333336</v>
      </c>
      <c r="F128" s="3">
        <v>1.05041200295091E-2</v>
      </c>
      <c r="G128" s="3">
        <v>7.05767422914505E-2</v>
      </c>
      <c r="H128" s="3">
        <v>1.77005135885136</v>
      </c>
      <c r="I128" s="3">
        <v>1151.19995117188</v>
      </c>
      <c r="J128" s="3">
        <v>389.89999389648398</v>
      </c>
      <c r="K128" s="3">
        <v>29.159999847412099</v>
      </c>
      <c r="L128" s="3">
        <v>29.776679992675799</v>
      </c>
      <c r="M128" s="3">
        <v>57.7454223632812</v>
      </c>
      <c r="N128" s="10">
        <v>407.05144786287002</v>
      </c>
      <c r="O128" s="9">
        <v>-11.559566666666701</v>
      </c>
      <c r="P128" s="10">
        <v>394.14901499775601</v>
      </c>
      <c r="Q128" s="9">
        <v>-8.7911959999999993</v>
      </c>
      <c r="R128" s="5">
        <v>5.1781702786684002E-2</v>
      </c>
      <c r="S128" s="5">
        <v>-31.9</v>
      </c>
      <c r="T128" s="5">
        <v>6.7631090059876399E-3</v>
      </c>
      <c r="U128" s="5">
        <v>7.5021544471383103E-3</v>
      </c>
      <c r="V128" s="5">
        <v>0.12248042970895801</v>
      </c>
      <c r="W128" s="5">
        <v>0.125161617994308</v>
      </c>
      <c r="X128" s="5">
        <v>7.0365777015686</v>
      </c>
      <c r="Y128" s="5">
        <v>7.0531325340270996</v>
      </c>
      <c r="Z128" s="6">
        <f t="shared" si="15"/>
        <v>0.12381518616198381</v>
      </c>
      <c r="AA128">
        <f t="shared" si="16"/>
        <v>7.5589827091020645E-4</v>
      </c>
      <c r="AB128">
        <f t="shared" si="17"/>
        <v>5.0788488054887431</v>
      </c>
      <c r="AC128">
        <f t="shared" si="18"/>
        <v>1.7473359909687659E-2</v>
      </c>
      <c r="AD128">
        <f t="shared" si="19"/>
        <v>2.70375257970248E-2</v>
      </c>
      <c r="AE128" s="8">
        <f t="shared" si="20"/>
        <v>389.89999710641467</v>
      </c>
      <c r="AF128" s="8">
        <f t="shared" si="21"/>
        <v>397.5000086198192</v>
      </c>
      <c r="AG128" s="8">
        <f t="shared" si="22"/>
        <v>201.28533833087872</v>
      </c>
      <c r="AH128" s="8">
        <f t="shared" si="23"/>
        <v>554.74009290513709</v>
      </c>
      <c r="AI128" s="7">
        <f t="shared" si="24"/>
        <v>-15.605742815994788</v>
      </c>
      <c r="AJ128" s="7">
        <f t="shared" si="25"/>
        <v>0.50637819865657907</v>
      </c>
      <c r="AK128" s="7">
        <f t="shared" si="26"/>
        <v>3.5279814013489137</v>
      </c>
      <c r="AL128">
        <f t="shared" si="27"/>
        <v>17.363281885608423</v>
      </c>
      <c r="AM128">
        <f t="shared" si="28"/>
        <v>1.4653395905307415E-2</v>
      </c>
      <c r="AN128">
        <f t="shared" si="29"/>
        <v>0.13296159985611378</v>
      </c>
    </row>
    <row r="129" spans="1:40" x14ac:dyDescent="0.3">
      <c r="A129" t="s">
        <v>8</v>
      </c>
      <c r="B129">
        <v>13.8962085689926</v>
      </c>
      <c r="C129" t="s">
        <v>9</v>
      </c>
      <c r="D129" s="1">
        <v>41720</v>
      </c>
      <c r="E129" s="2">
        <v>41720.635416666664</v>
      </c>
      <c r="F129" s="3">
        <v>7.32141081243753E-3</v>
      </c>
      <c r="G129" s="3">
        <v>3.5411637276411098E-2</v>
      </c>
      <c r="H129" s="3">
        <v>1.46792966065116</v>
      </c>
      <c r="I129" s="3">
        <v>310</v>
      </c>
      <c r="J129" s="3">
        <v>389.89999389648398</v>
      </c>
      <c r="K129" s="3">
        <v>28.2399997711182</v>
      </c>
      <c r="L129" s="3">
        <v>27.346162796020501</v>
      </c>
      <c r="M129" s="3">
        <v>59.6544189453125</v>
      </c>
      <c r="N129" s="10">
        <v>407.68927683888302</v>
      </c>
      <c r="O129" s="9">
        <v>-11.3413066666667</v>
      </c>
      <c r="P129" s="10">
        <v>391.81369692341701</v>
      </c>
      <c r="Q129" s="9">
        <v>-8.7303809999999995</v>
      </c>
      <c r="R129" s="5">
        <v>5.8189928531646701E-2</v>
      </c>
      <c r="S129" s="5">
        <v>-31.9</v>
      </c>
      <c r="T129" s="5">
        <v>6.4020124264061503E-3</v>
      </c>
      <c r="U129" s="5">
        <v>6.73935515806079E-3</v>
      </c>
      <c r="V129" s="5">
        <v>0.122803382575512</v>
      </c>
      <c r="W129" s="5">
        <v>0.126986503601074</v>
      </c>
      <c r="X129" s="5">
        <v>7.0551314353942898</v>
      </c>
      <c r="Y129" s="5">
        <v>7.0626878738403303</v>
      </c>
      <c r="Z129" s="6">
        <f t="shared" si="15"/>
        <v>0.12340612187421653</v>
      </c>
      <c r="AA129">
        <f t="shared" si="16"/>
        <v>5.2686391227418753E-4</v>
      </c>
      <c r="AB129">
        <f t="shared" si="17"/>
        <v>2.5482948892568507</v>
      </c>
      <c r="AC129">
        <f t="shared" si="18"/>
        <v>1.4490914715213821E-2</v>
      </c>
      <c r="AD129">
        <f t="shared" si="19"/>
        <v>2.2723889529599535E-2</v>
      </c>
      <c r="AE129" s="8">
        <f t="shared" si="20"/>
        <v>389.90000326446574</v>
      </c>
      <c r="AF129" s="8">
        <f t="shared" si="21"/>
        <v>402.75001974812801</v>
      </c>
      <c r="AG129" s="8">
        <f t="shared" si="22"/>
        <v>282.6625470931383</v>
      </c>
      <c r="AH129" s="8">
        <f t="shared" si="23"/>
        <v>574.65267740597028</v>
      </c>
      <c r="AI129" s="7">
        <f t="shared" si="24"/>
        <v>-16.154763142134698</v>
      </c>
      <c r="AJ129" s="7">
        <f t="shared" si="25"/>
        <v>0.70183124328562396</v>
      </c>
      <c r="AK129" s="7">
        <f t="shared" si="26"/>
        <v>3.3428958297420155</v>
      </c>
      <c r="AL129">
        <f t="shared" si="27"/>
        <v>22.366879828111976</v>
      </c>
      <c r="AM129">
        <f t="shared" si="28"/>
        <v>1.6544742091086348E-2</v>
      </c>
      <c r="AN129">
        <f t="shared" si="29"/>
        <v>3.0646490316668849E-2</v>
      </c>
    </row>
    <row r="130" spans="1:40" x14ac:dyDescent="0.3">
      <c r="A130" t="s">
        <v>8</v>
      </c>
      <c r="B130">
        <v>13.8962085689926</v>
      </c>
      <c r="C130" t="s">
        <v>9</v>
      </c>
      <c r="D130" s="1">
        <v>41720</v>
      </c>
      <c r="E130" s="2">
        <v>41720.645833333336</v>
      </c>
      <c r="F130" s="3">
        <v>2.96160811558366E-3</v>
      </c>
      <c r="G130" s="3">
        <v>9.6418252214789408E-3</v>
      </c>
      <c r="H130" s="3">
        <v>1.43214999396831</v>
      </c>
      <c r="I130" s="3">
        <v>120.800003051758</v>
      </c>
      <c r="J130" s="3">
        <v>391</v>
      </c>
      <c r="K130" s="3">
        <v>27.840000152587901</v>
      </c>
      <c r="L130" s="3">
        <v>26.541557312011701</v>
      </c>
      <c r="M130" s="3">
        <v>58.734375</v>
      </c>
      <c r="N130" s="10">
        <v>403.600872133915</v>
      </c>
      <c r="O130" s="9">
        <v>-10.84618</v>
      </c>
      <c r="P130" s="10">
        <v>393.736328446838</v>
      </c>
      <c r="Q130" s="9">
        <v>-8.6541110000000003</v>
      </c>
      <c r="R130" s="5">
        <v>1.80302392691374E-2</v>
      </c>
      <c r="S130" s="5">
        <v>-31.9</v>
      </c>
      <c r="T130" s="5">
        <v>5.8094603009521996E-3</v>
      </c>
      <c r="U130" s="5">
        <v>6.3536413945257698E-3</v>
      </c>
      <c r="V130" s="5">
        <v>0.123548611998558</v>
      </c>
      <c r="W130" s="5">
        <v>0.12879413366317699</v>
      </c>
      <c r="X130" s="5">
        <v>7.0779771804809597</v>
      </c>
      <c r="Y130" s="5">
        <v>7.0901665687561</v>
      </c>
      <c r="Z130" s="6">
        <f t="shared" si="15"/>
        <v>0.12441324767290517</v>
      </c>
      <c r="AA130">
        <f t="shared" si="16"/>
        <v>2.1312346463999283E-4</v>
      </c>
      <c r="AB130">
        <f t="shared" si="17"/>
        <v>0.69384574746476479</v>
      </c>
      <c r="AC130">
        <f t="shared" si="18"/>
        <v>1.4137709713408787E-2</v>
      </c>
      <c r="AD130">
        <f t="shared" si="19"/>
        <v>9.421764069300495E-3</v>
      </c>
      <c r="AE130" s="8">
        <f t="shared" si="20"/>
        <v>390.99997615132799</v>
      </c>
      <c r="AF130" s="8">
        <f t="shared" si="21"/>
        <v>406.89997422180551</v>
      </c>
      <c r="AG130" s="8">
        <f t="shared" si="22"/>
        <v>324.97942532536791</v>
      </c>
      <c r="AH130" s="8">
        <f t="shared" si="23"/>
        <v>448.06110383374778</v>
      </c>
      <c r="AI130" s="7">
        <f t="shared" si="24"/>
        <v>-11.596533638560825</v>
      </c>
      <c r="AJ130" s="7">
        <f t="shared" si="25"/>
        <v>0.79867153087657405</v>
      </c>
      <c r="AK130" s="7">
        <f t="shared" si="26"/>
        <v>10.885539538345171</v>
      </c>
      <c r="AL130">
        <f t="shared" si="27"/>
        <v>24.845991190440294</v>
      </c>
      <c r="AM130">
        <f t="shared" si="28"/>
        <v>8.3263224286646929E-3</v>
      </c>
      <c r="AN130">
        <f t="shared" si="29"/>
        <v>2.9108715528482188E-3</v>
      </c>
    </row>
    <row r="131" spans="1:40" x14ac:dyDescent="0.3">
      <c r="A131" t="s">
        <v>8</v>
      </c>
      <c r="B131">
        <v>13.8962085689926</v>
      </c>
      <c r="C131" t="s">
        <v>9</v>
      </c>
      <c r="D131" s="1">
        <v>41720</v>
      </c>
      <c r="E131" s="2">
        <v>41720.6875</v>
      </c>
      <c r="F131" s="3">
        <v>9.4143059104680998E-3</v>
      </c>
      <c r="G131" s="3">
        <v>3.0408523976802802E-2</v>
      </c>
      <c r="H131" s="3">
        <v>0.86622563726147495</v>
      </c>
      <c r="I131" s="3">
        <v>250.39999389648401</v>
      </c>
      <c r="J131" s="3">
        <v>388.70001220703102</v>
      </c>
      <c r="K131" s="3">
        <v>25.799999237060501</v>
      </c>
      <c r="L131" s="3">
        <v>25.4558715820312</v>
      </c>
      <c r="M131" s="3">
        <v>73.386383056640597</v>
      </c>
      <c r="N131" s="10">
        <v>410.15051477335902</v>
      </c>
      <c r="O131" s="9">
        <v>-10.857753333333299</v>
      </c>
      <c r="P131" s="10">
        <v>399.544939010912</v>
      </c>
      <c r="Q131" s="9">
        <v>-8.8782163333333308</v>
      </c>
      <c r="R131" s="5">
        <v>4.0575943887233699E-2</v>
      </c>
      <c r="S131" s="5">
        <v>-31.9</v>
      </c>
      <c r="T131" s="5">
        <v>7.0621068589389298E-3</v>
      </c>
      <c r="U131" s="5">
        <v>7.47814867645502E-3</v>
      </c>
      <c r="V131" s="5">
        <v>0.123425133526325</v>
      </c>
      <c r="W131" s="5">
        <v>0.12730684876442</v>
      </c>
      <c r="X131" s="5">
        <v>7.1127424240112296</v>
      </c>
      <c r="Y131" s="5">
        <v>7.1220617294311497</v>
      </c>
      <c r="Z131" s="6">
        <f t="shared" ref="Z131:Z176" si="30">P131*X131/(1000*22.4)</f>
        <v>0.12686876062508454</v>
      </c>
      <c r="AA131">
        <f t="shared" ref="AA131:AA176" si="31">F131/B131</f>
        <v>6.7747298579518846E-4</v>
      </c>
      <c r="AB131">
        <f t="shared" ref="AB131:AB176" si="32">G131*1000/B131</f>
        <v>2.1882604759297486</v>
      </c>
      <c r="AC131">
        <f t="shared" ref="AC131:AC176" si="33">H131/101.3</f>
        <v>8.5510921743482231E-3</v>
      </c>
      <c r="AD131">
        <f t="shared" ref="AD131:AD176" si="34">AA131/(1.6*AC131)</f>
        <v>4.9516553849364452E-2</v>
      </c>
      <c r="AE131" s="8">
        <f t="shared" ref="AE131:AE176" si="35">(V131)*1000/(X131/22.4)</f>
        <v>388.70000151509981</v>
      </c>
      <c r="AF131" s="8">
        <f t="shared" ref="AF131:AF176" si="36">W131*1000/(Y131/22.4)</f>
        <v>400.39998537765769</v>
      </c>
      <c r="AG131" s="8">
        <f t="shared" ref="AG131:AG176" si="37">((AD131-0.5*AA131)*AF131-AB131)/(AD131+0.5*AA131)</f>
        <v>351.06679259809459</v>
      </c>
      <c r="AH131" s="8">
        <f t="shared" ref="AH131:AH176" si="38">(V131+R131)*1000/(X131/22.4)</f>
        <v>516.48491047029574</v>
      </c>
      <c r="AI131" s="7">
        <f t="shared" ref="AI131:AI176" si="39">(Z131*Q131+R131*S131)/(R131+Z131)</f>
        <v>-14.456957118020133</v>
      </c>
      <c r="AJ131" s="7">
        <f t="shared" ref="AJ131:AJ176" si="40">AG131/AF131</f>
        <v>0.87679022332372969</v>
      </c>
      <c r="AK131" s="7">
        <f t="shared" ref="AK131:AK176" si="41">AH131/(AH131-AF131)</f>
        <v>4.449198809045452</v>
      </c>
      <c r="AL131">
        <f t="shared" ref="AL131:AL176" si="42">4.4+(30-4.4)*AJ131</f>
        <v>26.845829717087483</v>
      </c>
      <c r="AM131">
        <f t="shared" ref="AM131:AM176" si="43">(AK131*(O131-AI131))/(1000+O131-AK131*(O131-AI131))</f>
        <v>1.6455761328219694E-2</v>
      </c>
      <c r="AN131">
        <f t="shared" ref="AN131:AN176" si="44">AB131*(30-1.8)/((AL131-AM131*1000)*AF131)</f>
        <v>1.4833227767890575E-2</v>
      </c>
    </row>
    <row r="132" spans="1:40" x14ac:dyDescent="0.3">
      <c r="A132" t="s">
        <v>8</v>
      </c>
      <c r="B132">
        <v>12.9707924319946</v>
      </c>
      <c r="C132" t="s">
        <v>10</v>
      </c>
      <c r="D132" s="1">
        <v>41720</v>
      </c>
      <c r="E132" s="2">
        <v>41720.416666666664</v>
      </c>
      <c r="F132" s="3">
        <v>1.8772516399622002E-2</v>
      </c>
      <c r="G132" s="3">
        <v>0.10788498073816299</v>
      </c>
      <c r="H132" s="3">
        <v>0.29754105120621099</v>
      </c>
      <c r="I132" s="3">
        <v>1366.40002441406</v>
      </c>
      <c r="J132" s="3">
        <v>425.10000610351602</v>
      </c>
      <c r="K132" s="3">
        <v>20.940000534057599</v>
      </c>
      <c r="L132" s="3">
        <v>24.1145210266113</v>
      </c>
      <c r="M132" s="3">
        <v>90.096786499023395</v>
      </c>
      <c r="N132" s="10">
        <v>455.04574056025598</v>
      </c>
      <c r="O132" s="9">
        <v>-10.727980000000001</v>
      </c>
      <c r="P132" s="10">
        <v>442.84546073387901</v>
      </c>
      <c r="Q132" s="9">
        <v>-10.110765499999999</v>
      </c>
      <c r="R132" s="5">
        <v>9.7294762730598394E-2</v>
      </c>
      <c r="S132" s="5">
        <v>-31.9</v>
      </c>
      <c r="T132" s="5">
        <v>6.4917914569377899E-3</v>
      </c>
      <c r="U132" s="5">
        <v>7.8019131906330603E-3</v>
      </c>
      <c r="V132" s="5">
        <v>0.124370314180851</v>
      </c>
      <c r="W132" s="5">
        <v>0.12923254072666199</v>
      </c>
      <c r="X132" s="5">
        <v>6.5535049438476598</v>
      </c>
      <c r="Y132" s="5">
        <v>6.5828518867492702</v>
      </c>
      <c r="Z132" s="6">
        <f t="shared" si="30"/>
        <v>0.12956204983392727</v>
      </c>
      <c r="AA132">
        <f t="shared" si="31"/>
        <v>1.4472914047499899E-3</v>
      </c>
      <c r="AB132">
        <f t="shared" si="32"/>
        <v>8.3175319706795161</v>
      </c>
      <c r="AC132">
        <f t="shared" si="33"/>
        <v>2.9372265666950739E-3</v>
      </c>
      <c r="AD132">
        <f t="shared" si="34"/>
        <v>0.30796300776570279</v>
      </c>
      <c r="AE132" s="8">
        <f t="shared" si="35"/>
        <v>425.1000131260177</v>
      </c>
      <c r="AF132" s="8">
        <f t="shared" si="36"/>
        <v>439.74996887051896</v>
      </c>
      <c r="AG132" s="8">
        <f t="shared" si="37"/>
        <v>410.74327803932357</v>
      </c>
      <c r="AH132" s="8">
        <f t="shared" si="38"/>
        <v>757.65529519861263</v>
      </c>
      <c r="AI132" s="7">
        <f t="shared" si="39"/>
        <v>-19.455772056309062</v>
      </c>
      <c r="AJ132" s="7">
        <f t="shared" si="40"/>
        <v>0.93403821970539769</v>
      </c>
      <c r="AK132" s="7">
        <f t="shared" si="41"/>
        <v>2.3832733598702771</v>
      </c>
      <c r="AL132">
        <f t="shared" si="42"/>
        <v>28.311378424458184</v>
      </c>
      <c r="AM132">
        <f t="shared" si="43"/>
        <v>2.1477883935051165E-2</v>
      </c>
      <c r="AN132">
        <f t="shared" si="44"/>
        <v>7.8053956361903806E-2</v>
      </c>
    </row>
    <row r="133" spans="1:40" x14ac:dyDescent="0.3">
      <c r="A133" t="s">
        <v>8</v>
      </c>
      <c r="B133">
        <v>12.9707924319946</v>
      </c>
      <c r="C133" t="s">
        <v>10</v>
      </c>
      <c r="D133" s="1">
        <v>41720</v>
      </c>
      <c r="E133" s="2">
        <v>41720.427083333336</v>
      </c>
      <c r="F133" s="3">
        <v>2.0999224856495899E-2</v>
      </c>
      <c r="G133" s="3">
        <v>0.14284534752368899</v>
      </c>
      <c r="H133" s="3">
        <v>0.42621453926291197</v>
      </c>
      <c r="I133" s="3">
        <v>1066.59997558594</v>
      </c>
      <c r="J133" s="3">
        <v>418</v>
      </c>
      <c r="K133" s="3">
        <v>22.059999465942401</v>
      </c>
      <c r="L133" s="3">
        <v>24.452392578125</v>
      </c>
      <c r="M133" s="3">
        <v>86.098258972167997</v>
      </c>
      <c r="N133" s="10">
        <v>446.82983809925702</v>
      </c>
      <c r="O133" s="9">
        <v>-10.538819999999999</v>
      </c>
      <c r="P133" s="10">
        <v>437.45900267266802</v>
      </c>
      <c r="Q133" s="9">
        <v>-9.6657329999999995</v>
      </c>
      <c r="R133" s="5">
        <v>0.11650525033474</v>
      </c>
      <c r="S133" s="5">
        <v>-31.9</v>
      </c>
      <c r="T133" s="5">
        <v>6.4131347462534896E-3</v>
      </c>
      <c r="U133" s="5">
        <v>7.6054348610341497E-3</v>
      </c>
      <c r="V133" s="5">
        <v>0.122297741472721</v>
      </c>
      <c r="W133" s="5">
        <v>0.12660045921802501</v>
      </c>
      <c r="X133" s="5">
        <v>6.5537548065185502</v>
      </c>
      <c r="Y133" s="5">
        <v>6.5804624557495099</v>
      </c>
      <c r="Z133" s="6">
        <f t="shared" si="30"/>
        <v>0.12799102863485756</v>
      </c>
      <c r="AA133">
        <f t="shared" si="31"/>
        <v>1.6189623700012226E-3</v>
      </c>
      <c r="AB133">
        <f t="shared" si="32"/>
        <v>11.012846614624513</v>
      </c>
      <c r="AC133">
        <f t="shared" si="33"/>
        <v>4.2074485613318065E-3</v>
      </c>
      <c r="AD133">
        <f t="shared" si="34"/>
        <v>0.24049051735298632</v>
      </c>
      <c r="AE133" s="8">
        <f t="shared" si="35"/>
        <v>417.99998472084985</v>
      </c>
      <c r="AF133" s="8">
        <f t="shared" si="36"/>
        <v>430.94999865944209</v>
      </c>
      <c r="AG133" s="8">
        <f t="shared" si="37"/>
        <v>382.41896460739395</v>
      </c>
      <c r="AH133" s="8">
        <f t="shared" si="38"/>
        <v>816.20188340990012</v>
      </c>
      <c r="AI133" s="7">
        <f t="shared" si="39"/>
        <v>-20.260613436468969</v>
      </c>
      <c r="AJ133" s="7">
        <f t="shared" si="40"/>
        <v>0.88738592829095297</v>
      </c>
      <c r="AK133" s="7">
        <f t="shared" si="41"/>
        <v>2.1186187938797092</v>
      </c>
      <c r="AL133">
        <f t="shared" si="42"/>
        <v>27.117079764248395</v>
      </c>
      <c r="AM133">
        <f t="shared" si="43"/>
        <v>2.1258675789119993E-2</v>
      </c>
      <c r="AN133">
        <f t="shared" si="44"/>
        <v>0.12301058936498427</v>
      </c>
    </row>
    <row r="134" spans="1:40" x14ac:dyDescent="0.3">
      <c r="A134" t="s">
        <v>8</v>
      </c>
      <c r="B134">
        <v>12.9707924319946</v>
      </c>
      <c r="C134" t="s">
        <v>10</v>
      </c>
      <c r="D134" s="1">
        <v>41720</v>
      </c>
      <c r="E134" s="2">
        <v>41720.447916666664</v>
      </c>
      <c r="F134" s="3">
        <v>1.6925100237131101E-2</v>
      </c>
      <c r="G134" s="3">
        <v>0.127543359994888</v>
      </c>
      <c r="H134" s="3">
        <v>0.93073188467716905</v>
      </c>
      <c r="I134" s="3">
        <v>1508.40002441406</v>
      </c>
      <c r="J134" s="3">
        <v>407.5</v>
      </c>
      <c r="K134" s="3">
        <v>23.940000534057599</v>
      </c>
      <c r="L134" s="3">
        <v>26.417667388916001</v>
      </c>
      <c r="M134" s="3">
        <v>72.985710144042997</v>
      </c>
      <c r="N134" s="10">
        <v>444.43823891914298</v>
      </c>
      <c r="O134" s="9">
        <v>-11.347896666666699</v>
      </c>
      <c r="P134" s="10">
        <v>427.83665072443398</v>
      </c>
      <c r="Q134" s="9">
        <v>-9.7882973333333307</v>
      </c>
      <c r="R134" s="5">
        <v>0.12607760727405501</v>
      </c>
      <c r="S134" s="5">
        <v>-31.9</v>
      </c>
      <c r="T134" s="5">
        <v>6.0639930889010403E-3</v>
      </c>
      <c r="U134" s="5">
        <v>7.1977823972702E-3</v>
      </c>
      <c r="V134" s="5">
        <v>0.118339158594608</v>
      </c>
      <c r="W134" s="5">
        <v>0.12289726734161401</v>
      </c>
      <c r="X134" s="5">
        <v>6.5050239562988299</v>
      </c>
      <c r="Y134" s="5">
        <v>6.5304207801818803</v>
      </c>
      <c r="Z134" s="6">
        <f t="shared" si="30"/>
        <v>0.12424498492612045</v>
      </c>
      <c r="AA134">
        <f t="shared" si="31"/>
        <v>1.304862468956218E-3</v>
      </c>
      <c r="AB134">
        <f t="shared" si="32"/>
        <v>9.8331201168774598</v>
      </c>
      <c r="AC134">
        <f t="shared" si="33"/>
        <v>9.1878764528841965E-3</v>
      </c>
      <c r="AD134">
        <f t="shared" si="34"/>
        <v>8.8762517354227993E-2</v>
      </c>
      <c r="AE134" s="8">
        <f t="shared" si="35"/>
        <v>407.49998314033053</v>
      </c>
      <c r="AF134" s="8">
        <f t="shared" si="36"/>
        <v>421.54998599883208</v>
      </c>
      <c r="AG134" s="8">
        <f t="shared" si="37"/>
        <v>305.4263955222857</v>
      </c>
      <c r="AH134" s="8">
        <f t="shared" si="38"/>
        <v>841.6472548354966</v>
      </c>
      <c r="AI134" s="7">
        <f t="shared" si="39"/>
        <v>-20.925089024669617</v>
      </c>
      <c r="AJ134" s="7">
        <f t="shared" si="40"/>
        <v>0.72453186019826343</v>
      </c>
      <c r="AK134" s="7">
        <f t="shared" si="41"/>
        <v>2.0034580495278878</v>
      </c>
      <c r="AL134">
        <f t="shared" si="42"/>
        <v>22.948015621075548</v>
      </c>
      <c r="AM134">
        <f t="shared" si="43"/>
        <v>1.9791855336776295E-2</v>
      </c>
      <c r="AN134">
        <f t="shared" si="44"/>
        <v>0.20841660773343368</v>
      </c>
    </row>
    <row r="135" spans="1:40" x14ac:dyDescent="0.3">
      <c r="A135" t="s">
        <v>8</v>
      </c>
      <c r="B135">
        <v>12.9707924319946</v>
      </c>
      <c r="C135" t="s">
        <v>10</v>
      </c>
      <c r="D135" s="1">
        <v>41720</v>
      </c>
      <c r="E135" s="2">
        <v>41720.458333333336</v>
      </c>
      <c r="F135" s="3">
        <v>2.3462299257516899E-2</v>
      </c>
      <c r="G135" s="3">
        <v>0.128995656967163</v>
      </c>
      <c r="H135" s="3">
        <v>0.96948334665137004</v>
      </c>
      <c r="I135" s="3">
        <v>1537.40002441406</v>
      </c>
      <c r="J135" s="3">
        <v>402.79998779296898</v>
      </c>
      <c r="K135" s="3">
        <v>24.860000610351602</v>
      </c>
      <c r="L135" s="3">
        <v>27.470668792724599</v>
      </c>
      <c r="M135" s="3">
        <v>73.547386169433594</v>
      </c>
      <c r="N135" s="10">
        <v>434.06863281956498</v>
      </c>
      <c r="O135" s="9">
        <v>-11.11318</v>
      </c>
      <c r="P135" s="10">
        <v>419.02825668669499</v>
      </c>
      <c r="Q135" s="9">
        <v>-9.5534952499999992</v>
      </c>
      <c r="R135" s="5">
        <v>0.118414036929607</v>
      </c>
      <c r="S135" s="5">
        <v>-31.9</v>
      </c>
      <c r="T135" s="5">
        <v>6.1691659502685096E-3</v>
      </c>
      <c r="U135" s="5">
        <v>7.6916664838790902E-3</v>
      </c>
      <c r="V135" s="5">
        <v>0.116445660591125</v>
      </c>
      <c r="W135" s="5">
        <v>0.121316403150558</v>
      </c>
      <c r="X135" s="5">
        <v>6.4756274223327601</v>
      </c>
      <c r="Y135" s="5">
        <v>6.5097317695617702</v>
      </c>
      <c r="Z135" s="6">
        <f t="shared" si="30"/>
        <v>0.12113709239877914</v>
      </c>
      <c r="AA135">
        <f t="shared" si="31"/>
        <v>1.8088562730865438E-3</v>
      </c>
      <c r="AB135">
        <f t="shared" si="32"/>
        <v>9.9450868282321689</v>
      </c>
      <c r="AC135">
        <f t="shared" si="33"/>
        <v>9.570418032096446E-3</v>
      </c>
      <c r="AD135">
        <f t="shared" si="34"/>
        <v>0.11812808666116757</v>
      </c>
      <c r="AE135" s="8">
        <f t="shared" si="35"/>
        <v>402.80001104534887</v>
      </c>
      <c r="AF135" s="8">
        <f t="shared" si="36"/>
        <v>417.44998515590731</v>
      </c>
      <c r="AG135" s="8">
        <f t="shared" si="37"/>
        <v>327.55695155273003</v>
      </c>
      <c r="AH135" s="8">
        <f t="shared" si="38"/>
        <v>812.408880461693</v>
      </c>
      <c r="AI135" s="7">
        <f t="shared" si="39"/>
        <v>-20.599737637305573</v>
      </c>
      <c r="AJ135" s="7">
        <f t="shared" si="40"/>
        <v>0.78466154797058041</v>
      </c>
      <c r="AK135" s="7">
        <f t="shared" si="41"/>
        <v>2.0569453938560076</v>
      </c>
      <c r="AL135">
        <f t="shared" si="42"/>
        <v>24.487335628046857</v>
      </c>
      <c r="AM135">
        <f t="shared" si="43"/>
        <v>2.0129837733082422E-2</v>
      </c>
      <c r="AN135">
        <f t="shared" si="44"/>
        <v>0.15417574354922534</v>
      </c>
    </row>
    <row r="136" spans="1:40" x14ac:dyDescent="0.3">
      <c r="A136" t="s">
        <v>8</v>
      </c>
      <c r="B136">
        <v>12.9707924319946</v>
      </c>
      <c r="C136" t="s">
        <v>10</v>
      </c>
      <c r="D136" s="1">
        <v>41720</v>
      </c>
      <c r="E136" s="2">
        <v>41720.541666666664</v>
      </c>
      <c r="F136" s="3">
        <v>3.1508907675743103E-2</v>
      </c>
      <c r="G136" s="3">
        <v>7.8944809734821306E-2</v>
      </c>
      <c r="H136" s="3">
        <v>1.8846965491562899</v>
      </c>
      <c r="I136" s="3">
        <v>1671.19995117188</v>
      </c>
      <c r="J136" s="3">
        <v>393.39999389648398</v>
      </c>
      <c r="K136" s="3">
        <v>28.879999160766602</v>
      </c>
      <c r="L136" s="3">
        <v>31.7844753265381</v>
      </c>
      <c r="M136" s="3">
        <v>59.875930786132798</v>
      </c>
      <c r="N136" s="10">
        <v>405.51426494919298</v>
      </c>
      <c r="O136" s="9">
        <v>-11.070553333333301</v>
      </c>
      <c r="P136" s="10">
        <v>396.929822357977</v>
      </c>
      <c r="Q136" s="9">
        <v>-8.9702369999999991</v>
      </c>
      <c r="R136" s="5">
        <v>7.0587567985057803E-2</v>
      </c>
      <c r="S136" s="5">
        <v>-31.9</v>
      </c>
      <c r="T136" s="5">
        <v>6.4557092264294598E-3</v>
      </c>
      <c r="U136" s="5">
        <v>7.9373745247721707E-3</v>
      </c>
      <c r="V136" s="5">
        <v>0.11222859472036401</v>
      </c>
      <c r="W136" s="5">
        <v>0.11618091911077499</v>
      </c>
      <c r="X136" s="5">
        <v>6.3902406692504901</v>
      </c>
      <c r="Y136" s="5">
        <v>6.4234299659729004</v>
      </c>
      <c r="Z136" s="6">
        <f t="shared" si="30"/>
        <v>0.11323558453885345</v>
      </c>
      <c r="AA136">
        <f t="shared" si="31"/>
        <v>2.4292199448062391E-3</v>
      </c>
      <c r="AB136">
        <f t="shared" si="32"/>
        <v>6.0863520982797406</v>
      </c>
      <c r="AC136">
        <f t="shared" si="33"/>
        <v>1.860509920193771E-2</v>
      </c>
      <c r="AD136">
        <f t="shared" si="34"/>
        <v>8.1604642309339226E-2</v>
      </c>
      <c r="AE136" s="8">
        <f t="shared" si="35"/>
        <v>393.39997534568772</v>
      </c>
      <c r="AF136" s="8">
        <f t="shared" si="36"/>
        <v>405.14999024935878</v>
      </c>
      <c r="AG136" s="8">
        <f t="shared" si="37"/>
        <v>319.77671845045063</v>
      </c>
      <c r="AH136" s="8">
        <f t="shared" si="38"/>
        <v>640.83377396203139</v>
      </c>
      <c r="AI136" s="7">
        <f t="shared" si="39"/>
        <v>-17.775200805814535</v>
      </c>
      <c r="AJ136" s="7">
        <f t="shared" si="40"/>
        <v>0.7892798374588057</v>
      </c>
      <c r="AK136" s="7">
        <f t="shared" si="41"/>
        <v>2.7190405884831104</v>
      </c>
      <c r="AL136">
        <f t="shared" si="42"/>
        <v>24.605563838945429</v>
      </c>
      <c r="AM136">
        <f t="shared" si="43"/>
        <v>1.8780491314310612E-2</v>
      </c>
      <c r="AN136">
        <f t="shared" si="44"/>
        <v>7.2725884440256322E-2</v>
      </c>
    </row>
    <row r="137" spans="1:40" x14ac:dyDescent="0.3">
      <c r="A137" t="s">
        <v>8</v>
      </c>
      <c r="B137">
        <v>12.9707924319946</v>
      </c>
      <c r="C137" t="s">
        <v>10</v>
      </c>
      <c r="D137" s="1">
        <v>41720</v>
      </c>
      <c r="E137" s="2">
        <v>41720.552083333336</v>
      </c>
      <c r="F137" s="3">
        <v>2.4241685867309602E-2</v>
      </c>
      <c r="G137" s="3">
        <v>7.1266770362854004E-2</v>
      </c>
      <c r="H137" s="3">
        <v>2.02016150183701</v>
      </c>
      <c r="I137" s="3">
        <v>1657</v>
      </c>
      <c r="J137" s="3">
        <v>393.39999389648398</v>
      </c>
      <c r="K137" s="3">
        <v>29.2600002288818</v>
      </c>
      <c r="L137" s="3">
        <v>31.8547248840332</v>
      </c>
      <c r="M137" s="3">
        <v>57.162582397460902</v>
      </c>
      <c r="N137" s="10">
        <v>404.432414394229</v>
      </c>
      <c r="O137" s="9">
        <v>-11.045655</v>
      </c>
      <c r="P137" s="10">
        <v>397.378626941704</v>
      </c>
      <c r="Q137" s="9">
        <v>-8.9318967499999999</v>
      </c>
      <c r="R137" s="5">
        <v>7.1111716330051394E-2</v>
      </c>
      <c r="S137" s="5">
        <v>-31.9</v>
      </c>
      <c r="T137" s="5">
        <v>6.4191906712949302E-3</v>
      </c>
      <c r="U137" s="5">
        <v>7.60325510054827E-3</v>
      </c>
      <c r="V137" s="5">
        <v>0.11227660626173</v>
      </c>
      <c r="W137" s="5">
        <v>0.11526436358690299</v>
      </c>
      <c r="X137" s="5">
        <v>6.3929738998413104</v>
      </c>
      <c r="Y137" s="5">
        <v>6.4194970130920401</v>
      </c>
      <c r="Z137" s="6">
        <f t="shared" si="30"/>
        <v>0.11341210671397726</v>
      </c>
      <c r="AA137">
        <f t="shared" si="31"/>
        <v>1.8689440906874343E-3</v>
      </c>
      <c r="AB137">
        <f t="shared" si="32"/>
        <v>5.4944037333496105</v>
      </c>
      <c r="AC137">
        <f t="shared" si="33"/>
        <v>1.9942364282695066E-2</v>
      </c>
      <c r="AD137">
        <f t="shared" si="34"/>
        <v>5.8573298537789399E-2</v>
      </c>
      <c r="AE137" s="8">
        <f t="shared" si="35"/>
        <v>393.40000751843831</v>
      </c>
      <c r="AF137" s="8">
        <f t="shared" si="36"/>
        <v>402.20000711597936</v>
      </c>
      <c r="AG137" s="8">
        <f t="shared" si="37"/>
        <v>297.23736108309538</v>
      </c>
      <c r="AH137" s="8">
        <f t="shared" si="38"/>
        <v>642.5645545272555</v>
      </c>
      <c r="AI137" s="7">
        <f t="shared" si="39"/>
        <v>-17.783335095517124</v>
      </c>
      <c r="AJ137" s="7">
        <f t="shared" si="40"/>
        <v>0.73902873153700188</v>
      </c>
      <c r="AK137" s="7">
        <f t="shared" si="41"/>
        <v>2.6732917206288098</v>
      </c>
      <c r="AL137">
        <f t="shared" si="42"/>
        <v>23.31913552734725</v>
      </c>
      <c r="AM137">
        <f t="shared" si="43"/>
        <v>1.8550823855893388E-2</v>
      </c>
      <c r="AN137">
        <f t="shared" si="44"/>
        <v>8.0790997168446718E-2</v>
      </c>
    </row>
    <row r="138" spans="1:40" x14ac:dyDescent="0.3">
      <c r="A138" t="s">
        <v>8</v>
      </c>
      <c r="B138">
        <v>12.9707924319946</v>
      </c>
      <c r="C138" t="s">
        <v>10</v>
      </c>
      <c r="D138" s="1">
        <v>41720</v>
      </c>
      <c r="E138" s="2">
        <v>41720.572916666664</v>
      </c>
      <c r="F138" s="3">
        <v>2.6428462937474299E-2</v>
      </c>
      <c r="G138" s="3">
        <v>5.7900317013263702E-2</v>
      </c>
      <c r="H138" s="3">
        <v>2.3425867020545499</v>
      </c>
      <c r="I138" s="3">
        <v>1605.19995117188</v>
      </c>
      <c r="J138" s="3">
        <v>392.20001220703102</v>
      </c>
      <c r="K138" s="3">
        <v>30.200000762939499</v>
      </c>
      <c r="L138" s="3">
        <v>32.811656951904297</v>
      </c>
      <c r="M138" s="3">
        <v>52.934116363525398</v>
      </c>
      <c r="N138" s="10">
        <v>407.923225589293</v>
      </c>
      <c r="O138" s="9">
        <v>-11.260120000000001</v>
      </c>
      <c r="P138" s="10">
        <v>397.05674195687601</v>
      </c>
      <c r="Q138" s="9">
        <v>-8.9025747499999994</v>
      </c>
      <c r="R138" s="5">
        <v>5.8720514178276097E-2</v>
      </c>
      <c r="S138" s="5">
        <v>-31.9</v>
      </c>
      <c r="T138" s="5">
        <v>6.0957404784858201E-3</v>
      </c>
      <c r="U138" s="5">
        <v>7.4133737944066498E-3</v>
      </c>
      <c r="V138" s="5">
        <v>0.11149404942989299</v>
      </c>
      <c r="W138" s="5">
        <v>0.115195222198963</v>
      </c>
      <c r="X138" s="5">
        <v>6.3678393363952601</v>
      </c>
      <c r="Y138" s="5">
        <v>6.3973546028137198</v>
      </c>
      <c r="Z138" s="6">
        <f t="shared" si="30"/>
        <v>0.11287471161669363</v>
      </c>
      <c r="AA138">
        <f t="shared" si="31"/>
        <v>2.0375364940914587E-3</v>
      </c>
      <c r="AB138">
        <f t="shared" si="32"/>
        <v>4.4638997437383257</v>
      </c>
      <c r="AC138">
        <f t="shared" si="33"/>
        <v>2.3125238914654983E-2</v>
      </c>
      <c r="AD138">
        <f t="shared" si="34"/>
        <v>5.506798496253118E-2</v>
      </c>
      <c r="AE138" s="8">
        <f t="shared" si="35"/>
        <v>392.20001876545183</v>
      </c>
      <c r="AF138" s="8">
        <f t="shared" si="36"/>
        <v>403.34999972048712</v>
      </c>
      <c r="AG138" s="8">
        <f t="shared" si="37"/>
        <v>309.10778055851137</v>
      </c>
      <c r="AH138" s="8">
        <f t="shared" si="38"/>
        <v>598.75980272161837</v>
      </c>
      <c r="AI138" s="7">
        <f t="shared" si="39"/>
        <v>-16.772377824066979</v>
      </c>
      <c r="AJ138" s="7">
        <f t="shared" si="40"/>
        <v>0.76635126012821719</v>
      </c>
      <c r="AK138" s="7">
        <f t="shared" si="41"/>
        <v>3.0641236699785837</v>
      </c>
      <c r="AL138">
        <f t="shared" si="42"/>
        <v>24.018592259282364</v>
      </c>
      <c r="AM138">
        <f t="shared" si="43"/>
        <v>1.7379478237063695E-2</v>
      </c>
      <c r="AN138">
        <f t="shared" si="44"/>
        <v>4.7007954309872535E-2</v>
      </c>
    </row>
    <row r="139" spans="1:40" x14ac:dyDescent="0.3">
      <c r="A139" t="s">
        <v>8</v>
      </c>
      <c r="B139">
        <v>12.9707924319946</v>
      </c>
      <c r="C139" t="s">
        <v>10</v>
      </c>
      <c r="D139" s="1">
        <v>41720</v>
      </c>
      <c r="E139" s="2">
        <v>41720.583333333336</v>
      </c>
      <c r="F139" s="3">
        <v>2.5517039000988E-2</v>
      </c>
      <c r="G139" s="3">
        <v>4.9980245530605302E-2</v>
      </c>
      <c r="H139" s="3">
        <v>2.2521314833665498</v>
      </c>
      <c r="I139" s="3">
        <v>1255.80004882812</v>
      </c>
      <c r="J139" s="3">
        <v>391</v>
      </c>
      <c r="K139" s="3">
        <v>30.579999923706101</v>
      </c>
      <c r="L139" s="3">
        <v>32.372581481933601</v>
      </c>
      <c r="M139" s="3">
        <v>53.619796752929702</v>
      </c>
      <c r="N139" s="10">
        <v>405.32834535699197</v>
      </c>
      <c r="O139" s="9">
        <v>-11.1647366666667</v>
      </c>
      <c r="P139" s="10">
        <v>396.21764262604802</v>
      </c>
      <c r="Q139" s="9">
        <v>-8.8783593333333304</v>
      </c>
      <c r="R139" s="5">
        <v>5.0579968839883797E-2</v>
      </c>
      <c r="S139" s="5">
        <v>-31.9</v>
      </c>
      <c r="T139" s="5">
        <v>5.9439418837428102E-3</v>
      </c>
      <c r="U139" s="5">
        <v>7.3301251977682096E-3</v>
      </c>
      <c r="V139" s="5">
        <v>0.111191026866436</v>
      </c>
      <c r="W139" s="5">
        <v>0.11493355780839901</v>
      </c>
      <c r="X139" s="5">
        <v>6.3700227737426802</v>
      </c>
      <c r="Y139" s="5">
        <v>6.4010734558105504</v>
      </c>
      <c r="Z139" s="6">
        <f t="shared" si="30"/>
        <v>0.11267479495029306</v>
      </c>
      <c r="AA139">
        <f t="shared" si="31"/>
        <v>1.9672690882051288E-3</v>
      </c>
      <c r="AB139">
        <f t="shared" si="32"/>
        <v>3.8532916005440638</v>
      </c>
      <c r="AC139">
        <f t="shared" si="33"/>
        <v>2.2232294998682626E-2</v>
      </c>
      <c r="AD139">
        <f t="shared" si="34"/>
        <v>5.5304375018461291E-2</v>
      </c>
      <c r="AE139" s="8">
        <f t="shared" si="35"/>
        <v>391.00001527071123</v>
      </c>
      <c r="AF139" s="8">
        <f t="shared" si="36"/>
        <v>402.19999234208666</v>
      </c>
      <c r="AG139" s="8">
        <f t="shared" si="37"/>
        <v>319.68637623006862</v>
      </c>
      <c r="AH139" s="8">
        <f t="shared" si="38"/>
        <v>568.8630060725028</v>
      </c>
      <c r="AI139" s="7">
        <f t="shared" si="39"/>
        <v>-16.010977338034191</v>
      </c>
      <c r="AJ139" s="7">
        <f t="shared" si="40"/>
        <v>0.79484431207587636</v>
      </c>
      <c r="AK139" s="7">
        <f t="shared" si="41"/>
        <v>3.4132528468053547</v>
      </c>
      <c r="AL139">
        <f t="shared" si="42"/>
        <v>24.748014389142433</v>
      </c>
      <c r="AM139">
        <f t="shared" si="43"/>
        <v>1.7012804619342452E-2</v>
      </c>
      <c r="AN139">
        <f t="shared" si="44"/>
        <v>3.4927446039719597E-2</v>
      </c>
    </row>
    <row r="140" spans="1:40" x14ac:dyDescent="0.3">
      <c r="A140" t="s">
        <v>8</v>
      </c>
      <c r="B140">
        <v>12.9707924319946</v>
      </c>
      <c r="C140" t="s">
        <v>10</v>
      </c>
      <c r="D140" s="1">
        <v>41720</v>
      </c>
      <c r="E140" s="2">
        <v>41720.59375</v>
      </c>
      <c r="F140" s="3">
        <v>1.3355134055018401E-2</v>
      </c>
      <c r="G140" s="3">
        <v>3.4014739096164703E-2</v>
      </c>
      <c r="H140" s="3">
        <v>1.9127062094460201</v>
      </c>
      <c r="I140" s="3">
        <v>532.79998779296898</v>
      </c>
      <c r="J140" s="3">
        <v>391</v>
      </c>
      <c r="K140" s="3">
        <v>29.159999847412099</v>
      </c>
      <c r="L140" s="3">
        <v>30.932590484619102</v>
      </c>
      <c r="M140" s="3">
        <v>57.261589050292997</v>
      </c>
      <c r="N140" s="10">
        <v>404.40568092759702</v>
      </c>
      <c r="O140" s="9">
        <v>-11.066265</v>
      </c>
      <c r="P140" s="10">
        <v>396.07816575568199</v>
      </c>
      <c r="Q140" s="9">
        <v>-8.8365535000000008</v>
      </c>
      <c r="R140" s="5">
        <v>4.39647547900677E-2</v>
      </c>
      <c r="S140" s="5">
        <v>-31.9</v>
      </c>
      <c r="T140" s="5">
        <v>5.8808289468288404E-3</v>
      </c>
      <c r="U140" s="5">
        <v>7.2690569795668099E-3</v>
      </c>
      <c r="V140" s="5">
        <v>0.112046584486961</v>
      </c>
      <c r="W140" s="5">
        <v>0.11597282439470299</v>
      </c>
      <c r="X140" s="5">
        <v>6.4190368652343803</v>
      </c>
      <c r="Y140" s="5">
        <v>6.45013332366943</v>
      </c>
      <c r="Z140" s="6">
        <f t="shared" si="30"/>
        <v>0.11350180122768466</v>
      </c>
      <c r="AA140">
        <f t="shared" si="31"/>
        <v>1.0296313139724416E-3</v>
      </c>
      <c r="AB140">
        <f t="shared" si="32"/>
        <v>2.6224102555416535</v>
      </c>
      <c r="AC140">
        <f t="shared" si="33"/>
        <v>1.8881601277848176E-2</v>
      </c>
      <c r="AD140">
        <f t="shared" si="34"/>
        <v>3.4081832454949182E-2</v>
      </c>
      <c r="AE140" s="8">
        <f t="shared" si="35"/>
        <v>391.00001218271302</v>
      </c>
      <c r="AF140" s="8">
        <f t="shared" si="36"/>
        <v>402.75001090419073</v>
      </c>
      <c r="AG140" s="8">
        <f t="shared" si="37"/>
        <v>314.96421533679893</v>
      </c>
      <c r="AH140" s="8">
        <f t="shared" si="38"/>
        <v>544.4203037269582</v>
      </c>
      <c r="AI140" s="7">
        <f t="shared" si="39"/>
        <v>-15.275881288892723</v>
      </c>
      <c r="AJ140" s="7">
        <f t="shared" si="40"/>
        <v>0.78203403304618413</v>
      </c>
      <c r="AK140" s="7">
        <f t="shared" si="41"/>
        <v>3.8428684862537801</v>
      </c>
      <c r="AL140">
        <f t="shared" si="42"/>
        <v>24.420071245982314</v>
      </c>
      <c r="AM140">
        <f t="shared" si="43"/>
        <v>1.6630058907110213E-2</v>
      </c>
      <c r="AN140">
        <f t="shared" si="44"/>
        <v>2.3570893008185888E-2</v>
      </c>
    </row>
    <row r="141" spans="1:40" x14ac:dyDescent="0.3">
      <c r="A141" t="s">
        <v>8</v>
      </c>
      <c r="B141">
        <v>12.9707924319946</v>
      </c>
      <c r="C141" t="s">
        <v>10</v>
      </c>
      <c r="D141" s="1">
        <v>41720</v>
      </c>
      <c r="E141" s="2">
        <v>41720.614583333336</v>
      </c>
      <c r="F141" s="3">
        <v>1.3469686731696099E-2</v>
      </c>
      <c r="G141" s="3">
        <v>5.04778884351254E-2</v>
      </c>
      <c r="H141" s="3">
        <v>2.17521915843674</v>
      </c>
      <c r="I141" s="3">
        <v>1151.19995117188</v>
      </c>
      <c r="J141" s="3">
        <v>389.89999389648398</v>
      </c>
      <c r="K141" s="3">
        <v>29.159999847412099</v>
      </c>
      <c r="L141" s="3">
        <v>32.781917572021499</v>
      </c>
      <c r="M141" s="3">
        <v>56.2236938476562</v>
      </c>
      <c r="N141" s="10">
        <v>405.289762809048</v>
      </c>
      <c r="O141" s="9">
        <v>-10.978569999999999</v>
      </c>
      <c r="P141" s="10">
        <v>393.892122912606</v>
      </c>
      <c r="Q141" s="9">
        <v>-8.7109577500000004</v>
      </c>
      <c r="R141" s="5">
        <v>4.1119407862424899E-2</v>
      </c>
      <c r="S141" s="5">
        <v>-31.9</v>
      </c>
      <c r="T141" s="5">
        <v>6.3930139876902103E-3</v>
      </c>
      <c r="U141" s="5">
        <v>7.9353284090757405E-3</v>
      </c>
      <c r="V141" s="5">
        <v>0.111806787550449</v>
      </c>
      <c r="W141" s="5">
        <v>0.114757783710957</v>
      </c>
      <c r="X141" s="5">
        <v>6.4233703613281197</v>
      </c>
      <c r="Y141" s="5">
        <v>6.4579181671142596</v>
      </c>
      <c r="Z141" s="6">
        <f t="shared" si="30"/>
        <v>0.11295156195881456</v>
      </c>
      <c r="AA141">
        <f t="shared" si="31"/>
        <v>1.0384629005758272E-3</v>
      </c>
      <c r="AB141">
        <f t="shared" si="32"/>
        <v>3.8916580231916562</v>
      </c>
      <c r="AC141">
        <f t="shared" si="33"/>
        <v>2.1473042037875024E-2</v>
      </c>
      <c r="AD141">
        <f t="shared" si="34"/>
        <v>3.0225773866371149E-2</v>
      </c>
      <c r="AE141" s="8">
        <f t="shared" si="35"/>
        <v>389.89999023070868</v>
      </c>
      <c r="AF141" s="8">
        <f t="shared" si="36"/>
        <v>398.05000444502468</v>
      </c>
      <c r="AG141" s="8">
        <f t="shared" si="37"/>
        <v>258.02666923847005</v>
      </c>
      <c r="AH141" s="8">
        <f t="shared" si="38"/>
        <v>533.29429638245188</v>
      </c>
      <c r="AI141" s="7">
        <f t="shared" si="39"/>
        <v>-14.899791943249205</v>
      </c>
      <c r="AJ141" s="7">
        <f t="shared" si="40"/>
        <v>0.6482267714033062</v>
      </c>
      <c r="AK141" s="7">
        <f t="shared" si="41"/>
        <v>3.9431926386156726</v>
      </c>
      <c r="AL141">
        <f t="shared" si="42"/>
        <v>20.99460534792464</v>
      </c>
      <c r="AM141">
        <f t="shared" si="43"/>
        <v>1.5882066512642429E-2</v>
      </c>
      <c r="AN141">
        <f t="shared" si="44"/>
        <v>5.3927405342089368E-2</v>
      </c>
    </row>
    <row r="142" spans="1:40" x14ac:dyDescent="0.3">
      <c r="A142" t="s">
        <v>8</v>
      </c>
      <c r="B142">
        <v>12.9707924319946</v>
      </c>
      <c r="C142" t="s">
        <v>10</v>
      </c>
      <c r="D142" s="1">
        <v>41720</v>
      </c>
      <c r="E142" s="2">
        <v>41720.635416666664</v>
      </c>
      <c r="F142" s="3">
        <v>8.1268223002553003E-3</v>
      </c>
      <c r="G142" s="3">
        <v>2.1832201629877101E-2</v>
      </c>
      <c r="H142" s="3">
        <v>1.8792642722261399</v>
      </c>
      <c r="I142" s="3">
        <v>310</v>
      </c>
      <c r="J142" s="3">
        <v>389.89999389648398</v>
      </c>
      <c r="K142" s="3">
        <v>28.2399997711182</v>
      </c>
      <c r="L142" s="3">
        <v>30.663608551025401</v>
      </c>
      <c r="M142" s="3">
        <v>57.359870910644503</v>
      </c>
      <c r="N142" s="10">
        <v>406.16832285031001</v>
      </c>
      <c r="O142" s="9">
        <v>-10.941103333333301</v>
      </c>
      <c r="P142" s="10">
        <v>391.15275882683898</v>
      </c>
      <c r="Q142" s="9">
        <v>-8.6805312499999996</v>
      </c>
      <c r="R142" s="5">
        <v>3.5084336996078498E-2</v>
      </c>
      <c r="S142" s="5">
        <v>-31.9</v>
      </c>
      <c r="T142" s="5">
        <v>5.81767363473773E-3</v>
      </c>
      <c r="U142" s="5">
        <v>7.2052115574479103E-3</v>
      </c>
      <c r="V142" s="5">
        <v>0.11227437108755101</v>
      </c>
      <c r="W142" s="5">
        <v>0.11635984480380999</v>
      </c>
      <c r="X142" s="5">
        <v>6.4502334594726598</v>
      </c>
      <c r="Y142" s="5">
        <v>6.4813141822814897</v>
      </c>
      <c r="Z142" s="6">
        <f t="shared" si="30"/>
        <v>0.11263511664062129</v>
      </c>
      <c r="AA142">
        <f t="shared" si="31"/>
        <v>6.2654786458606429E-4</v>
      </c>
      <c r="AB142">
        <f t="shared" si="32"/>
        <v>1.6831817904991198</v>
      </c>
      <c r="AC142">
        <f t="shared" si="33"/>
        <v>1.8551473565904638E-2</v>
      </c>
      <c r="AD142">
        <f t="shared" si="34"/>
        <v>2.1108426453302857E-2</v>
      </c>
      <c r="AE142" s="8">
        <f t="shared" si="35"/>
        <v>389.89998240571475</v>
      </c>
      <c r="AF142" s="8">
        <f t="shared" si="36"/>
        <v>402.1500038882304</v>
      </c>
      <c r="AG142" s="8">
        <f t="shared" si="37"/>
        <v>311.81413036533417</v>
      </c>
      <c r="AH142" s="8">
        <f t="shared" si="38"/>
        <v>511.73885128541707</v>
      </c>
      <c r="AI142" s="7">
        <f t="shared" si="39"/>
        <v>-14.195307039101095</v>
      </c>
      <c r="AJ142" s="7">
        <f t="shared" si="40"/>
        <v>0.77536771689798789</v>
      </c>
      <c r="AK142" s="7">
        <f t="shared" si="41"/>
        <v>4.6696252715452342</v>
      </c>
      <c r="AL142">
        <f t="shared" si="42"/>
        <v>24.249413552588493</v>
      </c>
      <c r="AM142">
        <f t="shared" si="43"/>
        <v>1.5603747241996521E-2</v>
      </c>
      <c r="AN142">
        <f t="shared" si="44"/>
        <v>1.3651915318823194E-2</v>
      </c>
    </row>
    <row r="143" spans="1:40" x14ac:dyDescent="0.3">
      <c r="A143" t="s">
        <v>8</v>
      </c>
      <c r="B143">
        <v>12.9707924319946</v>
      </c>
      <c r="C143" t="s">
        <v>10</v>
      </c>
      <c r="D143" s="1">
        <v>41720</v>
      </c>
      <c r="E143" s="2">
        <v>41720.677083333336</v>
      </c>
      <c r="F143" s="3">
        <v>1.21458619832993E-2</v>
      </c>
      <c r="G143" s="3">
        <v>3.9225600659847301E-2</v>
      </c>
      <c r="H143" s="3">
        <v>1.0986438130567899</v>
      </c>
      <c r="I143" s="3">
        <v>313.79998779296898</v>
      </c>
      <c r="J143" s="3">
        <v>389.89999389648398</v>
      </c>
      <c r="K143" s="3">
        <v>25.719999313354499</v>
      </c>
      <c r="L143" s="3">
        <v>28.203433990478501</v>
      </c>
      <c r="M143" s="3">
        <v>71.276802062988295</v>
      </c>
      <c r="N143" s="10">
        <v>407.77406640810801</v>
      </c>
      <c r="O143" s="9">
        <v>-10.7487033333333</v>
      </c>
      <c r="P143" s="10">
        <v>393.66179457294197</v>
      </c>
      <c r="Q143" s="9">
        <v>-8.7128739999999993</v>
      </c>
      <c r="R143" s="5">
        <v>4.4763740152120597E-2</v>
      </c>
      <c r="S143" s="5">
        <v>-31.9</v>
      </c>
      <c r="T143" s="5">
        <v>6.51129242032766E-3</v>
      </c>
      <c r="U143" s="5">
        <v>7.8535387292504293E-3</v>
      </c>
      <c r="V143" s="5">
        <v>0.113521575927734</v>
      </c>
      <c r="W143" s="5">
        <v>0.115916907787323</v>
      </c>
      <c r="X143" s="5">
        <v>6.5218858718872097</v>
      </c>
      <c r="Y143" s="5">
        <v>6.5519523620605504</v>
      </c>
      <c r="Z143" s="6">
        <f t="shared" si="30"/>
        <v>0.11461684358602836</v>
      </c>
      <c r="AA143">
        <f t="shared" si="31"/>
        <v>9.3640092129911262E-4</v>
      </c>
      <c r="AB143">
        <f t="shared" si="32"/>
        <v>3.0241483599021204</v>
      </c>
      <c r="AC143">
        <f t="shared" si="33"/>
        <v>1.0845447315466831E-2</v>
      </c>
      <c r="AD143">
        <f t="shared" si="34"/>
        <v>5.3962788144045669E-2</v>
      </c>
      <c r="AE143" s="8">
        <f t="shared" si="35"/>
        <v>389.89999989763982</v>
      </c>
      <c r="AF143" s="8">
        <f t="shared" si="36"/>
        <v>396.30000203778025</v>
      </c>
      <c r="AG143" s="8">
        <f t="shared" si="37"/>
        <v>333.92296032025644</v>
      </c>
      <c r="AH143" s="8">
        <f t="shared" si="38"/>
        <v>543.64506675471318</v>
      </c>
      <c r="AI143" s="7">
        <f t="shared" si="39"/>
        <v>-15.225226124671257</v>
      </c>
      <c r="AJ143" s="7">
        <f t="shared" si="40"/>
        <v>0.84260146001317138</v>
      </c>
      <c r="AK143" s="7">
        <f t="shared" si="41"/>
        <v>3.68960485917271</v>
      </c>
      <c r="AL143">
        <f t="shared" si="42"/>
        <v>25.970597376337189</v>
      </c>
      <c r="AM143">
        <f t="shared" si="43"/>
        <v>1.6979552907739854E-2</v>
      </c>
      <c r="AN143">
        <f t="shared" si="44"/>
        <v>2.3934148498316234E-2</v>
      </c>
    </row>
    <row r="144" spans="1:40" x14ac:dyDescent="0.3">
      <c r="A144" t="s">
        <v>8</v>
      </c>
      <c r="B144">
        <v>12.9707924319946</v>
      </c>
      <c r="C144" t="s">
        <v>10</v>
      </c>
      <c r="D144" s="1">
        <v>41720</v>
      </c>
      <c r="E144" s="2">
        <v>41720.6875</v>
      </c>
      <c r="F144" s="3">
        <v>5.2270763553678998E-3</v>
      </c>
      <c r="G144" s="3">
        <v>2.6610290631651899E-2</v>
      </c>
      <c r="H144" s="3">
        <v>1.06560189131037</v>
      </c>
      <c r="I144" s="3">
        <v>250.39999389648401</v>
      </c>
      <c r="J144" s="3">
        <v>388.70001220703102</v>
      </c>
      <c r="K144" s="3">
        <v>25.799999237060501</v>
      </c>
      <c r="L144" s="3">
        <v>27.9573669433594</v>
      </c>
      <c r="M144" s="3">
        <v>71.738876342773395</v>
      </c>
      <c r="N144" s="10">
        <v>408.73035312380699</v>
      </c>
      <c r="O144" s="9">
        <v>-10.45783</v>
      </c>
      <c r="P144" s="10">
        <v>396.422838253321</v>
      </c>
      <c r="Q144" s="9">
        <v>-8.7315777499999996</v>
      </c>
      <c r="R144" s="5">
        <v>4.2493950575590099E-2</v>
      </c>
      <c r="S144" s="5">
        <v>-31.9</v>
      </c>
      <c r="T144" s="5">
        <v>6.55726250261068E-3</v>
      </c>
      <c r="U144" s="5">
        <v>7.8025641851127104E-3</v>
      </c>
      <c r="V144" s="5">
        <v>0.113364890217781</v>
      </c>
      <c r="W144" s="5">
        <v>0.11693900078535099</v>
      </c>
      <c r="X144" s="5">
        <v>6.5329909324645996</v>
      </c>
      <c r="Y144" s="5">
        <v>6.5608854293823198</v>
      </c>
      <c r="Z144" s="6">
        <f t="shared" si="30"/>
        <v>0.11561726820226904</v>
      </c>
      <c r="AA144">
        <f t="shared" si="31"/>
        <v>4.0298820467394523E-4</v>
      </c>
      <c r="AB144">
        <f t="shared" si="32"/>
        <v>2.0515547350841286</v>
      </c>
      <c r="AC144">
        <f t="shared" si="33"/>
        <v>1.0519268423596941E-2</v>
      </c>
      <c r="AD144">
        <f t="shared" si="34"/>
        <v>2.3943454789709852E-2</v>
      </c>
      <c r="AE144" s="8">
        <f t="shared" si="35"/>
        <v>388.69999470828964</v>
      </c>
      <c r="AF144" s="8">
        <f t="shared" si="36"/>
        <v>399.25001675246006</v>
      </c>
      <c r="AG144" s="8">
        <f t="shared" si="37"/>
        <v>307.61810680544795</v>
      </c>
      <c r="AH144" s="8">
        <f t="shared" si="38"/>
        <v>534.40117548952833</v>
      </c>
      <c r="AI144" s="7">
        <f t="shared" si="39"/>
        <v>-14.958319897811256</v>
      </c>
      <c r="AJ144" s="7">
        <f t="shared" si="40"/>
        <v>0.77048990331332901</v>
      </c>
      <c r="AK144" s="7">
        <f t="shared" si="41"/>
        <v>3.9540998426005851</v>
      </c>
      <c r="AL144">
        <f t="shared" si="42"/>
        <v>24.124541524821225</v>
      </c>
      <c r="AM144">
        <f t="shared" si="43"/>
        <v>1.8312781371472124E-2</v>
      </c>
      <c r="AN144">
        <f t="shared" si="44"/>
        <v>2.4933290130265854E-2</v>
      </c>
    </row>
    <row r="145" spans="1:40" x14ac:dyDescent="0.3">
      <c r="A145" t="s">
        <v>8</v>
      </c>
      <c r="B145">
        <v>12.9707924319946</v>
      </c>
      <c r="C145" t="s">
        <v>10</v>
      </c>
      <c r="D145" s="1">
        <v>41720</v>
      </c>
      <c r="E145" s="2">
        <v>41720.71875</v>
      </c>
      <c r="F145" s="3">
        <v>5.1392023451626301E-3</v>
      </c>
      <c r="G145" s="3">
        <v>1.3109830208122701E-2</v>
      </c>
      <c r="H145" s="3">
        <v>0.76548422395221005</v>
      </c>
      <c r="I145" s="3">
        <v>175.39999389648401</v>
      </c>
      <c r="J145" s="3">
        <v>391</v>
      </c>
      <c r="K145" s="3">
        <v>24.200000762939499</v>
      </c>
      <c r="L145" s="3">
        <v>26.792064666748001</v>
      </c>
      <c r="M145" s="3">
        <v>78.26611328125</v>
      </c>
      <c r="N145" s="10">
        <v>402.175894406152</v>
      </c>
      <c r="O145" s="9">
        <v>-9.9698846666666707</v>
      </c>
      <c r="P145" s="10">
        <v>389.85050439081198</v>
      </c>
      <c r="Q145" s="9">
        <v>-8.6138100000000009</v>
      </c>
      <c r="R145" s="5">
        <v>1.94030329585075E-2</v>
      </c>
      <c r="S145" s="5">
        <v>-31.9</v>
      </c>
      <c r="T145" s="5">
        <v>6.53849029913545E-3</v>
      </c>
      <c r="U145" s="5">
        <v>7.9797692596912401E-3</v>
      </c>
      <c r="V145" s="5">
        <v>0.114375032484531</v>
      </c>
      <c r="W145" s="5">
        <v>0.11752542853355399</v>
      </c>
      <c r="X145" s="5">
        <v>6.5524315834045401</v>
      </c>
      <c r="Y145" s="5">
        <v>6.58471632003784</v>
      </c>
      <c r="Z145" s="6">
        <f t="shared" si="30"/>
        <v>0.11403878382931013</v>
      </c>
      <c r="AA145">
        <f t="shared" si="31"/>
        <v>3.9621344432942581E-4</v>
      </c>
      <c r="AB145">
        <f t="shared" si="32"/>
        <v>1.0107192969787366</v>
      </c>
      <c r="AC145">
        <f t="shared" si="33"/>
        <v>7.5566063568826263E-3</v>
      </c>
      <c r="AD145">
        <f t="shared" si="34"/>
        <v>3.2770451577161269E-2</v>
      </c>
      <c r="AE145" s="8">
        <f t="shared" si="35"/>
        <v>390.99999672523393</v>
      </c>
      <c r="AF145" s="8">
        <f t="shared" si="36"/>
        <v>399.8000021869554</v>
      </c>
      <c r="AG145" s="8">
        <f t="shared" si="37"/>
        <v>364.33817148530642</v>
      </c>
      <c r="AH145" s="8">
        <f t="shared" si="38"/>
        <v>457.3307828980125</v>
      </c>
      <c r="AI145" s="7">
        <f t="shared" si="39"/>
        <v>-11.999725471808206</v>
      </c>
      <c r="AJ145" s="7">
        <f t="shared" si="40"/>
        <v>0.91130107426796303</v>
      </c>
      <c r="AK145" s="7">
        <f t="shared" si="41"/>
        <v>7.94932342731299</v>
      </c>
      <c r="AL145">
        <f t="shared" si="42"/>
        <v>27.729307501259854</v>
      </c>
      <c r="AM145">
        <f t="shared" si="43"/>
        <v>1.6568391275875262E-2</v>
      </c>
      <c r="AN145">
        <f t="shared" si="44"/>
        <v>6.3875898972290072E-3</v>
      </c>
    </row>
    <row r="146" spans="1:40" x14ac:dyDescent="0.3">
      <c r="A146" t="s">
        <v>8</v>
      </c>
      <c r="B146">
        <v>12.9707924319946</v>
      </c>
      <c r="C146" t="s">
        <v>10</v>
      </c>
      <c r="D146" s="1">
        <v>41720</v>
      </c>
      <c r="E146" s="2">
        <v>41720.729166666664</v>
      </c>
      <c r="F146" s="3">
        <v>5.3578228689730202E-3</v>
      </c>
      <c r="G146" s="3">
        <v>7.9646138474345207E-3</v>
      </c>
      <c r="H146" s="3">
        <v>0.71347303220230396</v>
      </c>
      <c r="I146" s="3">
        <v>125.59999847412099</v>
      </c>
      <c r="J146" s="3">
        <v>392.20001220703102</v>
      </c>
      <c r="K146" s="3">
        <v>23.959999084472699</v>
      </c>
      <c r="L146" s="3">
        <v>26.380832672119102</v>
      </c>
      <c r="M146" s="3">
        <v>79.246597290039105</v>
      </c>
      <c r="N146" s="10">
        <v>406.32852998211501</v>
      </c>
      <c r="O146" s="9">
        <v>-9.9905644999999996</v>
      </c>
      <c r="P146" s="10">
        <v>392.01567278902002</v>
      </c>
      <c r="Q146" s="9">
        <v>-8.6550355000000003</v>
      </c>
      <c r="R146" s="5">
        <v>2.06023845821619E-2</v>
      </c>
      <c r="S146" s="5">
        <v>-31.9</v>
      </c>
      <c r="T146" s="5">
        <v>6.5329293720424201E-3</v>
      </c>
      <c r="U146" s="5">
        <v>7.9065132886171306E-3</v>
      </c>
      <c r="V146" s="5">
        <v>0.115047559142113</v>
      </c>
      <c r="W146" s="5">
        <v>0.11851865798234899</v>
      </c>
      <c r="X146" s="5">
        <v>6.5707936286926296</v>
      </c>
      <c r="Y146" s="5">
        <v>6.60156154632568</v>
      </c>
      <c r="Z146" s="6">
        <f t="shared" si="30"/>
        <v>0.11499348594239943</v>
      </c>
      <c r="AA146">
        <f t="shared" si="31"/>
        <v>4.1306827605667838E-4</v>
      </c>
      <c r="AB146">
        <f t="shared" si="32"/>
        <v>0.61404219435263541</v>
      </c>
      <c r="AC146">
        <f t="shared" si="33"/>
        <v>7.0431691234185984E-3</v>
      </c>
      <c r="AD146">
        <f t="shared" si="34"/>
        <v>3.66550437752537E-2</v>
      </c>
      <c r="AE146" s="8">
        <f t="shared" si="35"/>
        <v>392.20000968073037</v>
      </c>
      <c r="AF146" s="8">
        <f t="shared" si="36"/>
        <v>402.1499943876529</v>
      </c>
      <c r="AG146" s="8">
        <f t="shared" si="37"/>
        <v>380.98547448875195</v>
      </c>
      <c r="AH146" s="8">
        <f t="shared" si="38"/>
        <v>462.43405456462796</v>
      </c>
      <c r="AI146" s="7">
        <f t="shared" si="39"/>
        <v>-12.186866494373493</v>
      </c>
      <c r="AJ146" s="7">
        <f t="shared" si="40"/>
        <v>0.94737157728641075</v>
      </c>
      <c r="AK146" s="7">
        <f t="shared" si="41"/>
        <v>7.6709175395132121</v>
      </c>
      <c r="AL146">
        <f t="shared" si="42"/>
        <v>28.652712378532115</v>
      </c>
      <c r="AM146">
        <f t="shared" si="43"/>
        <v>1.7312282261329127E-2</v>
      </c>
      <c r="AN146">
        <f t="shared" si="44"/>
        <v>3.7969049878830252E-3</v>
      </c>
    </row>
    <row r="147" spans="1:40" x14ac:dyDescent="0.3">
      <c r="A147" t="s">
        <v>6</v>
      </c>
      <c r="B147">
        <v>22.1567561506088</v>
      </c>
      <c r="C147" t="s">
        <v>16</v>
      </c>
      <c r="D147" s="1">
        <v>41721</v>
      </c>
      <c r="E147" s="2">
        <v>41721.364583333336</v>
      </c>
      <c r="F147" s="3">
        <v>1.6179444268345802E-2</v>
      </c>
      <c r="G147" s="3">
        <v>0.141955375671387</v>
      </c>
      <c r="H147" s="3">
        <v>0.36284357031196102</v>
      </c>
      <c r="I147" s="3">
        <v>673.20001220703102</v>
      </c>
      <c r="J147" s="3">
        <v>418</v>
      </c>
      <c r="K147" s="3">
        <v>22.0200004577637</v>
      </c>
      <c r="L147" s="3">
        <v>22.0091857910156</v>
      </c>
      <c r="M147" s="3">
        <v>86.284042358398395</v>
      </c>
      <c r="N147" s="10">
        <v>478.61707527011401</v>
      </c>
      <c r="O147" s="9">
        <v>-10.6838033333333</v>
      </c>
      <c r="P147" s="10">
        <v>438.93517121154298</v>
      </c>
      <c r="Q147" s="9">
        <v>-9.8289205000000006</v>
      </c>
      <c r="R147" s="5">
        <v>0.109506011009216</v>
      </c>
      <c r="S147" s="5">
        <v>-31.9</v>
      </c>
      <c r="T147" s="5">
        <v>5.8824410662054998E-3</v>
      </c>
      <c r="U147" s="5">
        <v>6.1530857346951996E-3</v>
      </c>
      <c r="V147" s="5">
        <v>0.11478923261165599</v>
      </c>
      <c r="W147" s="5">
        <v>0.117170177400112</v>
      </c>
      <c r="X147" s="5">
        <v>6.15138483047485</v>
      </c>
      <c r="Y147" s="5">
        <v>6.1574473381042498</v>
      </c>
      <c r="Z147" s="6">
        <f t="shared" si="30"/>
        <v>0.12053835507823958</v>
      </c>
      <c r="AA147">
        <f t="shared" si="31"/>
        <v>7.3022621896306962E-4</v>
      </c>
      <c r="AB147">
        <f t="shared" si="32"/>
        <v>6.4068663619555384</v>
      </c>
      <c r="AC147">
        <f t="shared" si="33"/>
        <v>3.5818713752414711E-3</v>
      </c>
      <c r="AD147">
        <f t="shared" si="34"/>
        <v>0.12741702284637482</v>
      </c>
      <c r="AE147" s="8">
        <f t="shared" si="35"/>
        <v>417.99999209326114</v>
      </c>
      <c r="AF147" s="8">
        <f t="shared" si="36"/>
        <v>426.25000745366862</v>
      </c>
      <c r="AG147" s="8">
        <f t="shared" si="37"/>
        <v>373.67516791935174</v>
      </c>
      <c r="AH147" s="8">
        <f t="shared" si="38"/>
        <v>816.76136277750857</v>
      </c>
      <c r="AI147" s="7">
        <f t="shared" si="39"/>
        <v>-20.335223765838062</v>
      </c>
      <c r="AJ147" s="7">
        <f t="shared" si="40"/>
        <v>0.87665727011152839</v>
      </c>
      <c r="AK147" s="7">
        <f t="shared" si="41"/>
        <v>2.0915175746943175</v>
      </c>
      <c r="AL147">
        <f t="shared" si="42"/>
        <v>26.84242611485513</v>
      </c>
      <c r="AM147">
        <f t="shared" si="43"/>
        <v>2.0829108338188046E-2</v>
      </c>
      <c r="AN147">
        <f t="shared" si="44"/>
        <v>7.0488167314156469E-2</v>
      </c>
    </row>
    <row r="148" spans="1:40" x14ac:dyDescent="0.3">
      <c r="A148" t="s">
        <v>6</v>
      </c>
      <c r="B148">
        <v>22.1567561506088</v>
      </c>
      <c r="C148" t="s">
        <v>16</v>
      </c>
      <c r="D148" s="1">
        <v>41721</v>
      </c>
      <c r="E148" s="2">
        <v>41721.395833333336</v>
      </c>
      <c r="F148" s="3">
        <v>1.7424397170543698E-2</v>
      </c>
      <c r="G148" s="3">
        <v>0.15811650454998</v>
      </c>
      <c r="H148" s="3">
        <v>0.43476810102984598</v>
      </c>
      <c r="I148" s="3">
        <v>986</v>
      </c>
      <c r="J148" s="3">
        <v>400.39999389648398</v>
      </c>
      <c r="K148" s="3">
        <v>22.819999694824201</v>
      </c>
      <c r="L148" s="3">
        <v>22.436840057373001</v>
      </c>
      <c r="M148" s="3">
        <v>83.987342834472699</v>
      </c>
      <c r="N148" s="10">
        <v>432.57510349054502</v>
      </c>
      <c r="O148" s="9">
        <v>-9.72353925</v>
      </c>
      <c r="P148" s="10">
        <v>421.96686929378598</v>
      </c>
      <c r="Q148" s="9">
        <v>-9.4747050000000002</v>
      </c>
      <c r="R148" s="5">
        <v>0.14159107208252</v>
      </c>
      <c r="S148" s="5">
        <v>-31.9</v>
      </c>
      <c r="T148" s="5">
        <v>6.1340183019638096E-3</v>
      </c>
      <c r="U148" s="5">
        <v>6.1615076847374396E-3</v>
      </c>
      <c r="V148" s="5">
        <v>0.110307805240154</v>
      </c>
      <c r="W148" s="5">
        <v>0.114038355648518</v>
      </c>
      <c r="X148" s="5">
        <v>6.1710662841796902</v>
      </c>
      <c r="Y148" s="5">
        <v>6.1716818809509304</v>
      </c>
      <c r="Z148" s="6">
        <f t="shared" si="30"/>
        <v>0.116249353577667</v>
      </c>
      <c r="AA148">
        <f t="shared" si="31"/>
        <v>7.8641462911369943E-4</v>
      </c>
      <c r="AB148">
        <f t="shared" si="32"/>
        <v>7.1362659531564789</v>
      </c>
      <c r="AC148">
        <f t="shared" si="33"/>
        <v>4.2918864859807105E-3</v>
      </c>
      <c r="AD148">
        <f t="shared" si="34"/>
        <v>0.11452053655229667</v>
      </c>
      <c r="AE148" s="8">
        <f t="shared" si="35"/>
        <v>400.39998334062648</v>
      </c>
      <c r="AF148" s="8">
        <f t="shared" si="36"/>
        <v>413.90000583329044</v>
      </c>
      <c r="AG148" s="8">
        <f t="shared" si="37"/>
        <v>348.96640675588418</v>
      </c>
      <c r="AH148" s="8">
        <f t="shared" si="38"/>
        <v>914.35330495367566</v>
      </c>
      <c r="AI148" s="7">
        <f t="shared" si="39"/>
        <v>-21.789382004921883</v>
      </c>
      <c r="AJ148" s="7">
        <f t="shared" si="40"/>
        <v>0.84311766571088176</v>
      </c>
      <c r="AK148" s="7">
        <f t="shared" si="41"/>
        <v>1.8270502094017085</v>
      </c>
      <c r="AL148">
        <f t="shared" si="42"/>
        <v>25.983812242198574</v>
      </c>
      <c r="AM148">
        <f t="shared" si="43"/>
        <v>2.2768211074450387E-2</v>
      </c>
      <c r="AN148">
        <f t="shared" si="44"/>
        <v>0.15120373703184417</v>
      </c>
    </row>
    <row r="149" spans="1:40" x14ac:dyDescent="0.3">
      <c r="A149" t="s">
        <v>6</v>
      </c>
      <c r="B149">
        <v>22.1567561506088</v>
      </c>
      <c r="C149" t="s">
        <v>16</v>
      </c>
      <c r="D149" s="1">
        <v>41721</v>
      </c>
      <c r="E149" s="2">
        <v>41721.40625</v>
      </c>
      <c r="F149" s="3">
        <v>1.8013162538409198E-2</v>
      </c>
      <c r="G149" s="3">
        <v>0.20780147612094901</v>
      </c>
      <c r="H149" s="3">
        <v>0.50485551634225601</v>
      </c>
      <c r="I149" s="3">
        <v>1262</v>
      </c>
      <c r="J149" s="3">
        <v>396.89999389648398</v>
      </c>
      <c r="K149" s="3">
        <v>23.440000534057599</v>
      </c>
      <c r="L149" s="3">
        <v>23.065509796142599</v>
      </c>
      <c r="M149" s="3">
        <v>82.101058959960895</v>
      </c>
      <c r="N149" s="10">
        <v>423.08287047270699</v>
      </c>
      <c r="O149" s="9">
        <v>-10.2186843333333</v>
      </c>
      <c r="P149" s="10">
        <v>417.40663846632998</v>
      </c>
      <c r="Q149" s="9">
        <v>-9.4102033333333299</v>
      </c>
      <c r="R149" s="5">
        <v>0.17153279483318301</v>
      </c>
      <c r="S149" s="5">
        <v>-31.9</v>
      </c>
      <c r="T149" s="5">
        <v>6.02759933099151E-3</v>
      </c>
      <c r="U149" s="5">
        <v>6.2385853379964802E-3</v>
      </c>
      <c r="V149" s="5">
        <v>0.10894584655761699</v>
      </c>
      <c r="W149" s="5">
        <v>0.11047177761793101</v>
      </c>
      <c r="X149" s="5">
        <v>6.1486191749572798</v>
      </c>
      <c r="Y149" s="5">
        <v>6.1533455848693803</v>
      </c>
      <c r="Z149" s="6">
        <f t="shared" si="30"/>
        <v>0.11457475272448828</v>
      </c>
      <c r="AA149">
        <f t="shared" si="31"/>
        <v>8.129873532012606E-4</v>
      </c>
      <c r="AB149">
        <f t="shared" si="32"/>
        <v>9.3786958121683028</v>
      </c>
      <c r="AC149">
        <f t="shared" si="33"/>
        <v>4.9837662027863378E-3</v>
      </c>
      <c r="AD149">
        <f t="shared" si="34"/>
        <v>0.10195444069320674</v>
      </c>
      <c r="AE149" s="8">
        <f t="shared" si="35"/>
        <v>396.90000200859339</v>
      </c>
      <c r="AF149" s="8">
        <f t="shared" si="36"/>
        <v>402.14998239761354</v>
      </c>
      <c r="AG149" s="8">
        <f t="shared" si="37"/>
        <v>307.33218182065366</v>
      </c>
      <c r="AH149" s="8">
        <f t="shared" si="38"/>
        <v>1021.8101639377546</v>
      </c>
      <c r="AI149" s="7">
        <f t="shared" si="39"/>
        <v>-22.893726261667556</v>
      </c>
      <c r="AJ149" s="7">
        <f t="shared" si="40"/>
        <v>0.76422279068208021</v>
      </c>
      <c r="AK149" s="7">
        <f t="shared" si="41"/>
        <v>1.6489847086803051</v>
      </c>
      <c r="AL149">
        <f t="shared" si="42"/>
        <v>23.964103441461255</v>
      </c>
      <c r="AM149">
        <f t="shared" si="43"/>
        <v>2.1572271530410574E-2</v>
      </c>
      <c r="AN149">
        <f t="shared" si="44"/>
        <v>0.27496210802266058</v>
      </c>
    </row>
    <row r="150" spans="1:40" x14ac:dyDescent="0.3">
      <c r="A150" t="s">
        <v>6</v>
      </c>
      <c r="B150">
        <v>22.1567561506088</v>
      </c>
      <c r="C150" t="s">
        <v>16</v>
      </c>
      <c r="D150" s="1">
        <v>41721</v>
      </c>
      <c r="E150" s="2">
        <v>41721.416666666664</v>
      </c>
      <c r="F150" s="3">
        <v>1.6437772661447501E-2</v>
      </c>
      <c r="G150" s="3">
        <v>0.210150986909866</v>
      </c>
      <c r="H150" s="3">
        <v>0.59972259814462703</v>
      </c>
      <c r="I150" s="3">
        <v>1328.40002441406</v>
      </c>
      <c r="J150" s="3">
        <v>395.70001220703102</v>
      </c>
      <c r="K150" s="3">
        <v>24.059999465942401</v>
      </c>
      <c r="L150" s="3">
        <v>23.491043090820298</v>
      </c>
      <c r="M150" s="3">
        <v>79.276809692382798</v>
      </c>
      <c r="N150" s="10">
        <v>420.32362322408198</v>
      </c>
      <c r="O150" s="9">
        <v>-10.738350000000001</v>
      </c>
      <c r="P150" s="10">
        <v>409.10924507163998</v>
      </c>
      <c r="Q150" s="9">
        <v>-9.0435607499999993</v>
      </c>
      <c r="R150" s="5">
        <v>0.209827050566673</v>
      </c>
      <c r="S150" s="5">
        <v>-31.9</v>
      </c>
      <c r="T150" s="5">
        <v>6.1654336750507398E-3</v>
      </c>
      <c r="U150" s="5">
        <v>6.17877999320626E-3</v>
      </c>
      <c r="V150" s="5">
        <v>0.10855226963758501</v>
      </c>
      <c r="W150" s="5">
        <v>0.10822833329439201</v>
      </c>
      <c r="X150" s="5">
        <v>6.1449851989746103</v>
      </c>
      <c r="Y150" s="5">
        <v>6.1452841758728001</v>
      </c>
      <c r="Z150" s="6">
        <f t="shared" si="30"/>
        <v>0.11223081498789751</v>
      </c>
      <c r="AA150">
        <f t="shared" si="31"/>
        <v>7.4188534412316677E-4</v>
      </c>
      <c r="AB150">
        <f t="shared" si="32"/>
        <v>9.4847361897825326</v>
      </c>
      <c r="AC150">
        <f t="shared" si="33"/>
        <v>5.920262568061471E-3</v>
      </c>
      <c r="AD150">
        <f t="shared" si="34"/>
        <v>7.8320570202143225E-2</v>
      </c>
      <c r="AE150" s="8">
        <f t="shared" si="35"/>
        <v>395.70003200132203</v>
      </c>
      <c r="AF150" s="8">
        <f t="shared" si="36"/>
        <v>394.50000950526606</v>
      </c>
      <c r="AG150" s="8">
        <f t="shared" si="37"/>
        <v>270.25014305879205</v>
      </c>
      <c r="AH150" s="8">
        <f t="shared" si="38"/>
        <v>1160.5718389306157</v>
      </c>
      <c r="AI150" s="7">
        <f t="shared" si="39"/>
        <v>-23.934981662901777</v>
      </c>
      <c r="AJ150" s="7">
        <f t="shared" si="40"/>
        <v>0.68504470607670431</v>
      </c>
      <c r="AK150" s="7">
        <f t="shared" si="41"/>
        <v>1.5149647779127848</v>
      </c>
      <c r="AL150">
        <f t="shared" si="42"/>
        <v>21.937144475563635</v>
      </c>
      <c r="AM150">
        <f t="shared" si="43"/>
        <v>2.0626294313630472E-2</v>
      </c>
      <c r="AN150">
        <f t="shared" si="44"/>
        <v>0.5172187901880122</v>
      </c>
    </row>
    <row r="151" spans="1:40" x14ac:dyDescent="0.3">
      <c r="A151" t="s">
        <v>6</v>
      </c>
      <c r="B151">
        <v>22.1567561506088</v>
      </c>
      <c r="C151" t="s">
        <v>16</v>
      </c>
      <c r="D151" s="1">
        <v>41721</v>
      </c>
      <c r="E151" s="2">
        <v>41721.427083333336</v>
      </c>
      <c r="F151" s="3">
        <v>1.9674159586429599E-2</v>
      </c>
      <c r="G151" s="3">
        <v>0.207961454987526</v>
      </c>
      <c r="H151" s="3">
        <v>0.68010282267835398</v>
      </c>
      <c r="I151" s="3">
        <v>1391.59997558594</v>
      </c>
      <c r="J151" s="3">
        <v>395.70001220703102</v>
      </c>
      <c r="K151" s="3">
        <v>24.440000534057599</v>
      </c>
      <c r="L151" s="3">
        <v>23.975391387939499</v>
      </c>
      <c r="M151" s="3">
        <v>77.174026489257798</v>
      </c>
      <c r="N151" s="10">
        <v>418.15108078960901</v>
      </c>
      <c r="O151" s="9">
        <v>-11.1976333333333</v>
      </c>
      <c r="P151" s="10">
        <v>408.33903804031098</v>
      </c>
      <c r="Q151" s="9">
        <v>-9.1264719999999997</v>
      </c>
      <c r="R151" s="5">
        <v>0.21393086016178101</v>
      </c>
      <c r="S151" s="5">
        <v>-31.9</v>
      </c>
      <c r="T151" s="5">
        <v>6.0880184173584002E-3</v>
      </c>
      <c r="U151" s="5">
        <v>6.1912531964480903E-3</v>
      </c>
      <c r="V151" s="5">
        <v>0.10848911106586499</v>
      </c>
      <c r="W151" s="5">
        <v>0.108529955148697</v>
      </c>
      <c r="X151" s="5">
        <v>6.1414098739623997</v>
      </c>
      <c r="Y151" s="5">
        <v>6.1437225341796902</v>
      </c>
      <c r="Z151" s="6">
        <f t="shared" si="30"/>
        <v>0.11195434822076222</v>
      </c>
      <c r="AA151">
        <f t="shared" si="31"/>
        <v>8.8795306734867029E-4</v>
      </c>
      <c r="AB151">
        <f t="shared" si="32"/>
        <v>9.3859161320332465</v>
      </c>
      <c r="AC151">
        <f t="shared" si="33"/>
        <v>6.7137494834980651E-3</v>
      </c>
      <c r="AD151">
        <f t="shared" si="34"/>
        <v>8.2661807453048214E-2</v>
      </c>
      <c r="AE151" s="8">
        <f t="shared" si="35"/>
        <v>395.70003268768215</v>
      </c>
      <c r="AF151" s="8">
        <f t="shared" si="36"/>
        <v>395.69999813727094</v>
      </c>
      <c r="AG151" s="8">
        <f t="shared" si="37"/>
        <v>278.5327121552894</v>
      </c>
      <c r="AH151" s="8">
        <f t="shared" si="38"/>
        <v>1175.9852385230147</v>
      </c>
      <c r="AI151" s="7">
        <f t="shared" si="39"/>
        <v>-24.076400099342916</v>
      </c>
      <c r="AJ151" s="7">
        <f t="shared" si="40"/>
        <v>0.70389869463346466</v>
      </c>
      <c r="AK151" s="7">
        <f t="shared" si="41"/>
        <v>1.5071222389669345</v>
      </c>
      <c r="AL151">
        <f t="shared" si="42"/>
        <v>22.419806582616694</v>
      </c>
      <c r="AM151">
        <f t="shared" si="43"/>
        <v>2.0022721432717969E-2</v>
      </c>
      <c r="AN151">
        <f t="shared" si="44"/>
        <v>0.27904629969811595</v>
      </c>
    </row>
    <row r="152" spans="1:40" x14ac:dyDescent="0.3">
      <c r="A152" t="s">
        <v>6</v>
      </c>
      <c r="B152">
        <v>22.1567561506088</v>
      </c>
      <c r="C152" t="s">
        <v>16</v>
      </c>
      <c r="D152" s="1">
        <v>41721</v>
      </c>
      <c r="E152" s="2">
        <v>41721.447916666664</v>
      </c>
      <c r="F152" s="3">
        <v>1.8407104536891001E-2</v>
      </c>
      <c r="G152" s="3">
        <v>0.203811660408974</v>
      </c>
      <c r="H152" s="3">
        <v>0.90142039131021001</v>
      </c>
      <c r="I152" s="3">
        <v>1080.40002441406</v>
      </c>
      <c r="J152" s="3">
        <v>394.5</v>
      </c>
      <c r="K152" s="3">
        <v>25.219999313354499</v>
      </c>
      <c r="L152" s="3">
        <v>24.785852432251001</v>
      </c>
      <c r="M152" s="3">
        <v>71.178474426269503</v>
      </c>
      <c r="N152" s="10">
        <v>398.032755929774</v>
      </c>
      <c r="O152" s="9">
        <v>-11.8611733333333</v>
      </c>
      <c r="P152" s="10">
        <v>397.44254700614198</v>
      </c>
      <c r="Q152" s="9">
        <v>-9.03116566666667</v>
      </c>
      <c r="R152" s="5">
        <v>0.19230380654335</v>
      </c>
      <c r="S152" s="5">
        <v>-31.9</v>
      </c>
      <c r="T152" s="5">
        <v>5.7480628602206698E-3</v>
      </c>
      <c r="U152" s="5">
        <v>5.9725060127675499E-3</v>
      </c>
      <c r="V152" s="5">
        <v>0.107718802988529</v>
      </c>
      <c r="W152" s="5">
        <v>0.107821017503738</v>
      </c>
      <c r="X152" s="5">
        <v>6.1163530349731401</v>
      </c>
      <c r="Y152" s="5">
        <v>6.1213803291320801</v>
      </c>
      <c r="Z152" s="6">
        <f t="shared" si="30"/>
        <v>0.10852227359859248</v>
      </c>
      <c r="AA152">
        <f t="shared" si="31"/>
        <v>8.3076712185530053E-4</v>
      </c>
      <c r="AB152">
        <f t="shared" si="32"/>
        <v>9.1986236172651061</v>
      </c>
      <c r="AC152">
        <f t="shared" si="33"/>
        <v>8.898523112637809E-3</v>
      </c>
      <c r="AD152">
        <f t="shared" si="34"/>
        <v>5.8350070521494268E-2</v>
      </c>
      <c r="AE152" s="8">
        <f t="shared" si="35"/>
        <v>394.49998604497586</v>
      </c>
      <c r="AF152" s="8">
        <f t="shared" si="36"/>
        <v>394.55002993192039</v>
      </c>
      <c r="AG152" s="8">
        <f t="shared" si="37"/>
        <v>232.44113519423581</v>
      </c>
      <c r="AH152" s="8">
        <f t="shared" si="38"/>
        <v>1098.7767408268319</v>
      </c>
      <c r="AI152" s="7">
        <f t="shared" si="39"/>
        <v>-23.650123874792119</v>
      </c>
      <c r="AJ152" s="7">
        <f t="shared" si="40"/>
        <v>0.58912968587112646</v>
      </c>
      <c r="AK152" s="7">
        <f t="shared" si="41"/>
        <v>1.5602599614981052</v>
      </c>
      <c r="AL152">
        <f t="shared" si="42"/>
        <v>19.481719958300836</v>
      </c>
      <c r="AM152">
        <f t="shared" si="43"/>
        <v>1.896769515085503E-2</v>
      </c>
      <c r="AN152">
        <f t="shared" si="44"/>
        <v>1.2790449214930666</v>
      </c>
    </row>
    <row r="153" spans="1:40" x14ac:dyDescent="0.3">
      <c r="A153" t="s">
        <v>6</v>
      </c>
      <c r="B153">
        <v>22.1567561506088</v>
      </c>
      <c r="C153" t="s">
        <v>16</v>
      </c>
      <c r="D153" s="1">
        <v>41721</v>
      </c>
      <c r="E153" s="2">
        <v>41721.46875</v>
      </c>
      <c r="F153" s="3">
        <v>2.3876162245869598E-2</v>
      </c>
      <c r="G153" s="3">
        <v>0.18128851056098899</v>
      </c>
      <c r="H153" s="3">
        <v>1.0028051228838899</v>
      </c>
      <c r="I153" s="3">
        <v>1292</v>
      </c>
      <c r="J153" s="3">
        <v>393.39999389648398</v>
      </c>
      <c r="K153" s="3">
        <v>25.959999084472699</v>
      </c>
      <c r="L153" s="3">
        <v>25.406730651855501</v>
      </c>
      <c r="M153" s="3">
        <v>69.100143432617202</v>
      </c>
      <c r="N153" s="10">
        <v>396.06232173837299</v>
      </c>
      <c r="O153" s="9">
        <v>-12.773350000000001</v>
      </c>
      <c r="P153" s="10">
        <v>398.83058865689998</v>
      </c>
      <c r="Q153" s="9">
        <v>-8.9795239999999996</v>
      </c>
      <c r="R153" s="5">
        <v>0.18477474153041801</v>
      </c>
      <c r="S153" s="5">
        <v>-31.9</v>
      </c>
      <c r="T153" s="5">
        <v>5.84384007379413E-3</v>
      </c>
      <c r="U153" s="5">
        <v>5.9950044378638302E-3</v>
      </c>
      <c r="V153" s="5">
        <v>0.106956169009209</v>
      </c>
      <c r="W153" s="5">
        <v>0.107478089630604</v>
      </c>
      <c r="X153" s="5">
        <v>6.0900311470031703</v>
      </c>
      <c r="Y153" s="5">
        <v>6.0934171676635698</v>
      </c>
      <c r="Z153" s="6">
        <f t="shared" si="30"/>
        <v>0.10843262086152367</v>
      </c>
      <c r="AA153">
        <f t="shared" si="31"/>
        <v>1.0776018873689484E-3</v>
      </c>
      <c r="AB153">
        <f t="shared" si="32"/>
        <v>8.1820871849965151</v>
      </c>
      <c r="AC153">
        <f t="shared" si="33"/>
        <v>9.8993595546287266E-3</v>
      </c>
      <c r="AD153">
        <f t="shared" si="34"/>
        <v>6.8034823453874668E-2</v>
      </c>
      <c r="AE153" s="8">
        <f t="shared" si="35"/>
        <v>393.39998892866646</v>
      </c>
      <c r="AF153" s="8">
        <f t="shared" si="36"/>
        <v>395.10001391364659</v>
      </c>
      <c r="AG153" s="8">
        <f t="shared" si="37"/>
        <v>269.5729212258675</v>
      </c>
      <c r="AH153" s="8">
        <f t="shared" si="38"/>
        <v>1073.0277462215158</v>
      </c>
      <c r="AI153" s="7">
        <f t="shared" si="39"/>
        <v>-23.423653213211548</v>
      </c>
      <c r="AJ153" s="7">
        <f t="shared" si="40"/>
        <v>0.68229033594715494</v>
      </c>
      <c r="AK153" s="7">
        <f t="shared" si="41"/>
        <v>1.5828055043103306</v>
      </c>
      <c r="AL153">
        <f t="shared" si="42"/>
        <v>21.866632600247165</v>
      </c>
      <c r="AM153">
        <f t="shared" si="43"/>
        <v>1.7372106369141872E-2</v>
      </c>
      <c r="AN153">
        <f t="shared" si="44"/>
        <v>0.12993383198771399</v>
      </c>
    </row>
    <row r="154" spans="1:40" x14ac:dyDescent="0.3">
      <c r="A154" t="s">
        <v>6</v>
      </c>
      <c r="B154">
        <v>22.1567561506088</v>
      </c>
      <c r="C154" t="s">
        <v>16</v>
      </c>
      <c r="D154" s="1">
        <v>41721</v>
      </c>
      <c r="E154" s="2">
        <v>41721.520833333336</v>
      </c>
      <c r="F154" s="3">
        <v>2.0804230123758299E-2</v>
      </c>
      <c r="G154" s="3">
        <v>0.18724456429481501</v>
      </c>
      <c r="H154" s="3">
        <v>1.24326674959531</v>
      </c>
      <c r="I154" s="3">
        <v>1601.19995117188</v>
      </c>
      <c r="J154" s="3">
        <v>391</v>
      </c>
      <c r="K154" s="3">
        <v>27.459999084472699</v>
      </c>
      <c r="L154" s="3">
        <v>27.217655181884801</v>
      </c>
      <c r="M154" s="3">
        <v>65.5711669921875</v>
      </c>
      <c r="N154" s="10">
        <v>399.42409152717198</v>
      </c>
      <c r="O154" s="9">
        <v>-13.52994</v>
      </c>
      <c r="P154" s="10">
        <v>397.32674410036901</v>
      </c>
      <c r="Q154" s="9">
        <v>-8.8907786666666695</v>
      </c>
      <c r="R154" s="5">
        <v>0.17070576548576399</v>
      </c>
      <c r="S154" s="5">
        <v>-31.9</v>
      </c>
      <c r="T154" s="5">
        <v>6.1500123701989703E-3</v>
      </c>
      <c r="U154" s="5">
        <v>6.2660840339958702E-3</v>
      </c>
      <c r="V154" s="5">
        <v>0.10508637875318499</v>
      </c>
      <c r="W154" s="5">
        <v>0.106086283922195</v>
      </c>
      <c r="X154" s="5">
        <v>6.0202937126159703</v>
      </c>
      <c r="Y154" s="5">
        <v>6.0228934288024902</v>
      </c>
      <c r="Z154" s="6">
        <f t="shared" si="30"/>
        <v>0.10678677229292975</v>
      </c>
      <c r="AA154">
        <f t="shared" si="31"/>
        <v>9.389564962643082E-4</v>
      </c>
      <c r="AB154">
        <f t="shared" si="32"/>
        <v>8.4509015228598834</v>
      </c>
      <c r="AC154">
        <f t="shared" si="33"/>
        <v>1.2273116975274532E-2</v>
      </c>
      <c r="AD154">
        <f t="shared" si="34"/>
        <v>4.7815710658299627E-2</v>
      </c>
      <c r="AE154" s="8">
        <f t="shared" si="35"/>
        <v>391.00000704924071</v>
      </c>
      <c r="AF154" s="8">
        <f t="shared" si="36"/>
        <v>394.55002615406488</v>
      </c>
      <c r="AG154" s="8">
        <f t="shared" si="37"/>
        <v>211.8570092516612</v>
      </c>
      <c r="AH154" s="8">
        <f t="shared" si="38"/>
        <v>1026.1532619258323</v>
      </c>
      <c r="AI154" s="7">
        <f t="shared" si="39"/>
        <v>-23.045417823379946</v>
      </c>
      <c r="AJ154" s="7">
        <f t="shared" si="40"/>
        <v>0.53695854823979849</v>
      </c>
      <c r="AK154" s="7">
        <f t="shared" si="41"/>
        <v>1.6246801849771353</v>
      </c>
      <c r="AL154">
        <f t="shared" si="42"/>
        <v>18.146138834938842</v>
      </c>
      <c r="AM154">
        <f t="shared" si="43"/>
        <v>1.5921155372421482E-2</v>
      </c>
      <c r="AN154">
        <f t="shared" si="44"/>
        <v>0.27147090166184851</v>
      </c>
    </row>
    <row r="155" spans="1:40" x14ac:dyDescent="0.3">
      <c r="A155" t="s">
        <v>6</v>
      </c>
      <c r="B155">
        <v>22.1567561506088</v>
      </c>
      <c r="C155" t="s">
        <v>16</v>
      </c>
      <c r="D155" s="1">
        <v>41721</v>
      </c>
      <c r="E155" s="2">
        <v>41721.541666666664</v>
      </c>
      <c r="F155" s="3">
        <v>1.0688608512282399E-2</v>
      </c>
      <c r="G155" s="3">
        <v>2.8710393235087402E-2</v>
      </c>
      <c r="H155" s="3">
        <v>1.1009197701789799</v>
      </c>
      <c r="I155" s="3">
        <v>118</v>
      </c>
      <c r="J155" s="3">
        <v>393.39999389648398</v>
      </c>
      <c r="K155" s="3">
        <v>25.4799995422363</v>
      </c>
      <c r="L155" s="3">
        <v>25.2083625793457</v>
      </c>
      <c r="M155" s="3">
        <v>65.674636840820298</v>
      </c>
      <c r="N155" s="10">
        <v>401.34575722256801</v>
      </c>
      <c r="O155" s="9">
        <v>-13.5384266666667</v>
      </c>
      <c r="P155" s="10">
        <v>394.85801767042398</v>
      </c>
      <c r="Q155" s="9">
        <v>-8.8667246666666699</v>
      </c>
      <c r="R155" s="5">
        <v>4.1170459240675E-2</v>
      </c>
      <c r="S155" s="5">
        <v>-31.9</v>
      </c>
      <c r="T155" s="5">
        <v>5.2099749445915196E-3</v>
      </c>
      <c r="U155" s="5">
        <v>5.6246812455356104E-3</v>
      </c>
      <c r="V155" s="5">
        <v>0.106627680361271</v>
      </c>
      <c r="W155" s="5">
        <v>0.11044191569089901</v>
      </c>
      <c r="X155" s="5">
        <v>6.0713272094726598</v>
      </c>
      <c r="Y155" s="5">
        <v>6.0806164741516104</v>
      </c>
      <c r="Z155" s="6">
        <f t="shared" si="30"/>
        <v>0.1070228672571822</v>
      </c>
      <c r="AA155">
        <f t="shared" si="31"/>
        <v>4.8240854571072713E-4</v>
      </c>
      <c r="AB155">
        <f t="shared" si="32"/>
        <v>1.2957850436196874</v>
      </c>
      <c r="AC155">
        <f t="shared" si="33"/>
        <v>1.0867914809269298E-2</v>
      </c>
      <c r="AD155">
        <f t="shared" si="34"/>
        <v>2.7742703762459478E-2</v>
      </c>
      <c r="AE155" s="8">
        <f t="shared" si="35"/>
        <v>393.39998614568594</v>
      </c>
      <c r="AF155" s="8">
        <f t="shared" si="36"/>
        <v>406.85001627590805</v>
      </c>
      <c r="AG155" s="8">
        <f t="shared" si="37"/>
        <v>353.53176757344625</v>
      </c>
      <c r="AH155" s="8">
        <f t="shared" si="38"/>
        <v>545.29729873859776</v>
      </c>
      <c r="AI155" s="7">
        <f t="shared" si="39"/>
        <v>-15.265734296185691</v>
      </c>
      <c r="AJ155" s="7">
        <f t="shared" si="40"/>
        <v>0.8689486381480106</v>
      </c>
      <c r="AK155" s="7">
        <f t="shared" si="41"/>
        <v>3.9386637934590767</v>
      </c>
      <c r="AL155">
        <f t="shared" si="42"/>
        <v>26.645085136589074</v>
      </c>
      <c r="AM155">
        <f t="shared" si="43"/>
        <v>6.9445480069632234E-3</v>
      </c>
      <c r="AN155">
        <f t="shared" si="44"/>
        <v>4.5590007772231926E-3</v>
      </c>
    </row>
    <row r="156" spans="1:40" x14ac:dyDescent="0.3">
      <c r="A156" t="s">
        <v>6</v>
      </c>
      <c r="B156">
        <v>22.1567561506088</v>
      </c>
      <c r="C156" t="s">
        <v>16</v>
      </c>
      <c r="D156" s="1">
        <v>41721</v>
      </c>
      <c r="E156" s="2">
        <v>41721.572916666664</v>
      </c>
      <c r="F156" s="3">
        <v>3.2193835824727998E-2</v>
      </c>
      <c r="G156" s="3">
        <v>0.122403554618359</v>
      </c>
      <c r="H156" s="3">
        <v>0.37679462049870199</v>
      </c>
      <c r="I156" s="3">
        <v>890.59997558593795</v>
      </c>
      <c r="J156" s="3">
        <v>393.39999389648398</v>
      </c>
      <c r="K156" s="3">
        <v>23.180000305175799</v>
      </c>
      <c r="L156" s="3">
        <v>23.518970489501999</v>
      </c>
      <c r="M156" s="3">
        <v>87.001892089843807</v>
      </c>
      <c r="N156" s="10">
        <v>404.95169629041698</v>
      </c>
      <c r="O156" s="9">
        <v>-13.79734</v>
      </c>
      <c r="P156" s="10">
        <v>394.21096296445103</v>
      </c>
      <c r="Q156" s="9">
        <v>-8.8391134999999998</v>
      </c>
      <c r="R156" s="5">
        <v>0.105920046567917</v>
      </c>
      <c r="S156" s="5">
        <v>-31.9</v>
      </c>
      <c r="T156" s="5">
        <v>6.1136786825954897E-3</v>
      </c>
      <c r="U156" s="5">
        <v>6.6125914454460101E-3</v>
      </c>
      <c r="V156" s="5">
        <v>0.104462020099163</v>
      </c>
      <c r="W156" s="5">
        <v>0.10527017712593099</v>
      </c>
      <c r="X156" s="5">
        <v>5.9480152130126998</v>
      </c>
      <c r="Y156" s="5">
        <v>5.9591908454895002</v>
      </c>
      <c r="Z156" s="6">
        <f t="shared" si="30"/>
        <v>0.10467735735932771</v>
      </c>
      <c r="AA156">
        <f t="shared" si="31"/>
        <v>1.453003120397812E-3</v>
      </c>
      <c r="AB156">
        <f t="shared" si="32"/>
        <v>5.5244347948016621</v>
      </c>
      <c r="AC156">
        <f t="shared" si="33"/>
        <v>3.7195915152882725E-3</v>
      </c>
      <c r="AD156">
        <f t="shared" si="34"/>
        <v>0.2441469571365692</v>
      </c>
      <c r="AE156" s="8">
        <f t="shared" si="35"/>
        <v>393.40001099897239</v>
      </c>
      <c r="AF156" s="8">
        <f t="shared" si="36"/>
        <v>395.70002518138165</v>
      </c>
      <c r="AG156" s="8">
        <f t="shared" si="37"/>
        <v>370.7916982496144</v>
      </c>
      <c r="AH156" s="8">
        <f t="shared" si="38"/>
        <v>792.29089445379157</v>
      </c>
      <c r="AI156" s="7">
        <f t="shared" si="39"/>
        <v>-20.437595373125557</v>
      </c>
      <c r="AJ156" s="7">
        <f t="shared" si="40"/>
        <v>0.93705250101930182</v>
      </c>
      <c r="AK156" s="7">
        <f t="shared" si="41"/>
        <v>1.9977537453329104</v>
      </c>
      <c r="AL156">
        <f t="shared" si="42"/>
        <v>28.388544026094131</v>
      </c>
      <c r="AM156">
        <f t="shared" si="43"/>
        <v>1.363458698348197E-2</v>
      </c>
      <c r="AN156">
        <f t="shared" si="44"/>
        <v>2.6684702645808654E-2</v>
      </c>
    </row>
    <row r="157" spans="1:40" x14ac:dyDescent="0.3">
      <c r="A157" t="s">
        <v>6</v>
      </c>
      <c r="B157">
        <v>22.1567561506088</v>
      </c>
      <c r="C157" t="s">
        <v>16</v>
      </c>
      <c r="D157" s="1">
        <v>41721</v>
      </c>
      <c r="E157" s="2">
        <v>41721.59375</v>
      </c>
      <c r="F157" s="3">
        <v>1.24643938615918E-2</v>
      </c>
      <c r="G157" s="3">
        <v>8.7102077901363401E-2</v>
      </c>
      <c r="H157" s="3">
        <v>0.46449508789899702</v>
      </c>
      <c r="I157" s="3">
        <v>286</v>
      </c>
      <c r="J157" s="3">
        <v>395.70001220703102</v>
      </c>
      <c r="K157" s="3">
        <v>24.059999465942401</v>
      </c>
      <c r="L157" s="3">
        <v>23.489616394043001</v>
      </c>
      <c r="M157" s="3">
        <v>83.948165893554702</v>
      </c>
      <c r="N157" s="10">
        <v>410.28625936941103</v>
      </c>
      <c r="O157" s="9">
        <v>-12.811105</v>
      </c>
      <c r="P157" s="10">
        <v>400.34754235074303</v>
      </c>
      <c r="Q157" s="9">
        <v>-9.0266105000000003</v>
      </c>
      <c r="R157" s="5">
        <v>0.10121937841177001</v>
      </c>
      <c r="S157" s="5">
        <v>-31.9</v>
      </c>
      <c r="T157" s="5">
        <v>6.2674069777131098E-3</v>
      </c>
      <c r="U157" s="5">
        <v>6.3095400109887097E-3</v>
      </c>
      <c r="V157" s="5">
        <v>0.10426729172468201</v>
      </c>
      <c r="W157" s="5">
        <v>0.106774434447289</v>
      </c>
      <c r="X157" s="5">
        <v>5.9024190902709996</v>
      </c>
      <c r="Y157" s="5">
        <v>5.9033627510070801</v>
      </c>
      <c r="Z157" s="6">
        <f t="shared" si="30"/>
        <v>0.10549191860330819</v>
      </c>
      <c r="AA157">
        <f t="shared" si="31"/>
        <v>5.6255499572527984E-4</v>
      </c>
      <c r="AB157">
        <f t="shared" si="32"/>
        <v>3.93117464078649</v>
      </c>
      <c r="AC157">
        <f t="shared" si="33"/>
        <v>4.5853414402665061E-3</v>
      </c>
      <c r="AD157">
        <f t="shared" si="34"/>
        <v>7.667844955682615E-2</v>
      </c>
      <c r="AE157" s="8">
        <f t="shared" si="35"/>
        <v>395.70001704600111</v>
      </c>
      <c r="AF157" s="8">
        <f t="shared" si="36"/>
        <v>405.1499852708958</v>
      </c>
      <c r="AG157" s="8">
        <f t="shared" si="37"/>
        <v>351.107514641249</v>
      </c>
      <c r="AH157" s="8">
        <f t="shared" si="38"/>
        <v>779.83303805782282</v>
      </c>
      <c r="AI157" s="7">
        <f t="shared" si="39"/>
        <v>-20.22691885659372</v>
      </c>
      <c r="AJ157" s="7">
        <f t="shared" si="40"/>
        <v>0.86661119932285735</v>
      </c>
      <c r="AK157" s="7">
        <f t="shared" si="41"/>
        <v>2.081313879176955</v>
      </c>
      <c r="AL157">
        <f t="shared" si="42"/>
        <v>26.585246702665152</v>
      </c>
      <c r="AM157">
        <f t="shared" si="43"/>
        <v>1.5883271070868149E-2</v>
      </c>
      <c r="AN157">
        <f t="shared" si="44"/>
        <v>2.556769993284691E-2</v>
      </c>
    </row>
    <row r="158" spans="1:40" x14ac:dyDescent="0.3">
      <c r="A158" t="s">
        <v>6</v>
      </c>
      <c r="B158">
        <v>22.1567561506088</v>
      </c>
      <c r="C158" t="s">
        <v>16</v>
      </c>
      <c r="D158" s="1">
        <v>41721</v>
      </c>
      <c r="E158" s="2">
        <v>41721.614583333336</v>
      </c>
      <c r="F158" s="3">
        <v>7.32500618323684E-3</v>
      </c>
      <c r="G158" s="3">
        <v>2.5193730369210202E-2</v>
      </c>
      <c r="H158" s="3">
        <v>0.55496423630501202</v>
      </c>
      <c r="I158" s="3">
        <v>76.800003051757798</v>
      </c>
      <c r="J158" s="3">
        <v>391</v>
      </c>
      <c r="K158" s="3">
        <v>24</v>
      </c>
      <c r="L158" s="3">
        <v>23.490402221679702</v>
      </c>
      <c r="M158" s="3">
        <v>80.822677612304702</v>
      </c>
      <c r="N158" s="10">
        <v>398.768119134698</v>
      </c>
      <c r="O158" s="9">
        <v>-12.2257725</v>
      </c>
      <c r="P158" s="10">
        <v>392.76960241544901</v>
      </c>
      <c r="Q158" s="9">
        <v>-8.6883154999999999</v>
      </c>
      <c r="R158" s="5">
        <v>2.0856624469160999E-2</v>
      </c>
      <c r="S158" s="5">
        <v>-31.9</v>
      </c>
      <c r="T158" s="5">
        <v>5.7358988560736197E-3</v>
      </c>
      <c r="U158" s="5">
        <v>6.0740020126104398E-3</v>
      </c>
      <c r="V158" s="5">
        <v>0.102897606790066</v>
      </c>
      <c r="W158" s="5">
        <v>0.10720633715391201</v>
      </c>
      <c r="X158" s="5">
        <v>5.8949012756347701</v>
      </c>
      <c r="Y158" s="5">
        <v>5.9024748802185103</v>
      </c>
      <c r="Z158" s="6">
        <f t="shared" si="30"/>
        <v>0.10336330492452642</v>
      </c>
      <c r="AA158">
        <f t="shared" si="31"/>
        <v>3.305992146795176E-4</v>
      </c>
      <c r="AB158">
        <f t="shared" si="32"/>
        <v>1.1370676374266073</v>
      </c>
      <c r="AC158">
        <f t="shared" si="33"/>
        <v>5.4784228657947884E-3</v>
      </c>
      <c r="AD158">
        <f t="shared" si="34"/>
        <v>3.7716057017939265E-2</v>
      </c>
      <c r="AE158" s="8">
        <f t="shared" si="35"/>
        <v>390.99999886754392</v>
      </c>
      <c r="AF158" s="8">
        <f t="shared" si="36"/>
        <v>406.85000800185156</v>
      </c>
      <c r="AG158" s="8">
        <f t="shared" si="37"/>
        <v>373.28278539304387</v>
      </c>
      <c r="AH158" s="8">
        <f t="shared" si="38"/>
        <v>470.25296109105443</v>
      </c>
      <c r="AI158" s="7">
        <f t="shared" si="39"/>
        <v>-12.585575700324561</v>
      </c>
      <c r="AJ158" s="7">
        <f t="shared" si="40"/>
        <v>0.9174948458925557</v>
      </c>
      <c r="AK158" s="7">
        <f t="shared" si="41"/>
        <v>7.4168936647074819</v>
      </c>
      <c r="AL158">
        <f t="shared" si="42"/>
        <v>27.887868054849427</v>
      </c>
      <c r="AM158">
        <f t="shared" si="43"/>
        <v>2.708970553347833E-3</v>
      </c>
      <c r="AN158">
        <f t="shared" si="44"/>
        <v>3.1301443690005364E-3</v>
      </c>
    </row>
    <row r="159" spans="1:40" x14ac:dyDescent="0.3">
      <c r="A159" t="s">
        <v>6</v>
      </c>
      <c r="B159">
        <v>22.1567561506088</v>
      </c>
      <c r="C159" t="s">
        <v>16</v>
      </c>
      <c r="D159" s="1">
        <v>41721</v>
      </c>
      <c r="E159" s="2">
        <v>41721.65625</v>
      </c>
      <c r="F159" s="3">
        <v>1.41288125887513E-2</v>
      </c>
      <c r="G159" s="3">
        <v>7.2420634329319E-2</v>
      </c>
      <c r="H159" s="3">
        <v>0.18708497138837399</v>
      </c>
      <c r="I159" s="3">
        <v>269.79998779296898</v>
      </c>
      <c r="J159" s="3">
        <v>388.70001220703102</v>
      </c>
      <c r="K159" s="3">
        <v>21.819999694824201</v>
      </c>
      <c r="L159" s="3">
        <v>21.237476348876999</v>
      </c>
      <c r="M159" s="3">
        <v>92.586334228515597</v>
      </c>
      <c r="N159" s="10">
        <v>409.03838393987502</v>
      </c>
      <c r="O159" s="9">
        <v>-11.71575</v>
      </c>
      <c r="P159" s="10">
        <v>395.95203816088298</v>
      </c>
      <c r="Q159" s="9">
        <v>-8.7735687500000008</v>
      </c>
      <c r="R159" s="5">
        <v>0.104667037725449</v>
      </c>
      <c r="S159" s="5">
        <v>-31.9</v>
      </c>
      <c r="T159" s="5">
        <v>6.0272398404777102E-3</v>
      </c>
      <c r="U159" s="5">
        <v>6.0695335268974304E-3</v>
      </c>
      <c r="V159" s="5">
        <v>0.10234750062227201</v>
      </c>
      <c r="W159" s="5">
        <v>0.105445124208927</v>
      </c>
      <c r="X159" s="5">
        <v>5.8980808258056596</v>
      </c>
      <c r="Y159" s="5">
        <v>5.8990278244018599</v>
      </c>
      <c r="Z159" s="6">
        <f t="shared" si="30"/>
        <v>0.10425701447390066</v>
      </c>
      <c r="AA159">
        <f t="shared" si="31"/>
        <v>6.3767514038209439E-4</v>
      </c>
      <c r="AB159">
        <f t="shared" si="32"/>
        <v>3.2685576280681818</v>
      </c>
      <c r="AC159">
        <f t="shared" si="33"/>
        <v>1.846840783695696E-3</v>
      </c>
      <c r="AD159">
        <f t="shared" si="34"/>
        <v>0.21579930780025355</v>
      </c>
      <c r="AE159" s="8">
        <f t="shared" si="35"/>
        <v>388.69999948258305</v>
      </c>
      <c r="AF159" s="8">
        <f t="shared" si="36"/>
        <v>400.4000070163188</v>
      </c>
      <c r="AG159" s="8">
        <f t="shared" si="37"/>
        <v>384.09465351297882</v>
      </c>
      <c r="AH159" s="8">
        <f t="shared" si="38"/>
        <v>786.20924262351605</v>
      </c>
      <c r="AI159" s="7">
        <f t="shared" si="39"/>
        <v>-20.359477728010368</v>
      </c>
      <c r="AJ159" s="7">
        <f t="shared" si="40"/>
        <v>0.95927733961634165</v>
      </c>
      <c r="AK159" s="7">
        <f t="shared" si="41"/>
        <v>2.0378186162033116</v>
      </c>
      <c r="AL159">
        <f t="shared" si="42"/>
        <v>28.957499894178348</v>
      </c>
      <c r="AM159">
        <f t="shared" si="43"/>
        <v>1.8146590580816357E-2</v>
      </c>
      <c r="AN159">
        <f t="shared" si="44"/>
        <v>2.1293593254981879E-2</v>
      </c>
    </row>
    <row r="160" spans="1:40" x14ac:dyDescent="0.3">
      <c r="A160" t="s">
        <v>6</v>
      </c>
      <c r="B160">
        <v>22.1567561506088</v>
      </c>
      <c r="C160" t="s">
        <v>16</v>
      </c>
      <c r="D160" s="1">
        <v>41721</v>
      </c>
      <c r="E160" s="2">
        <v>41721.71875</v>
      </c>
      <c r="F160" s="3">
        <v>4.1192891076207204E-3</v>
      </c>
      <c r="G160" s="3">
        <v>5.6893872097134599E-3</v>
      </c>
      <c r="H160" s="3">
        <v>0.221125195779765</v>
      </c>
      <c r="I160" s="3">
        <v>99</v>
      </c>
      <c r="J160" s="3">
        <v>402.79998779296898</v>
      </c>
      <c r="K160" s="3">
        <v>21.879999160766602</v>
      </c>
      <c r="L160" s="3">
        <v>21.399570465087901</v>
      </c>
      <c r="M160" s="3">
        <v>91.324012756347699</v>
      </c>
      <c r="N160" s="10">
        <v>403.03232589139202</v>
      </c>
      <c r="O160" s="9">
        <v>-11.4574933333333</v>
      </c>
      <c r="P160" s="10">
        <v>392.58063688550402</v>
      </c>
      <c r="Q160" s="9">
        <v>-8.6907786666666702</v>
      </c>
      <c r="R160" s="5">
        <v>1.8314410001039502E-2</v>
      </c>
      <c r="S160" s="5">
        <v>-31.9</v>
      </c>
      <c r="T160" s="5">
        <v>5.8936537243425803E-3</v>
      </c>
      <c r="U160" s="5">
        <v>6.1274282634258296E-3</v>
      </c>
      <c r="V160" s="5">
        <v>0.10740153491497</v>
      </c>
      <c r="W160" s="5">
        <v>0.1084164083004</v>
      </c>
      <c r="X160" s="5">
        <v>5.97267723083496</v>
      </c>
      <c r="Y160" s="5">
        <v>5.9779138565063503</v>
      </c>
      <c r="Z160" s="6">
        <f t="shared" si="30"/>
        <v>0.10467667103539004</v>
      </c>
      <c r="AA160">
        <f t="shared" si="31"/>
        <v>1.859157125537772E-4</v>
      </c>
      <c r="AB160">
        <f t="shared" si="32"/>
        <v>0.2567788881657721</v>
      </c>
      <c r="AC160">
        <f t="shared" si="33"/>
        <v>2.1828745881516784E-3</v>
      </c>
      <c r="AD160">
        <f t="shared" si="34"/>
        <v>5.3231331280694121E-2</v>
      </c>
      <c r="AE160" s="8">
        <f t="shared" si="35"/>
        <v>402.79999891422329</v>
      </c>
      <c r="AF160" s="8">
        <f t="shared" si="36"/>
        <v>406.25000697956784</v>
      </c>
      <c r="AG160" s="8">
        <f t="shared" si="37"/>
        <v>400.0181911773023</v>
      </c>
      <c r="AH160" s="8">
        <f t="shared" si="38"/>
        <v>471.48658085528928</v>
      </c>
      <c r="AI160" s="7">
        <f t="shared" si="39"/>
        <v>-12.146827607139329</v>
      </c>
      <c r="AJ160" s="7">
        <f t="shared" si="40"/>
        <v>0.98466014598104612</v>
      </c>
      <c r="AK160" s="7">
        <f t="shared" si="41"/>
        <v>7.2273351104166217</v>
      </c>
      <c r="AL160">
        <f t="shared" si="42"/>
        <v>29.607299737114779</v>
      </c>
      <c r="AM160">
        <f t="shared" si="43"/>
        <v>5.0653213690215358E-3</v>
      </c>
      <c r="AN160">
        <f t="shared" si="44"/>
        <v>7.262823196062904E-4</v>
      </c>
    </row>
    <row r="161" spans="1:40" x14ac:dyDescent="0.3">
      <c r="A161" t="s">
        <v>8</v>
      </c>
      <c r="B161">
        <v>27.130604822902601</v>
      </c>
      <c r="C161" t="s">
        <v>7</v>
      </c>
      <c r="D161" s="1">
        <v>41720</v>
      </c>
      <c r="E161" s="2">
        <v>41720.40625</v>
      </c>
      <c r="F161" s="3">
        <v>3.0710870400071099E-2</v>
      </c>
      <c r="G161" s="3">
        <v>0.21445170044899001</v>
      </c>
      <c r="H161" s="3">
        <v>0.23411268094287499</v>
      </c>
      <c r="I161" s="3">
        <v>622.79998779296898</v>
      </c>
      <c r="J161" s="3">
        <v>429.79998779296898</v>
      </c>
      <c r="K161" s="3">
        <v>20.700000762939499</v>
      </c>
      <c r="L161" s="3">
        <v>23.035030364990199</v>
      </c>
      <c r="M161" s="3">
        <v>91.684555053710895</v>
      </c>
      <c r="N161" s="10">
        <v>453.99854987641402</v>
      </c>
      <c r="O161" s="9">
        <v>-11.912644999999999</v>
      </c>
      <c r="P161" s="10">
        <v>446.20575779193399</v>
      </c>
      <c r="Q161" s="9">
        <v>-10.3612275</v>
      </c>
      <c r="R161" s="5">
        <v>0.21975207328796401</v>
      </c>
      <c r="S161" s="5">
        <v>-31.9</v>
      </c>
      <c r="T161" s="5">
        <v>6.6057252697646601E-3</v>
      </c>
      <c r="U161" s="5">
        <v>7.8174062073230691E-3</v>
      </c>
      <c r="V161" s="5">
        <v>0.132206335663795</v>
      </c>
      <c r="W161" s="5">
        <v>0.13436381518840801</v>
      </c>
      <c r="X161" s="5">
        <v>6.8902325630187997</v>
      </c>
      <c r="Y161" s="5">
        <v>6.9173741340637198</v>
      </c>
      <c r="Z161" s="6">
        <f t="shared" si="30"/>
        <v>0.13725274295287782</v>
      </c>
      <c r="AA161">
        <f t="shared" si="31"/>
        <v>1.1319640900208084E-3</v>
      </c>
      <c r="AB161">
        <f t="shared" si="32"/>
        <v>7.904420187048621</v>
      </c>
      <c r="AC161">
        <f t="shared" si="33"/>
        <v>2.3110827338882031E-3</v>
      </c>
      <c r="AD161">
        <f t="shared" si="34"/>
        <v>0.30612385523418001</v>
      </c>
      <c r="AE161" s="8">
        <f t="shared" si="35"/>
        <v>429.79999467122883</v>
      </c>
      <c r="AF161" s="8">
        <f t="shared" si="36"/>
        <v>435.09999631207091</v>
      </c>
      <c r="AG161" s="8">
        <f t="shared" si="37"/>
        <v>407.72074621061398</v>
      </c>
      <c r="AH161" s="8">
        <f t="shared" si="38"/>
        <v>1144.2093265231183</v>
      </c>
      <c r="AI161" s="7">
        <f t="shared" si="39"/>
        <v>-23.619283687566082</v>
      </c>
      <c r="AJ161" s="7">
        <f t="shared" si="40"/>
        <v>0.93707366046075657</v>
      </c>
      <c r="AK161" s="7">
        <f t="shared" si="41"/>
        <v>1.6135866188399681</v>
      </c>
      <c r="AL161">
        <f t="shared" si="42"/>
        <v>28.389085707795367</v>
      </c>
      <c r="AM161">
        <f t="shared" si="43"/>
        <v>1.9490013170825625E-2</v>
      </c>
      <c r="AN161">
        <f t="shared" si="44"/>
        <v>5.7568551289825888E-2</v>
      </c>
    </row>
    <row r="162" spans="1:40" x14ac:dyDescent="0.3">
      <c r="A162" t="s">
        <v>8</v>
      </c>
      <c r="B162">
        <v>27.130604822902601</v>
      </c>
      <c r="C162" t="s">
        <v>7</v>
      </c>
      <c r="D162" s="1">
        <v>41720</v>
      </c>
      <c r="E162" s="2">
        <v>41720.416666666664</v>
      </c>
      <c r="F162" s="3">
        <v>2.7803743258118602E-2</v>
      </c>
      <c r="G162" s="3">
        <v>0.206834152340889</v>
      </c>
      <c r="H162" s="3">
        <v>0.29527924778029602</v>
      </c>
      <c r="I162" s="3">
        <v>1405</v>
      </c>
      <c r="J162" s="3">
        <v>421.60000610351602</v>
      </c>
      <c r="K162" s="3">
        <v>21.579999923706101</v>
      </c>
      <c r="L162" s="3">
        <v>24.5359783172607</v>
      </c>
      <c r="M162" s="3">
        <v>90.416961669921903</v>
      </c>
      <c r="N162" s="10">
        <v>447.93332228094499</v>
      </c>
      <c r="O162" s="9">
        <v>-11.6992766666667</v>
      </c>
      <c r="P162" s="10">
        <v>443.49694853606098</v>
      </c>
      <c r="Q162" s="9">
        <v>-10.095048666666701</v>
      </c>
      <c r="R162" s="5">
        <v>0.185791820287704</v>
      </c>
      <c r="S162" s="5">
        <v>-31.9</v>
      </c>
      <c r="T162" s="5">
        <v>6.8304189480841203E-3</v>
      </c>
      <c r="U162" s="5">
        <v>8.4330150857567805E-3</v>
      </c>
      <c r="V162" s="5">
        <v>0.129443049430847</v>
      </c>
      <c r="W162" s="5">
        <v>0.133019834756851</v>
      </c>
      <c r="X162" s="5">
        <v>6.8774294853210396</v>
      </c>
      <c r="Y162" s="5">
        <v>6.9133276939392099</v>
      </c>
      <c r="Z162" s="6">
        <f t="shared" si="30"/>
        <v>0.13616602636213454</v>
      </c>
      <c r="AA162">
        <f t="shared" si="31"/>
        <v>1.0248110368202246E-3</v>
      </c>
      <c r="AB162">
        <f t="shared" si="32"/>
        <v>7.6236469364032633</v>
      </c>
      <c r="AC162">
        <f t="shared" si="33"/>
        <v>2.9148987934876211E-3</v>
      </c>
      <c r="AD162">
        <f t="shared" si="34"/>
        <v>0.21973555289248517</v>
      </c>
      <c r="AE162" s="8">
        <f t="shared" si="35"/>
        <v>421.60000526935573</v>
      </c>
      <c r="AF162" s="8">
        <f t="shared" si="36"/>
        <v>431.00000903554201</v>
      </c>
      <c r="AG162" s="8">
        <f t="shared" si="37"/>
        <v>394.3806434771754</v>
      </c>
      <c r="AH162" s="8">
        <f t="shared" si="38"/>
        <v>1026.7296955594916</v>
      </c>
      <c r="AI162" s="7">
        <f t="shared" si="39"/>
        <v>-22.678005229644519</v>
      </c>
      <c r="AJ162" s="7">
        <f t="shared" si="40"/>
        <v>0.91503627658776487</v>
      </c>
      <c r="AK162" s="7">
        <f t="shared" si="41"/>
        <v>1.7234825102479008</v>
      </c>
      <c r="AL162">
        <f t="shared" si="42"/>
        <v>27.824928680646785</v>
      </c>
      <c r="AM162">
        <f t="shared" si="43"/>
        <v>1.9519347093858538E-2</v>
      </c>
      <c r="AN162">
        <f t="shared" si="44"/>
        <v>6.0057127396611655E-2</v>
      </c>
    </row>
    <row r="163" spans="1:40" x14ac:dyDescent="0.3">
      <c r="A163" t="s">
        <v>8</v>
      </c>
      <c r="B163">
        <v>27.130604822902601</v>
      </c>
      <c r="C163" t="s">
        <v>7</v>
      </c>
      <c r="D163" s="1">
        <v>41720</v>
      </c>
      <c r="E163" s="2">
        <v>41720.427083333336</v>
      </c>
      <c r="F163" s="3">
        <v>2.71252989768982E-2</v>
      </c>
      <c r="G163" s="3">
        <v>0.221357956528664</v>
      </c>
      <c r="H163" s="3">
        <v>0.37986968741649801</v>
      </c>
      <c r="I163" s="3">
        <v>1283.59997558594</v>
      </c>
      <c r="J163" s="3">
        <v>415.70001220703102</v>
      </c>
      <c r="K163" s="3">
        <v>22.340000152587901</v>
      </c>
      <c r="L163" s="3">
        <v>24.587306976318398</v>
      </c>
      <c r="M163" s="3">
        <v>87.709411621093807</v>
      </c>
      <c r="N163" s="10">
        <v>439.64111563812497</v>
      </c>
      <c r="O163" s="9">
        <v>-11.752929999999999</v>
      </c>
      <c r="P163" s="10">
        <v>438.10558170729303</v>
      </c>
      <c r="Q163" s="9">
        <v>-9.8925352499999999</v>
      </c>
      <c r="R163" s="5">
        <v>0.208844855427742</v>
      </c>
      <c r="S163" s="5">
        <v>-31.9</v>
      </c>
      <c r="T163" s="5">
        <v>6.7915422841906504E-3</v>
      </c>
      <c r="U163" s="5">
        <v>8.19201208651066E-3</v>
      </c>
      <c r="V163" s="5">
        <v>0.127502501010895</v>
      </c>
      <c r="W163" s="5">
        <v>0.130441769957542</v>
      </c>
      <c r="X163" s="5">
        <v>6.8704738616943404</v>
      </c>
      <c r="Y163" s="5">
        <v>6.9018445014953604</v>
      </c>
      <c r="Z163" s="6">
        <f t="shared" si="30"/>
        <v>0.13437468516885495</v>
      </c>
      <c r="AA163">
        <f t="shared" si="31"/>
        <v>9.9980443318388825E-4</v>
      </c>
      <c r="AB163">
        <f t="shared" si="32"/>
        <v>8.1589761073738476</v>
      </c>
      <c r="AC163">
        <f t="shared" si="33"/>
        <v>3.7499475559377889E-3</v>
      </c>
      <c r="AD163">
        <f t="shared" si="34"/>
        <v>0.16663640262127888</v>
      </c>
      <c r="AE163" s="8">
        <f t="shared" si="35"/>
        <v>415.70000558006791</v>
      </c>
      <c r="AF163" s="8">
        <f t="shared" si="36"/>
        <v>423.34996773918624</v>
      </c>
      <c r="AG163" s="8">
        <f t="shared" si="37"/>
        <v>372.00120009571788</v>
      </c>
      <c r="AH163" s="8">
        <f t="shared" si="38"/>
        <v>1096.6027869244306</v>
      </c>
      <c r="AI163" s="7">
        <f t="shared" si="39"/>
        <v>-23.283805997742643</v>
      </c>
      <c r="AJ163" s="7">
        <f t="shared" si="40"/>
        <v>0.87870846449407813</v>
      </c>
      <c r="AK163" s="7">
        <f t="shared" si="41"/>
        <v>1.6288127664307668</v>
      </c>
      <c r="AL163">
        <f t="shared" si="42"/>
        <v>26.8949366910484</v>
      </c>
      <c r="AM163">
        <f t="shared" si="43"/>
        <v>1.9373190022001264E-2</v>
      </c>
      <c r="AN163">
        <f t="shared" si="44"/>
        <v>7.225477221975779E-2</v>
      </c>
    </row>
    <row r="164" spans="1:40" x14ac:dyDescent="0.3">
      <c r="A164" t="s">
        <v>8</v>
      </c>
      <c r="B164">
        <v>27.130604822902601</v>
      </c>
      <c r="C164" t="s">
        <v>7</v>
      </c>
      <c r="D164" s="1">
        <v>41720</v>
      </c>
      <c r="E164" s="2">
        <v>41720.4375</v>
      </c>
      <c r="F164" s="3">
        <v>3.0469337478280099E-2</v>
      </c>
      <c r="G164" s="3">
        <v>0.21831978857517201</v>
      </c>
      <c r="H164" s="3">
        <v>0.59263276916543195</v>
      </c>
      <c r="I164" s="3">
        <v>1466.80004882812</v>
      </c>
      <c r="J164" s="3">
        <v>411</v>
      </c>
      <c r="K164" s="3">
        <v>23.5</v>
      </c>
      <c r="L164" s="3">
        <v>25.7994194030762</v>
      </c>
      <c r="M164" s="3">
        <v>82.159225463867202</v>
      </c>
      <c r="N164" s="10">
        <v>434.19355310840001</v>
      </c>
      <c r="O164" s="9">
        <v>-12.052823333333301</v>
      </c>
      <c r="P164" s="10">
        <v>432.96693158906498</v>
      </c>
      <c r="Q164" s="9">
        <v>-9.86070766666667</v>
      </c>
      <c r="R164" s="5">
        <v>0.208818584680557</v>
      </c>
      <c r="S164" s="5">
        <v>-31.9</v>
      </c>
      <c r="T164" s="5">
        <v>6.7021497525274797E-3</v>
      </c>
      <c r="U164" s="5">
        <v>8.2521289587020891E-3</v>
      </c>
      <c r="V164" s="5">
        <v>0.125941187143326</v>
      </c>
      <c r="W164" s="5">
        <v>0.128749459981918</v>
      </c>
      <c r="X164" s="5">
        <v>6.8639473915100098</v>
      </c>
      <c r="Y164" s="5">
        <v>6.8986673355102504</v>
      </c>
      <c r="Z164" s="6">
        <f t="shared" si="30"/>
        <v>0.13267242145941319</v>
      </c>
      <c r="AA164">
        <f t="shared" si="31"/>
        <v>1.1230614900468075E-3</v>
      </c>
      <c r="AB164">
        <f t="shared" si="32"/>
        <v>8.046993054532825</v>
      </c>
      <c r="AC164">
        <f t="shared" si="33"/>
        <v>5.8502741279904437E-3</v>
      </c>
      <c r="AD164">
        <f t="shared" si="34"/>
        <v>0.11997957974669476</v>
      </c>
      <c r="AE164" s="8">
        <f t="shared" si="35"/>
        <v>411.0000311919477</v>
      </c>
      <c r="AF164" s="8">
        <f t="shared" si="36"/>
        <v>418.05000347674434</v>
      </c>
      <c r="AG164" s="8">
        <f t="shared" si="37"/>
        <v>347.39785103173574</v>
      </c>
      <c r="AH164" s="8">
        <f t="shared" si="38"/>
        <v>1092.4645049188448</v>
      </c>
      <c r="AI164" s="7">
        <f t="shared" si="39"/>
        <v>-23.337530627331592</v>
      </c>
      <c r="AJ164" s="7">
        <f t="shared" si="40"/>
        <v>0.83099592905770925</v>
      </c>
      <c r="AK164" s="7">
        <f t="shared" si="41"/>
        <v>1.6198710178722848</v>
      </c>
      <c r="AL164">
        <f t="shared" si="42"/>
        <v>25.673495783877357</v>
      </c>
      <c r="AM164">
        <f t="shared" si="43"/>
        <v>1.8851587843958753E-2</v>
      </c>
      <c r="AN164">
        <f t="shared" si="44"/>
        <v>7.9569870090784742E-2</v>
      </c>
    </row>
    <row r="165" spans="1:40" x14ac:dyDescent="0.3">
      <c r="A165" t="s">
        <v>8</v>
      </c>
      <c r="B165">
        <v>27.130604822902601</v>
      </c>
      <c r="C165" t="s">
        <v>7</v>
      </c>
      <c r="D165" s="1">
        <v>41720</v>
      </c>
      <c r="E165" s="2">
        <v>41720.458333333336</v>
      </c>
      <c r="F165" s="3">
        <v>2.6788527145981799E-2</v>
      </c>
      <c r="G165" s="3">
        <v>0.196990251541138</v>
      </c>
      <c r="H165" s="3">
        <v>1.0231695709812201</v>
      </c>
      <c r="I165" s="3">
        <v>1576</v>
      </c>
      <c r="J165" s="3">
        <v>400.39999389648398</v>
      </c>
      <c r="K165" s="3">
        <v>25</v>
      </c>
      <c r="L165" s="3">
        <v>27.481321334838899</v>
      </c>
      <c r="M165" s="3">
        <v>72.099922180175795</v>
      </c>
      <c r="N165" s="10">
        <v>426.43252583914398</v>
      </c>
      <c r="O165" s="9">
        <v>-12.07255</v>
      </c>
      <c r="P165" s="10">
        <v>420.43260856459602</v>
      </c>
      <c r="Q165" s="9">
        <v>-9.5692506666666706</v>
      </c>
      <c r="R165" s="5">
        <v>0.196403384208679</v>
      </c>
      <c r="S165" s="5">
        <v>-31.9</v>
      </c>
      <c r="T165" s="5">
        <v>6.6604753956198701E-3</v>
      </c>
      <c r="U165" s="5">
        <v>8.0257654190063494E-3</v>
      </c>
      <c r="V165" s="5">
        <v>0.12322945147752799</v>
      </c>
      <c r="W165" s="5">
        <v>0.12578547000884999</v>
      </c>
      <c r="X165" s="5">
        <v>6.8939552307128897</v>
      </c>
      <c r="Y165" s="5">
        <v>6.9245376586914098</v>
      </c>
      <c r="Z165" s="6">
        <f t="shared" si="30"/>
        <v>0.12939480272215007</v>
      </c>
      <c r="AA165">
        <f t="shared" si="31"/>
        <v>9.8739144670184306E-4</v>
      </c>
      <c r="AB165">
        <f t="shared" si="32"/>
        <v>7.2608131232978081</v>
      </c>
      <c r="AC165">
        <f t="shared" si="33"/>
        <v>1.0100390631601383E-2</v>
      </c>
      <c r="AD165">
        <f t="shared" si="34"/>
        <v>6.1098592786882115E-2</v>
      </c>
      <c r="AE165" s="8">
        <f t="shared" si="35"/>
        <v>400.40000561639647</v>
      </c>
      <c r="AF165" s="8">
        <f t="shared" si="36"/>
        <v>406.90002236636042</v>
      </c>
      <c r="AG165" s="8">
        <f t="shared" si="37"/>
        <v>282.49187143733513</v>
      </c>
      <c r="AH165" s="8">
        <f t="shared" si="38"/>
        <v>1038.5584587892165</v>
      </c>
      <c r="AI165" s="7">
        <f t="shared" si="39"/>
        <v>-23.031065117811956</v>
      </c>
      <c r="AJ165" s="7">
        <f t="shared" si="40"/>
        <v>0.69425376237258607</v>
      </c>
      <c r="AK165" s="7">
        <f t="shared" si="41"/>
        <v>1.6441772940937436</v>
      </c>
      <c r="AL165">
        <f t="shared" si="42"/>
        <v>22.172896316738203</v>
      </c>
      <c r="AM165">
        <f t="shared" si="43"/>
        <v>1.8576720678356452E-2</v>
      </c>
      <c r="AN165">
        <f t="shared" si="44"/>
        <v>0.13992836482632603</v>
      </c>
    </row>
    <row r="166" spans="1:40" x14ac:dyDescent="0.3">
      <c r="A166" t="s">
        <v>8</v>
      </c>
      <c r="B166">
        <v>27.130604822902601</v>
      </c>
      <c r="C166" t="s">
        <v>7</v>
      </c>
      <c r="D166" s="1">
        <v>41720</v>
      </c>
      <c r="E166" s="2">
        <v>41720.479166666664</v>
      </c>
      <c r="F166" s="3">
        <v>2.1772015839815102E-2</v>
      </c>
      <c r="G166" s="3">
        <v>0.170267283916473</v>
      </c>
      <c r="H166" s="3">
        <v>1.35439059573908</v>
      </c>
      <c r="I166" s="3">
        <v>1598.59997558594</v>
      </c>
      <c r="J166" s="3">
        <v>395.70001220703102</v>
      </c>
      <c r="K166" s="3">
        <v>26.340000152587901</v>
      </c>
      <c r="L166" s="3">
        <v>28.914838790893601</v>
      </c>
      <c r="M166" s="3">
        <v>66.0213623046875</v>
      </c>
      <c r="N166" s="10">
        <v>416.20705694994302</v>
      </c>
      <c r="O166" s="9">
        <v>-12.14814</v>
      </c>
      <c r="P166" s="10">
        <v>410.75590498965101</v>
      </c>
      <c r="Q166" s="9">
        <v>-9.4119379999999992</v>
      </c>
      <c r="R166" s="5">
        <v>0.173042237758636</v>
      </c>
      <c r="S166" s="5">
        <v>-31.9</v>
      </c>
      <c r="T166" s="5">
        <v>6.5001519396901096E-3</v>
      </c>
      <c r="U166" s="5">
        <v>7.9754451289773005E-3</v>
      </c>
      <c r="V166" s="5">
        <v>0.121536314487457</v>
      </c>
      <c r="W166" s="5">
        <v>0.12431126832962</v>
      </c>
      <c r="X166" s="5">
        <v>6.8799929618835396</v>
      </c>
      <c r="Y166" s="5">
        <v>6.9130396842956499</v>
      </c>
      <c r="Z166" s="6">
        <f t="shared" si="30"/>
        <v>0.12616061318664745</v>
      </c>
      <c r="AA166">
        <f t="shared" si="31"/>
        <v>8.0248914397352514E-4</v>
      </c>
      <c r="AB166">
        <f t="shared" si="32"/>
        <v>6.2758381181660932</v>
      </c>
      <c r="AC166">
        <f t="shared" si="33"/>
        <v>1.3370094725953406E-2</v>
      </c>
      <c r="AD166">
        <f t="shared" si="34"/>
        <v>3.7513250673524144E-2</v>
      </c>
      <c r="AE166" s="8">
        <f t="shared" si="35"/>
        <v>395.70003335784224</v>
      </c>
      <c r="AF166" s="8">
        <f t="shared" si="36"/>
        <v>402.80000372472915</v>
      </c>
      <c r="AG166" s="8">
        <f t="shared" si="37"/>
        <v>228.74834602452486</v>
      </c>
      <c r="AH166" s="8">
        <f t="shared" si="38"/>
        <v>959.09394193711364</v>
      </c>
      <c r="AI166" s="7">
        <f t="shared" si="39"/>
        <v>-22.417778549449118</v>
      </c>
      <c r="AJ166" s="7">
        <f t="shared" si="40"/>
        <v>0.5678955906386981</v>
      </c>
      <c r="AK166" s="7">
        <f t="shared" si="41"/>
        <v>1.7240776432313849</v>
      </c>
      <c r="AL166">
        <f t="shared" si="42"/>
        <v>18.938127120350671</v>
      </c>
      <c r="AM166">
        <f t="shared" si="43"/>
        <v>1.8250500926371118E-2</v>
      </c>
      <c r="AN166">
        <f t="shared" si="44"/>
        <v>0.63896778537800136</v>
      </c>
    </row>
    <row r="167" spans="1:40" x14ac:dyDescent="0.3">
      <c r="A167" t="s">
        <v>8</v>
      </c>
      <c r="B167">
        <v>27.130604822902601</v>
      </c>
      <c r="C167" t="s">
        <v>7</v>
      </c>
      <c r="D167" s="1">
        <v>41720</v>
      </c>
      <c r="E167" s="2">
        <v>41720.5</v>
      </c>
      <c r="F167" s="3">
        <v>2.6858948171138802E-2</v>
      </c>
      <c r="G167" s="3">
        <v>0.15491932630538899</v>
      </c>
      <c r="H167" s="3">
        <v>1.4572123730058899</v>
      </c>
      <c r="I167" s="3">
        <v>1631.80004882812</v>
      </c>
      <c r="J167" s="3">
        <v>395.70001220703102</v>
      </c>
      <c r="K167" s="3">
        <v>26.899999618530298</v>
      </c>
      <c r="L167" s="3">
        <v>29.446409225463899</v>
      </c>
      <c r="M167" s="3">
        <v>64.546279907226605</v>
      </c>
      <c r="N167" s="10">
        <v>408.76849491590099</v>
      </c>
      <c r="O167" s="9">
        <v>-12.0827575</v>
      </c>
      <c r="P167" s="10">
        <v>402.835997293839</v>
      </c>
      <c r="Q167" s="9">
        <v>-9.1373673333333301</v>
      </c>
      <c r="R167" s="5">
        <v>0.14273515343666099</v>
      </c>
      <c r="S167" s="5">
        <v>-31.9</v>
      </c>
      <c r="T167" s="5">
        <v>6.6682035103440302E-3</v>
      </c>
      <c r="U167" s="5">
        <v>8.0358516424894298E-3</v>
      </c>
      <c r="V167" s="5">
        <v>0.12138856202364</v>
      </c>
      <c r="W167" s="5">
        <v>0.1246567517519</v>
      </c>
      <c r="X167" s="5">
        <v>6.8716292381286603</v>
      </c>
      <c r="Y167" s="5">
        <v>6.9022645950317401</v>
      </c>
      <c r="Z167" s="6">
        <f t="shared" si="30"/>
        <v>0.12357766148102955</v>
      </c>
      <c r="AA167">
        <f t="shared" si="31"/>
        <v>9.8998707719429534E-4</v>
      </c>
      <c r="AB167">
        <f t="shared" si="32"/>
        <v>5.7101316876877037</v>
      </c>
      <c r="AC167">
        <f t="shared" si="33"/>
        <v>1.4385117206376011E-2</v>
      </c>
      <c r="AD167">
        <f t="shared" si="34"/>
        <v>4.3012643857513057E-2</v>
      </c>
      <c r="AE167" s="8">
        <f t="shared" si="35"/>
        <v>395.70001452377903</v>
      </c>
      <c r="AF167" s="8">
        <f t="shared" si="36"/>
        <v>404.55001410007799</v>
      </c>
      <c r="AG167" s="8">
        <f t="shared" si="37"/>
        <v>264.10039790759157</v>
      </c>
      <c r="AH167" s="8">
        <f t="shared" si="38"/>
        <v>860.98522217737377</v>
      </c>
      <c r="AI167" s="7">
        <f t="shared" si="39"/>
        <v>-21.337410606891897</v>
      </c>
      <c r="AJ167" s="7">
        <f t="shared" si="40"/>
        <v>0.65282508639897896</v>
      </c>
      <c r="AK167" s="7">
        <f t="shared" si="41"/>
        <v>1.886325171548924</v>
      </c>
      <c r="AL167">
        <f t="shared" si="42"/>
        <v>21.112322211813861</v>
      </c>
      <c r="AM167">
        <f t="shared" si="43"/>
        <v>1.798867122392642E-2</v>
      </c>
      <c r="AN167">
        <f t="shared" si="44"/>
        <v>0.12742672120822582</v>
      </c>
    </row>
    <row r="168" spans="1:40" x14ac:dyDescent="0.3">
      <c r="A168" t="s">
        <v>8</v>
      </c>
      <c r="B168">
        <v>27.130604822902601</v>
      </c>
      <c r="C168" t="s">
        <v>7</v>
      </c>
      <c r="D168" s="1">
        <v>41720</v>
      </c>
      <c r="E168" s="2">
        <v>41720.541666666664</v>
      </c>
      <c r="F168" s="3">
        <v>3.36267724633217E-2</v>
      </c>
      <c r="G168" s="3">
        <v>0.126532107591629</v>
      </c>
      <c r="H168" s="3">
        <v>1.91923481568511</v>
      </c>
      <c r="I168" s="3">
        <v>1665.59997558594</v>
      </c>
      <c r="J168" s="3">
        <v>393.39999389648398</v>
      </c>
      <c r="K168" s="3">
        <v>29.159999847412099</v>
      </c>
      <c r="L168" s="3">
        <v>31.742301940918001</v>
      </c>
      <c r="M168" s="3">
        <v>59.04296875</v>
      </c>
      <c r="N168" s="10">
        <v>405.30402985149601</v>
      </c>
      <c r="O168" s="9">
        <v>-12.17351</v>
      </c>
      <c r="P168" s="10">
        <v>397.414840092036</v>
      </c>
      <c r="Q168" s="9">
        <v>-8.9558467499999992</v>
      </c>
      <c r="R168" s="5">
        <v>0.130283012986183</v>
      </c>
      <c r="S168" s="5">
        <v>-31.9</v>
      </c>
      <c r="T168" s="5">
        <v>7.0238695479929404E-3</v>
      </c>
      <c r="U168" s="5">
        <v>8.3619747310876794E-3</v>
      </c>
      <c r="V168" s="5">
        <v>0.120284974575043</v>
      </c>
      <c r="W168" s="5">
        <v>0.124035887420177</v>
      </c>
      <c r="X168" s="5">
        <v>6.8489665985107404</v>
      </c>
      <c r="Y168" s="5">
        <v>6.8789401054382298</v>
      </c>
      <c r="Z168" s="6">
        <f t="shared" si="30"/>
        <v>0.12151254310459116</v>
      </c>
      <c r="AA168">
        <f t="shared" si="31"/>
        <v>1.2394405757934039E-3</v>
      </c>
      <c r="AB168">
        <f t="shared" si="32"/>
        <v>4.6638144787990692</v>
      </c>
      <c r="AC168">
        <f t="shared" si="33"/>
        <v>1.8946049513179762E-2</v>
      </c>
      <c r="AD168">
        <f t="shared" si="34"/>
        <v>4.0887170664892135E-2</v>
      </c>
      <c r="AE168" s="8">
        <f t="shared" si="35"/>
        <v>393.39999571130016</v>
      </c>
      <c r="AF168" s="8">
        <f t="shared" si="36"/>
        <v>403.89999558441622</v>
      </c>
      <c r="AG168" s="8">
        <f t="shared" si="37"/>
        <v>279.47669132480934</v>
      </c>
      <c r="AH168" s="8">
        <f t="shared" si="38"/>
        <v>819.49923986954616</v>
      </c>
      <c r="AI168" s="7">
        <f t="shared" si="39"/>
        <v>-20.827515425316424</v>
      </c>
      <c r="AJ168" s="7">
        <f t="shared" si="40"/>
        <v>0.6919452695720516</v>
      </c>
      <c r="AK168" s="7">
        <f t="shared" si="41"/>
        <v>1.9718496872610114</v>
      </c>
      <c r="AL168">
        <f t="shared" si="42"/>
        <v>22.113798901044525</v>
      </c>
      <c r="AM168">
        <f t="shared" si="43"/>
        <v>1.7578352131983978E-2</v>
      </c>
      <c r="AN168">
        <f t="shared" si="44"/>
        <v>7.1795372332178919E-2</v>
      </c>
    </row>
    <row r="169" spans="1:40" x14ac:dyDescent="0.3">
      <c r="A169" t="s">
        <v>8</v>
      </c>
      <c r="B169">
        <v>27.130604822902601</v>
      </c>
      <c r="C169" t="s">
        <v>7</v>
      </c>
      <c r="D169" s="1">
        <v>41720</v>
      </c>
      <c r="E169" s="2">
        <v>41720.583333333336</v>
      </c>
      <c r="F169" s="3">
        <v>3.6709424108266803E-2</v>
      </c>
      <c r="G169" s="3">
        <v>9.3258507549762698E-2</v>
      </c>
      <c r="H169" s="3">
        <v>2.1927188500936001</v>
      </c>
      <c r="I169" s="3">
        <v>716.20001220703102</v>
      </c>
      <c r="J169" s="3">
        <v>391</v>
      </c>
      <c r="K169" s="3">
        <v>30</v>
      </c>
      <c r="L169" s="3">
        <v>32.021278381347699</v>
      </c>
      <c r="M169" s="3">
        <v>53.939273834228501</v>
      </c>
      <c r="N169" s="10">
        <v>407.66160098868602</v>
      </c>
      <c r="O169" s="9">
        <v>-12.2095675</v>
      </c>
      <c r="P169" s="10">
        <v>396.78545756887598</v>
      </c>
      <c r="Q169" s="9">
        <v>-8.8541852500000005</v>
      </c>
      <c r="R169" s="5">
        <v>0.100486472249031</v>
      </c>
      <c r="S169" s="5">
        <v>-31.9</v>
      </c>
      <c r="T169" s="5">
        <v>6.3755149021744702E-3</v>
      </c>
      <c r="U169" s="5">
        <v>7.77954002842307E-3</v>
      </c>
      <c r="V169" s="5">
        <v>0.119696065783501</v>
      </c>
      <c r="W169" s="5">
        <v>0.12404305487871201</v>
      </c>
      <c r="X169" s="5">
        <v>6.8572683334350604</v>
      </c>
      <c r="Y169" s="5">
        <v>6.8887181282043501</v>
      </c>
      <c r="Z169" s="6">
        <f t="shared" si="30"/>
        <v>0.12146715863190152</v>
      </c>
      <c r="AA169">
        <f t="shared" si="31"/>
        <v>1.3530632416007967E-3</v>
      </c>
      <c r="AB169">
        <f t="shared" si="32"/>
        <v>3.4373913946451164</v>
      </c>
      <c r="AC169">
        <f t="shared" si="33"/>
        <v>2.1645793189472854E-2</v>
      </c>
      <c r="AD169">
        <f t="shared" si="34"/>
        <v>3.9068308497550261E-2</v>
      </c>
      <c r="AE169" s="8">
        <f t="shared" si="35"/>
        <v>390.99999346347784</v>
      </c>
      <c r="AF169" s="8">
        <f t="shared" si="36"/>
        <v>403.34999597485694</v>
      </c>
      <c r="AG169" s="8">
        <f t="shared" si="37"/>
        <v>303.13196928667162</v>
      </c>
      <c r="AH169" s="8">
        <f t="shared" si="38"/>
        <v>719.24979628995368</v>
      </c>
      <c r="AI169" s="7">
        <f t="shared" si="39"/>
        <v>-19.28786283905686</v>
      </c>
      <c r="AJ169" s="7">
        <f t="shared" si="40"/>
        <v>0.75153581830100613</v>
      </c>
      <c r="AK169" s="7">
        <f t="shared" si="41"/>
        <v>2.2768289045214094</v>
      </c>
      <c r="AL169">
        <f t="shared" si="42"/>
        <v>23.639316948505758</v>
      </c>
      <c r="AM169">
        <f t="shared" si="43"/>
        <v>1.6585872800525932E-2</v>
      </c>
      <c r="AN169">
        <f t="shared" si="44"/>
        <v>3.407177859917053E-2</v>
      </c>
    </row>
    <row r="170" spans="1:40" x14ac:dyDescent="0.3">
      <c r="A170" t="s">
        <v>8</v>
      </c>
      <c r="B170">
        <v>27.130604822902601</v>
      </c>
      <c r="C170" t="s">
        <v>7</v>
      </c>
      <c r="D170" s="1">
        <v>41720</v>
      </c>
      <c r="E170" s="2">
        <v>41720.59375</v>
      </c>
      <c r="F170" s="3">
        <v>2.02706325799227E-2</v>
      </c>
      <c r="G170" s="3">
        <v>6.5091736614704104E-2</v>
      </c>
      <c r="H170" s="3">
        <v>1.8882304507032399</v>
      </c>
      <c r="I170" s="3">
        <v>515.40002441406205</v>
      </c>
      <c r="J170" s="3">
        <v>391</v>
      </c>
      <c r="K170" s="3">
        <v>28.860000610351602</v>
      </c>
      <c r="L170" s="3">
        <v>30.828269958496101</v>
      </c>
      <c r="M170" s="3">
        <v>57.556938171386697</v>
      </c>
      <c r="N170" s="10">
        <v>408.91051316573902</v>
      </c>
      <c r="O170" s="9">
        <v>-12.2567533333333</v>
      </c>
      <c r="P170" s="10">
        <v>396.148154920992</v>
      </c>
      <c r="Q170" s="9">
        <v>-8.81661933333333</v>
      </c>
      <c r="R170" s="5">
        <v>7.3003597557544694E-2</v>
      </c>
      <c r="S170" s="5">
        <v>-31.9</v>
      </c>
      <c r="T170" s="5">
        <v>6.3159666024148499E-3</v>
      </c>
      <c r="U170" s="5">
        <v>7.8151626512408309E-3</v>
      </c>
      <c r="V170" s="5">
        <v>0.120559670031071</v>
      </c>
      <c r="W170" s="5">
        <v>0.12532864511013</v>
      </c>
      <c r="X170" s="5">
        <v>6.9067435264587402</v>
      </c>
      <c r="Y170" s="5">
        <v>6.94032526016235</v>
      </c>
      <c r="Z170" s="6">
        <f t="shared" si="30"/>
        <v>0.12214704038031857</v>
      </c>
      <c r="AA170">
        <f t="shared" si="31"/>
        <v>7.4715004373256805E-4</v>
      </c>
      <c r="AB170">
        <f t="shared" si="32"/>
        <v>2.3991996138529204</v>
      </c>
      <c r="AC170">
        <f t="shared" si="33"/>
        <v>1.8639984705856268E-2</v>
      </c>
      <c r="AD170">
        <f t="shared" si="34"/>
        <v>2.5051993588071121E-2</v>
      </c>
      <c r="AE170" s="8">
        <f t="shared" si="35"/>
        <v>390.9999840519086</v>
      </c>
      <c r="AF170" s="8">
        <f t="shared" si="36"/>
        <v>404.50001192036945</v>
      </c>
      <c r="AG170" s="8">
        <f t="shared" si="37"/>
        <v>298.25177586742166</v>
      </c>
      <c r="AH170" s="8">
        <f t="shared" si="38"/>
        <v>627.76577375069746</v>
      </c>
      <c r="AI170" s="7">
        <f t="shared" si="39"/>
        <v>-17.451845178680074</v>
      </c>
      <c r="AJ170" s="7">
        <f t="shared" si="40"/>
        <v>0.73733440563194841</v>
      </c>
      <c r="AK170" s="7">
        <f t="shared" si="41"/>
        <v>2.8117422420898164</v>
      </c>
      <c r="AL170">
        <f t="shared" si="42"/>
        <v>23.275760784177884</v>
      </c>
      <c r="AM170">
        <f t="shared" si="43"/>
        <v>1.5010501493240279E-2</v>
      </c>
      <c r="AN170">
        <f t="shared" si="44"/>
        <v>2.0236736180611611E-2</v>
      </c>
    </row>
    <row r="171" spans="1:40" x14ac:dyDescent="0.3">
      <c r="A171" t="s">
        <v>8</v>
      </c>
      <c r="B171">
        <v>27.130604822902601</v>
      </c>
      <c r="C171" t="s">
        <v>7</v>
      </c>
      <c r="D171" s="1">
        <v>41720</v>
      </c>
      <c r="E171" s="2">
        <v>41720.604166666664</v>
      </c>
      <c r="F171" s="3">
        <v>1.99511591345072E-2</v>
      </c>
      <c r="G171" s="3">
        <v>6.8469658493995694E-2</v>
      </c>
      <c r="H171" s="3">
        <v>1.8737432946157</v>
      </c>
      <c r="I171" s="3">
        <v>500.60000610351602</v>
      </c>
      <c r="J171" s="3">
        <v>389.89999389648398</v>
      </c>
      <c r="K171" s="3">
        <v>28.639999389648398</v>
      </c>
      <c r="L171" s="3">
        <v>31.263624191284201</v>
      </c>
      <c r="M171" s="3">
        <v>58.913284301757798</v>
      </c>
      <c r="N171" s="10">
        <v>409.08411646203001</v>
      </c>
      <c r="O171" s="9">
        <v>-12.2469625</v>
      </c>
      <c r="P171" s="10">
        <v>395.11081074292099</v>
      </c>
      <c r="Q171" s="9">
        <v>-8.8118309999999997</v>
      </c>
      <c r="R171" s="5">
        <v>6.08089715242386E-2</v>
      </c>
      <c r="S171" s="5">
        <v>-31.9</v>
      </c>
      <c r="T171" s="5">
        <v>6.5402756445109801E-3</v>
      </c>
      <c r="U171" s="5">
        <v>8.2234181463718397E-3</v>
      </c>
      <c r="V171" s="5">
        <v>0.120489187538624</v>
      </c>
      <c r="W171" s="5">
        <v>0.125138059258461</v>
      </c>
      <c r="X171" s="5">
        <v>6.92217922210693</v>
      </c>
      <c r="Y171" s="5">
        <v>6.9598817825317401</v>
      </c>
      <c r="Z171" s="6">
        <f t="shared" si="30"/>
        <v>0.12209945734618176</v>
      </c>
      <c r="AA171">
        <f t="shared" si="31"/>
        <v>7.3537465400200762E-4</v>
      </c>
      <c r="AB171">
        <f t="shared" si="32"/>
        <v>2.5237055694459225</v>
      </c>
      <c r="AC171">
        <f t="shared" si="33"/>
        <v>1.8496972306176702E-2</v>
      </c>
      <c r="AD171">
        <f t="shared" si="34"/>
        <v>2.4847804880898116E-2</v>
      </c>
      <c r="AE171" s="8">
        <f t="shared" si="35"/>
        <v>389.90001764844305</v>
      </c>
      <c r="AF171" s="8">
        <f t="shared" si="36"/>
        <v>402.75002003983286</v>
      </c>
      <c r="AG171" s="8">
        <f t="shared" si="37"/>
        <v>290.91886073378333</v>
      </c>
      <c r="AH171" s="8">
        <f t="shared" si="38"/>
        <v>586.67633886717488</v>
      </c>
      <c r="AI171" s="7">
        <f t="shared" si="39"/>
        <v>-16.487627134372982</v>
      </c>
      <c r="AJ171" s="7">
        <f t="shared" si="40"/>
        <v>0.72233108940630419</v>
      </c>
      <c r="AK171" s="7">
        <f t="shared" si="41"/>
        <v>3.1897356648447261</v>
      </c>
      <c r="AL171">
        <f t="shared" si="42"/>
        <v>22.891675888801387</v>
      </c>
      <c r="AM171">
        <f t="shared" si="43"/>
        <v>1.3884450981316366E-2</v>
      </c>
      <c r="AN171">
        <f t="shared" si="44"/>
        <v>1.961829301067225E-2</v>
      </c>
    </row>
    <row r="172" spans="1:40" x14ac:dyDescent="0.3">
      <c r="A172" t="s">
        <v>8</v>
      </c>
      <c r="B172">
        <v>27.130604822902601</v>
      </c>
      <c r="C172" t="s">
        <v>7</v>
      </c>
      <c r="D172" s="1">
        <v>41720</v>
      </c>
      <c r="E172" s="2">
        <v>41720.614583333336</v>
      </c>
      <c r="F172" s="3">
        <v>2.2406004369258901E-2</v>
      </c>
      <c r="G172" s="3">
        <v>0.113106913864613</v>
      </c>
      <c r="H172" s="3">
        <v>2.1896681399723898</v>
      </c>
      <c r="I172" s="3">
        <v>1516</v>
      </c>
      <c r="J172" s="3">
        <v>388.70001220703102</v>
      </c>
      <c r="K172" s="3">
        <v>30.0200004577637</v>
      </c>
      <c r="L172" s="3">
        <v>33.461738586425803</v>
      </c>
      <c r="M172" s="3">
        <v>57.580196380615199</v>
      </c>
      <c r="N172" s="10">
        <v>407.58224952943601</v>
      </c>
      <c r="O172" s="9">
        <v>-12.06035</v>
      </c>
      <c r="P172" s="10">
        <v>394.853306338712</v>
      </c>
      <c r="Q172" s="9">
        <v>-8.7594936666666694</v>
      </c>
      <c r="R172" s="5">
        <v>9.1588854789733901E-2</v>
      </c>
      <c r="S172" s="5">
        <v>-31.9</v>
      </c>
      <c r="T172" s="5">
        <v>6.7177801392972504E-3</v>
      </c>
      <c r="U172" s="5">
        <v>9.0997628867626208E-3</v>
      </c>
      <c r="V172" s="5">
        <v>0.119854420423508</v>
      </c>
      <c r="W172" s="5">
        <v>0.12295538932085</v>
      </c>
      <c r="X172" s="5">
        <v>6.9069690704345703</v>
      </c>
      <c r="Y172" s="5">
        <v>6.9603257179260298</v>
      </c>
      <c r="Z172" s="6">
        <f t="shared" si="30"/>
        <v>0.12175176670715669</v>
      </c>
      <c r="AA172">
        <f t="shared" si="31"/>
        <v>8.2585716446485649E-4</v>
      </c>
      <c r="AB172">
        <f t="shared" si="32"/>
        <v>4.1689787088392709</v>
      </c>
      <c r="AC172">
        <f t="shared" si="33"/>
        <v>2.1615677591040373E-2</v>
      </c>
      <c r="AD172">
        <f t="shared" si="34"/>
        <v>2.3878998269500566E-2</v>
      </c>
      <c r="AE172" s="8">
        <f t="shared" si="35"/>
        <v>388.70002024168053</v>
      </c>
      <c r="AF172" s="8">
        <f t="shared" si="36"/>
        <v>395.69997617980869</v>
      </c>
      <c r="AG172" s="8">
        <f t="shared" si="37"/>
        <v>210.62736351362943</v>
      </c>
      <c r="AH172" s="8">
        <f t="shared" si="38"/>
        <v>685.73194935106608</v>
      </c>
      <c r="AI172" s="7">
        <f t="shared" si="39"/>
        <v>-18.693900248281853</v>
      </c>
      <c r="AJ172" s="7">
        <f t="shared" si="40"/>
        <v>0.53229056404572272</v>
      </c>
      <c r="AK172" s="7">
        <f t="shared" si="41"/>
        <v>2.3643322556929154</v>
      </c>
      <c r="AL172">
        <f t="shared" si="42"/>
        <v>18.026638439570505</v>
      </c>
      <c r="AM172">
        <f t="shared" si="43"/>
        <v>1.6131472704720436E-2</v>
      </c>
      <c r="AN172">
        <f t="shared" si="44"/>
        <v>0.15677094121621726</v>
      </c>
    </row>
    <row r="173" spans="1:40" x14ac:dyDescent="0.3">
      <c r="A173" t="s">
        <v>8</v>
      </c>
      <c r="B173">
        <v>27.130604822902601</v>
      </c>
      <c r="C173" t="s">
        <v>7</v>
      </c>
      <c r="D173" s="1">
        <v>41720</v>
      </c>
      <c r="E173" s="2">
        <v>41720.635416666664</v>
      </c>
      <c r="F173" s="3">
        <v>1.8765328451991099E-2</v>
      </c>
      <c r="G173" s="3">
        <v>4.4198796153068501E-2</v>
      </c>
      <c r="H173" s="3">
        <v>1.7371246764457999</v>
      </c>
      <c r="I173" s="3">
        <v>240.39999389648401</v>
      </c>
      <c r="J173" s="3">
        <v>389.89999389648398</v>
      </c>
      <c r="K173" s="3">
        <v>28.180000305175799</v>
      </c>
      <c r="L173" s="3">
        <v>30.047584533691399</v>
      </c>
      <c r="M173" s="3">
        <v>59.171241760253899</v>
      </c>
      <c r="N173" s="10">
        <v>409.90984642204103</v>
      </c>
      <c r="O173" s="9">
        <v>-11.996270000000001</v>
      </c>
      <c r="P173" s="10">
        <v>393.21663937061697</v>
      </c>
      <c r="Q173" s="9">
        <v>-8.7430734999999995</v>
      </c>
      <c r="R173" s="5">
        <v>6.7801453173160595E-2</v>
      </c>
      <c r="S173" s="5">
        <v>-31.9</v>
      </c>
      <c r="T173" s="5">
        <v>6.3769724220037504E-3</v>
      </c>
      <c r="U173" s="5">
        <v>7.7335373498499402E-3</v>
      </c>
      <c r="V173" s="5">
        <v>0.121068395674229</v>
      </c>
      <c r="W173" s="5">
        <v>0.12633772194385501</v>
      </c>
      <c r="X173" s="5">
        <v>6.9554557800293004</v>
      </c>
      <c r="Y173" s="5">
        <v>6.9858427047729501</v>
      </c>
      <c r="Z173" s="6">
        <f t="shared" si="30"/>
        <v>0.12209825656759173</v>
      </c>
      <c r="AA173">
        <f t="shared" si="31"/>
        <v>6.9166642522285895E-4</v>
      </c>
      <c r="AB173">
        <f t="shared" si="32"/>
        <v>1.6291120836258539</v>
      </c>
      <c r="AC173">
        <f t="shared" si="33"/>
        <v>1.7148318622367226E-2</v>
      </c>
      <c r="AD173">
        <f t="shared" si="34"/>
        <v>2.5208973852423759E-2</v>
      </c>
      <c r="AE173" s="8">
        <f t="shared" si="35"/>
        <v>389.89997907675655</v>
      </c>
      <c r="AF173" s="8">
        <f t="shared" si="36"/>
        <v>405.10001314642113</v>
      </c>
      <c r="AG173" s="8">
        <f t="shared" si="37"/>
        <v>330.38584462550364</v>
      </c>
      <c r="AH173" s="8">
        <f t="shared" si="38"/>
        <v>608.25411705280158</v>
      </c>
      <c r="AI173" s="7">
        <f t="shared" si="39"/>
        <v>-17.01098117541197</v>
      </c>
      <c r="AJ173" s="7">
        <f t="shared" si="40"/>
        <v>0.81556611677049617</v>
      </c>
      <c r="AK173" s="7">
        <f t="shared" si="41"/>
        <v>2.9940528168365406</v>
      </c>
      <c r="AL173">
        <f t="shared" si="42"/>
        <v>25.278492589324706</v>
      </c>
      <c r="AM173">
        <f t="shared" si="43"/>
        <v>1.5431113446455804E-2</v>
      </c>
      <c r="AN173">
        <f t="shared" si="44"/>
        <v>1.1516411025207923E-2</v>
      </c>
    </row>
    <row r="174" spans="1:40" x14ac:dyDescent="0.3">
      <c r="A174" t="s">
        <v>8</v>
      </c>
      <c r="B174">
        <v>27.130604822902601</v>
      </c>
      <c r="C174" t="s">
        <v>7</v>
      </c>
      <c r="D174" s="1">
        <v>41720</v>
      </c>
      <c r="E174" s="2">
        <v>41720.677083333336</v>
      </c>
      <c r="F174" s="3">
        <v>2.4257402867078798E-2</v>
      </c>
      <c r="G174" s="3">
        <v>6.3234977424144703E-2</v>
      </c>
      <c r="H174" s="3">
        <v>1.0011007915702901</v>
      </c>
      <c r="I174" s="3">
        <v>272.20001220703102</v>
      </c>
      <c r="J174" s="3">
        <v>388.70001220703102</v>
      </c>
      <c r="K174" s="3">
        <v>25.659999847412099</v>
      </c>
      <c r="L174" s="3">
        <v>28.3265171051025</v>
      </c>
      <c r="M174" s="3">
        <v>74.013519287109403</v>
      </c>
      <c r="N174" s="10">
        <v>413.09280715591899</v>
      </c>
      <c r="O174" s="9">
        <v>-11.9882525</v>
      </c>
      <c r="P174" s="10">
        <v>393.63760675602401</v>
      </c>
      <c r="Q174" s="9">
        <v>-8.7538289999999996</v>
      </c>
      <c r="R174" s="5">
        <v>7.5172021985054002E-2</v>
      </c>
      <c r="S174" s="5">
        <v>-31.9</v>
      </c>
      <c r="T174" s="5">
        <v>6.96851313114166E-3</v>
      </c>
      <c r="U174" s="5">
        <v>8.8601578027009999E-3</v>
      </c>
      <c r="V174" s="5">
        <v>0.12190705537796</v>
      </c>
      <c r="W174" s="5">
        <v>0.124677434563637</v>
      </c>
      <c r="X174" s="5">
        <v>7.0252585411071804</v>
      </c>
      <c r="Y174" s="5">
        <v>7.0676312446594203</v>
      </c>
      <c r="Z174" s="6">
        <f t="shared" si="30"/>
        <v>0.12345562316802443</v>
      </c>
      <c r="AA174">
        <f t="shared" si="31"/>
        <v>8.9409738652791271E-4</v>
      </c>
      <c r="AB174">
        <f t="shared" si="32"/>
        <v>2.3307618033920199</v>
      </c>
      <c r="AC174">
        <f t="shared" si="33"/>
        <v>9.8825349612072077E-3</v>
      </c>
      <c r="AD174">
        <f t="shared" si="34"/>
        <v>5.6545296199152884E-2</v>
      </c>
      <c r="AE174" s="8">
        <f t="shared" si="35"/>
        <v>388.70000648203086</v>
      </c>
      <c r="AF174" s="8">
        <f t="shared" si="36"/>
        <v>395.15000677713607</v>
      </c>
      <c r="AG174" s="8">
        <f t="shared" si="37"/>
        <v>348.05483291116178</v>
      </c>
      <c r="AH174" s="8">
        <f t="shared" si="38"/>
        <v>628.38560418813813</v>
      </c>
      <c r="AI174" s="7">
        <f t="shared" si="39"/>
        <v>-17.513659354636072</v>
      </c>
      <c r="AJ174" s="7">
        <f t="shared" si="40"/>
        <v>0.88081697315385377</v>
      </c>
      <c r="AK174" s="7">
        <f t="shared" si="41"/>
        <v>2.6942096796691475</v>
      </c>
      <c r="AL174">
        <f t="shared" si="42"/>
        <v>26.948914512738661</v>
      </c>
      <c r="AM174">
        <f t="shared" si="43"/>
        <v>1.5297728910790344E-2</v>
      </c>
      <c r="AN174">
        <f t="shared" si="44"/>
        <v>1.4276274382224468E-2</v>
      </c>
    </row>
    <row r="175" spans="1:40" x14ac:dyDescent="0.3">
      <c r="A175" t="s">
        <v>8</v>
      </c>
      <c r="B175">
        <v>27.130604822902601</v>
      </c>
      <c r="C175" t="s">
        <v>7</v>
      </c>
      <c r="D175" s="1">
        <v>41720</v>
      </c>
      <c r="E175" s="2">
        <v>41720.71875</v>
      </c>
      <c r="F175" s="3">
        <v>1.30526330322027E-2</v>
      </c>
      <c r="G175" s="3">
        <v>2.5141105055809E-2</v>
      </c>
      <c r="H175" s="3">
        <v>0.67426027492234897</v>
      </c>
      <c r="I175" s="3">
        <v>159.60000610351599</v>
      </c>
      <c r="J175" s="3">
        <v>389.89999389648398</v>
      </c>
      <c r="K175" s="3">
        <v>24.2600002288818</v>
      </c>
      <c r="L175" s="3">
        <v>26.7585258483887</v>
      </c>
      <c r="M175" s="3">
        <v>80.818405151367202</v>
      </c>
      <c r="N175" s="10">
        <v>402.14304980608102</v>
      </c>
      <c r="O175" s="9">
        <v>-10.650264999999999</v>
      </c>
      <c r="P175" s="10">
        <v>390.86943009866798</v>
      </c>
      <c r="Q175" s="9">
        <v>-8.5972690000000007</v>
      </c>
      <c r="R175" s="5">
        <v>2.91259158402681E-2</v>
      </c>
      <c r="S175" s="5">
        <v>-31.9</v>
      </c>
      <c r="T175" s="5">
        <v>7.1442271582782303E-3</v>
      </c>
      <c r="U175" s="5">
        <v>8.8475141674280201E-3</v>
      </c>
      <c r="V175" s="5">
        <v>0.122644536197186</v>
      </c>
      <c r="W175" s="5">
        <v>0.12662935256957999</v>
      </c>
      <c r="X175" s="5">
        <v>7.0460057258606001</v>
      </c>
      <c r="Y175" s="5">
        <v>7.0841593742370597</v>
      </c>
      <c r="Z175" s="6">
        <f t="shared" si="30"/>
        <v>0.12294947511335197</v>
      </c>
      <c r="AA175">
        <f t="shared" si="31"/>
        <v>4.8110365092871705E-4</v>
      </c>
      <c r="AB175">
        <f t="shared" si="32"/>
        <v>0.92666953869697211</v>
      </c>
      <c r="AC175">
        <f t="shared" si="33"/>
        <v>6.6560737899540867E-3</v>
      </c>
      <c r="AD175">
        <f t="shared" si="34"/>
        <v>4.5175247648887959E-2</v>
      </c>
      <c r="AE175" s="8">
        <f t="shared" si="35"/>
        <v>389.89999692079704</v>
      </c>
      <c r="AF175" s="8">
        <f t="shared" si="36"/>
        <v>400.40001187354329</v>
      </c>
      <c r="AG175" s="8">
        <f t="shared" si="37"/>
        <v>375.75432779011464</v>
      </c>
      <c r="AH175" s="8">
        <f t="shared" si="38"/>
        <v>482.49437453071852</v>
      </c>
      <c r="AI175" s="7">
        <f t="shared" si="39"/>
        <v>-13.060274997869834</v>
      </c>
      <c r="AJ175" s="7">
        <f t="shared" si="40"/>
        <v>0.93844734427427445</v>
      </c>
      <c r="AK175" s="7">
        <f t="shared" si="41"/>
        <v>5.8773143357675783</v>
      </c>
      <c r="AL175">
        <f t="shared" si="42"/>
        <v>28.42425201342143</v>
      </c>
      <c r="AM175">
        <f t="shared" si="43"/>
        <v>1.4524814517413042E-2</v>
      </c>
      <c r="AN175">
        <f t="shared" si="44"/>
        <v>4.6955091257440355E-3</v>
      </c>
    </row>
    <row r="176" spans="1:40" x14ac:dyDescent="0.3">
      <c r="A176" t="s">
        <v>8</v>
      </c>
      <c r="B176">
        <v>27.130604822902601</v>
      </c>
      <c r="C176" t="s">
        <v>7</v>
      </c>
      <c r="D176" s="1">
        <v>41720</v>
      </c>
      <c r="E176" s="2">
        <v>41720.729166666664</v>
      </c>
      <c r="F176" s="3">
        <v>1.03951534256339E-2</v>
      </c>
      <c r="G176" s="3">
        <v>1.17809204384685E-2</v>
      </c>
      <c r="H176" s="3">
        <v>0.67643978881477895</v>
      </c>
      <c r="I176" s="3">
        <v>112</v>
      </c>
      <c r="J176" s="3">
        <v>392.20001220703102</v>
      </c>
      <c r="K176" s="3">
        <v>23.7600002288818</v>
      </c>
      <c r="L176" s="3">
        <v>26.357608795166001</v>
      </c>
      <c r="M176" s="3">
        <v>80.296859741210895</v>
      </c>
      <c r="N176" s="10">
        <v>406.60144183429497</v>
      </c>
      <c r="O176" s="9">
        <v>-10.710993333333301</v>
      </c>
      <c r="P176" s="10">
        <v>393.48440273563398</v>
      </c>
      <c r="Q176" s="9">
        <v>-8.7164303333333297</v>
      </c>
      <c r="R176" s="5">
        <v>2.4685367941856402E-2</v>
      </c>
      <c r="S176" s="5">
        <v>-31.9</v>
      </c>
      <c r="T176" s="5">
        <v>7.0803919807076498E-3</v>
      </c>
      <c r="U176" s="5">
        <v>8.5863023996353097E-3</v>
      </c>
      <c r="V176" s="5">
        <v>0.12346163392067</v>
      </c>
      <c r="W176" s="5">
        <v>0.127199411392212</v>
      </c>
      <c r="X176" s="5">
        <v>7.05135250091553</v>
      </c>
      <c r="Y176" s="5">
        <v>7.0850849151611301</v>
      </c>
      <c r="Z176" s="6">
        <f t="shared" si="30"/>
        <v>0.12386594764737349</v>
      </c>
      <c r="AA176">
        <f t="shared" si="31"/>
        <v>3.8315229216190257E-4</v>
      </c>
      <c r="AB176">
        <f t="shared" si="32"/>
        <v>0.43422992282588202</v>
      </c>
      <c r="AC176">
        <f t="shared" si="33"/>
        <v>6.6775892281814315E-3</v>
      </c>
      <c r="AD176">
        <f t="shared" si="34"/>
        <v>3.5861772028526855E-2</v>
      </c>
      <c r="AE176" s="8">
        <f t="shared" si="35"/>
        <v>392.20002112558359</v>
      </c>
      <c r="AF176" s="8">
        <f t="shared" si="36"/>
        <v>402.14998822223015</v>
      </c>
      <c r="AG176" s="8">
        <f t="shared" si="37"/>
        <v>385.83209703063039</v>
      </c>
      <c r="AH176" s="8">
        <f t="shared" si="38"/>
        <v>470.61791922751365</v>
      </c>
      <c r="AI176" s="7">
        <f t="shared" si="39"/>
        <v>-12.568937092747177</v>
      </c>
      <c r="AJ176" s="7">
        <f t="shared" si="40"/>
        <v>0.95942337021135904</v>
      </c>
      <c r="AK176" s="7">
        <f t="shared" si="41"/>
        <v>6.8735525130910879</v>
      </c>
      <c r="AL176">
        <f t="shared" si="42"/>
        <v>28.961238277410793</v>
      </c>
      <c r="AM176">
        <f t="shared" si="43"/>
        <v>1.3077761645072223E-2</v>
      </c>
      <c r="AN176">
        <f t="shared" si="44"/>
        <v>1.9170578873116996E-3</v>
      </c>
    </row>
  </sheetData>
  <sortState ref="C2:AR296">
    <sortCondition ref="C2:C296"/>
    <sortCondition ref="E2:E29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marchTest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Gimeno</dc:creator>
  <cp:lastModifiedBy>Teresa Gimeno</cp:lastModifiedBy>
  <dcterms:created xsi:type="dcterms:W3CDTF">2018-09-11T07:43:36Z</dcterms:created>
  <dcterms:modified xsi:type="dcterms:W3CDTF">2018-09-12T13:37:23Z</dcterms:modified>
</cp:coreProperties>
</file>