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sporgasm\raw_data\"/>
    </mc:Choice>
  </mc:AlternateContent>
  <bookViews>
    <workbookView xWindow="0" yWindow="0" windowWidth="11670" windowHeight="4155"/>
  </bookViews>
  <sheets>
    <sheet name="sacc-laselva-1_" sheetId="1" r:id="rId1"/>
  </sheets>
  <calcPr calcId="171027"/>
  <fileRecoveryPr autoRecover="0"/>
</workbook>
</file>

<file path=xl/calcChain.xml><?xml version="1.0" encoding="utf-8"?>
<calcChain xmlns="http://schemas.openxmlformats.org/spreadsheetml/2006/main">
  <c r="AZ41" i="1" l="1"/>
  <c r="AW41" i="1"/>
  <c r="AX41" i="1" s="1"/>
  <c r="BA41" i="1" s="1"/>
  <c r="AR41" i="1"/>
  <c r="AQ41" i="1"/>
  <c r="AP41" i="1"/>
  <c r="AN41" i="1"/>
  <c r="AO41" i="1" s="1"/>
  <c r="O41" i="1"/>
  <c r="Q41" i="1" s="1"/>
  <c r="AZ40" i="1"/>
  <c r="AW40" i="1"/>
  <c r="AX40" i="1" s="1"/>
  <c r="BA40" i="1" s="1"/>
  <c r="AR40" i="1"/>
  <c r="AQ40" i="1"/>
  <c r="AP40" i="1"/>
  <c r="AN40" i="1"/>
  <c r="AO40" i="1" s="1"/>
  <c r="O40" i="1"/>
  <c r="Q40" i="1" s="1"/>
  <c r="AZ39" i="1"/>
  <c r="AW39" i="1"/>
  <c r="AX39" i="1" s="1"/>
  <c r="AR39" i="1"/>
  <c r="AQ39" i="1"/>
  <c r="AP39" i="1"/>
  <c r="AN39" i="1"/>
  <c r="AO39" i="1" s="1"/>
  <c r="O39" i="1"/>
  <c r="Q39" i="1" s="1"/>
  <c r="AZ38" i="1"/>
  <c r="AW38" i="1"/>
  <c r="AX38" i="1" s="1"/>
  <c r="BA38" i="1" s="1"/>
  <c r="AR38" i="1"/>
  <c r="AQ38" i="1"/>
  <c r="AP38" i="1"/>
  <c r="AN38" i="1"/>
  <c r="AO38" i="1" s="1"/>
  <c r="O38" i="1"/>
  <c r="Q38" i="1" s="1"/>
  <c r="AZ37" i="1"/>
  <c r="AW37" i="1"/>
  <c r="AX37" i="1" s="1"/>
  <c r="BA37" i="1" s="1"/>
  <c r="AR37" i="1"/>
  <c r="AQ37" i="1"/>
  <c r="AP37" i="1"/>
  <c r="AN37" i="1"/>
  <c r="AO37" i="1" s="1"/>
  <c r="O37" i="1"/>
  <c r="Q37" i="1" s="1"/>
  <c r="AZ36" i="1"/>
  <c r="AW36" i="1"/>
  <c r="AX36" i="1" s="1"/>
  <c r="BA36" i="1" s="1"/>
  <c r="AR36" i="1"/>
  <c r="AQ36" i="1"/>
  <c r="AP36" i="1"/>
  <c r="AN36" i="1"/>
  <c r="AO36" i="1" s="1"/>
  <c r="O36" i="1"/>
  <c r="Q36" i="1" s="1"/>
  <c r="AZ35" i="1"/>
  <c r="AW35" i="1"/>
  <c r="AX35" i="1" s="1"/>
  <c r="AR35" i="1"/>
  <c r="AQ35" i="1"/>
  <c r="AP35" i="1"/>
  <c r="AN35" i="1"/>
  <c r="AO35" i="1" s="1"/>
  <c r="Q35" i="1"/>
  <c r="O35" i="1"/>
  <c r="AZ34" i="1"/>
  <c r="AW34" i="1"/>
  <c r="AX34" i="1" s="1"/>
  <c r="AR34" i="1"/>
  <c r="AQ34" i="1"/>
  <c r="AP34" i="1"/>
  <c r="AN34" i="1"/>
  <c r="O34" i="1"/>
  <c r="Q34" i="1" s="1"/>
  <c r="AZ33" i="1"/>
  <c r="AW33" i="1"/>
  <c r="AX33" i="1" s="1"/>
  <c r="BA33" i="1" s="1"/>
  <c r="AR33" i="1"/>
  <c r="AQ33" i="1"/>
  <c r="AP33" i="1"/>
  <c r="AN33" i="1"/>
  <c r="AO33" i="1" s="1"/>
  <c r="O33" i="1"/>
  <c r="Q33" i="1" s="1"/>
  <c r="AZ32" i="1"/>
  <c r="AW32" i="1"/>
  <c r="AX32" i="1" s="1"/>
  <c r="AR32" i="1"/>
  <c r="AQ32" i="1"/>
  <c r="AP32" i="1"/>
  <c r="AN32" i="1"/>
  <c r="G32" i="1" s="1"/>
  <c r="O32" i="1"/>
  <c r="Q32" i="1" s="1"/>
  <c r="AZ31" i="1"/>
  <c r="AW31" i="1"/>
  <c r="AX31" i="1" s="1"/>
  <c r="AR31" i="1"/>
  <c r="AQ31" i="1"/>
  <c r="AP31" i="1"/>
  <c r="AN31" i="1"/>
  <c r="O31" i="1"/>
  <c r="Q31" i="1" s="1"/>
  <c r="AZ30" i="1"/>
  <c r="AW30" i="1"/>
  <c r="AX30" i="1" s="1"/>
  <c r="AR30" i="1"/>
  <c r="AQ30" i="1"/>
  <c r="AP30" i="1"/>
  <c r="AN30" i="1"/>
  <c r="AO30" i="1" s="1"/>
  <c r="K30" i="1" s="1"/>
  <c r="O30" i="1"/>
  <c r="Q30" i="1" s="1"/>
  <c r="G30" i="1"/>
  <c r="AZ29" i="1"/>
  <c r="AW29" i="1"/>
  <c r="AX29" i="1" s="1"/>
  <c r="AR29" i="1"/>
  <c r="AQ29" i="1"/>
  <c r="AP29" i="1"/>
  <c r="AN29" i="1"/>
  <c r="G29" i="1" s="1"/>
  <c r="O29" i="1"/>
  <c r="Q29" i="1" s="1"/>
  <c r="AZ28" i="1"/>
  <c r="AW28" i="1"/>
  <c r="AX28" i="1" s="1"/>
  <c r="AR28" i="1"/>
  <c r="AQ28" i="1"/>
  <c r="AP28" i="1"/>
  <c r="AN28" i="1"/>
  <c r="AO28" i="1" s="1"/>
  <c r="O28" i="1"/>
  <c r="Q28" i="1" s="1"/>
  <c r="AZ27" i="1"/>
  <c r="AW27" i="1"/>
  <c r="AX27" i="1" s="1"/>
  <c r="AR27" i="1"/>
  <c r="AQ27" i="1"/>
  <c r="AP27" i="1"/>
  <c r="AN27" i="1"/>
  <c r="AO27" i="1" s="1"/>
  <c r="O27" i="1"/>
  <c r="Q27" i="1" s="1"/>
  <c r="AZ116" i="1"/>
  <c r="AW116" i="1"/>
  <c r="AX116" i="1" s="1"/>
  <c r="AR116" i="1"/>
  <c r="AQ116" i="1"/>
  <c r="AP116" i="1"/>
  <c r="AN116" i="1"/>
  <c r="O116" i="1"/>
  <c r="Q116" i="1" s="1"/>
  <c r="AZ115" i="1"/>
  <c r="AW115" i="1"/>
  <c r="AX115" i="1" s="1"/>
  <c r="AR115" i="1"/>
  <c r="AQ115" i="1"/>
  <c r="AP115" i="1"/>
  <c r="AN115" i="1"/>
  <c r="AO115" i="1" s="1"/>
  <c r="O115" i="1"/>
  <c r="Q115" i="1" s="1"/>
  <c r="AZ114" i="1"/>
  <c r="AW114" i="1"/>
  <c r="AX114" i="1" s="1"/>
  <c r="AR114" i="1"/>
  <c r="AQ114" i="1"/>
  <c r="AP114" i="1"/>
  <c r="AN114" i="1"/>
  <c r="AO114" i="1" s="1"/>
  <c r="O114" i="1"/>
  <c r="Q114" i="1" s="1"/>
  <c r="AZ113" i="1"/>
  <c r="AW113" i="1"/>
  <c r="AX113" i="1" s="1"/>
  <c r="AR113" i="1"/>
  <c r="AQ113" i="1"/>
  <c r="AP113" i="1"/>
  <c r="AN113" i="1"/>
  <c r="AO113" i="1" s="1"/>
  <c r="O113" i="1"/>
  <c r="Q113" i="1" s="1"/>
  <c r="AZ112" i="1"/>
  <c r="AW112" i="1"/>
  <c r="AX112" i="1" s="1"/>
  <c r="AR112" i="1"/>
  <c r="AQ112" i="1"/>
  <c r="AP112" i="1"/>
  <c r="AN112" i="1"/>
  <c r="O112" i="1"/>
  <c r="Q112" i="1" s="1"/>
  <c r="AZ121" i="1"/>
  <c r="AW121" i="1"/>
  <c r="AX121" i="1" s="1"/>
  <c r="AR121" i="1"/>
  <c r="AQ121" i="1"/>
  <c r="AP121" i="1"/>
  <c r="AN121" i="1"/>
  <c r="AO121" i="1" s="1"/>
  <c r="O121" i="1"/>
  <c r="Q121" i="1" s="1"/>
  <c r="AZ120" i="1"/>
  <c r="AW120" i="1"/>
  <c r="AX120" i="1" s="1"/>
  <c r="AR120" i="1"/>
  <c r="AQ120" i="1"/>
  <c r="AP120" i="1"/>
  <c r="AN120" i="1"/>
  <c r="AO120" i="1" s="1"/>
  <c r="O120" i="1"/>
  <c r="Q120" i="1" s="1"/>
  <c r="AZ119" i="1"/>
  <c r="AW119" i="1"/>
  <c r="AX119" i="1" s="1"/>
  <c r="AR119" i="1"/>
  <c r="AQ119" i="1"/>
  <c r="AP119" i="1"/>
  <c r="AN119" i="1"/>
  <c r="AO119" i="1" s="1"/>
  <c r="O119" i="1"/>
  <c r="Q119" i="1" s="1"/>
  <c r="AZ118" i="1"/>
  <c r="AW118" i="1"/>
  <c r="AX118" i="1" s="1"/>
  <c r="AR118" i="1"/>
  <c r="AQ118" i="1"/>
  <c r="AP118" i="1"/>
  <c r="AN118" i="1"/>
  <c r="AO118" i="1" s="1"/>
  <c r="O118" i="1"/>
  <c r="Q118" i="1" s="1"/>
  <c r="AZ117" i="1"/>
  <c r="AW117" i="1"/>
  <c r="AX117" i="1" s="1"/>
  <c r="AR117" i="1"/>
  <c r="AQ117" i="1"/>
  <c r="AP117" i="1"/>
  <c r="AN117" i="1"/>
  <c r="AO117" i="1" s="1"/>
  <c r="O117" i="1"/>
  <c r="Q117" i="1" s="1"/>
  <c r="AZ126" i="1"/>
  <c r="AW126" i="1"/>
  <c r="AX126" i="1" s="1"/>
  <c r="AR126" i="1"/>
  <c r="AQ126" i="1"/>
  <c r="AP126" i="1"/>
  <c r="AN126" i="1"/>
  <c r="AO126" i="1" s="1"/>
  <c r="O126" i="1"/>
  <c r="Q126" i="1" s="1"/>
  <c r="AZ125" i="1"/>
  <c r="AW125" i="1"/>
  <c r="AX125" i="1" s="1"/>
  <c r="AR125" i="1"/>
  <c r="AQ125" i="1"/>
  <c r="AP125" i="1"/>
  <c r="AN125" i="1"/>
  <c r="AO125" i="1" s="1"/>
  <c r="O125" i="1"/>
  <c r="Q125" i="1" s="1"/>
  <c r="AZ124" i="1"/>
  <c r="AW124" i="1"/>
  <c r="AX124" i="1" s="1"/>
  <c r="AR124" i="1"/>
  <c r="AQ124" i="1"/>
  <c r="AP124" i="1"/>
  <c r="AN124" i="1"/>
  <c r="O124" i="1"/>
  <c r="Q124" i="1" s="1"/>
  <c r="AZ123" i="1"/>
  <c r="AW123" i="1"/>
  <c r="AX123" i="1" s="1"/>
  <c r="AR123" i="1"/>
  <c r="AQ123" i="1"/>
  <c r="AP123" i="1"/>
  <c r="AN123" i="1"/>
  <c r="AO123" i="1" s="1"/>
  <c r="O123" i="1"/>
  <c r="Q123" i="1" s="1"/>
  <c r="AZ122" i="1"/>
  <c r="AW122" i="1"/>
  <c r="AX122" i="1" s="1"/>
  <c r="AR122" i="1"/>
  <c r="AQ122" i="1"/>
  <c r="AP122" i="1"/>
  <c r="AN122" i="1"/>
  <c r="AO122" i="1" s="1"/>
  <c r="K122" i="1" s="1"/>
  <c r="O122" i="1"/>
  <c r="Q122" i="1" s="1"/>
  <c r="AZ111" i="1"/>
  <c r="AW111" i="1"/>
  <c r="AX111" i="1" s="1"/>
  <c r="AR111" i="1"/>
  <c r="AQ111" i="1"/>
  <c r="AP111" i="1"/>
  <c r="AN111" i="1"/>
  <c r="AO111" i="1" s="1"/>
  <c r="O111" i="1"/>
  <c r="Q111" i="1" s="1"/>
  <c r="AZ110" i="1"/>
  <c r="AW110" i="1"/>
  <c r="AX110" i="1" s="1"/>
  <c r="BA110" i="1" s="1"/>
  <c r="AR110" i="1"/>
  <c r="AQ110" i="1"/>
  <c r="AP110" i="1"/>
  <c r="AN110" i="1"/>
  <c r="AO110" i="1" s="1"/>
  <c r="K110" i="1" s="1"/>
  <c r="O110" i="1"/>
  <c r="Q110" i="1" s="1"/>
  <c r="AZ109" i="1"/>
  <c r="AW109" i="1"/>
  <c r="AX109" i="1" s="1"/>
  <c r="AR109" i="1"/>
  <c r="AQ109" i="1"/>
  <c r="AP109" i="1"/>
  <c r="AN109" i="1"/>
  <c r="AO109" i="1" s="1"/>
  <c r="O109" i="1"/>
  <c r="Q109" i="1" s="1"/>
  <c r="AZ108" i="1"/>
  <c r="AW108" i="1"/>
  <c r="AX108" i="1" s="1"/>
  <c r="AR108" i="1"/>
  <c r="AQ108" i="1"/>
  <c r="AP108" i="1"/>
  <c r="AN108" i="1"/>
  <c r="AO108" i="1" s="1"/>
  <c r="O108" i="1"/>
  <c r="Q108" i="1" s="1"/>
  <c r="AZ107" i="1"/>
  <c r="AW107" i="1"/>
  <c r="AX107" i="1" s="1"/>
  <c r="BA107" i="1" s="1"/>
  <c r="AR107" i="1"/>
  <c r="AQ107" i="1"/>
  <c r="AP107" i="1"/>
  <c r="AN107" i="1"/>
  <c r="AO107" i="1" s="1"/>
  <c r="K107" i="1" s="1"/>
  <c r="O107" i="1"/>
  <c r="Q107" i="1" s="1"/>
  <c r="AZ106" i="1"/>
  <c r="AW106" i="1"/>
  <c r="AX106" i="1" s="1"/>
  <c r="AR106" i="1"/>
  <c r="AQ106" i="1"/>
  <c r="AP106" i="1"/>
  <c r="AN106" i="1"/>
  <c r="AO106" i="1" s="1"/>
  <c r="O106" i="1"/>
  <c r="Q106" i="1" s="1"/>
  <c r="AZ105" i="1"/>
  <c r="AW105" i="1"/>
  <c r="AX105" i="1" s="1"/>
  <c r="AR105" i="1"/>
  <c r="AQ105" i="1"/>
  <c r="AP105" i="1"/>
  <c r="AN105" i="1"/>
  <c r="O105" i="1"/>
  <c r="Q105" i="1" s="1"/>
  <c r="AZ104" i="1"/>
  <c r="AW104" i="1"/>
  <c r="AX104" i="1" s="1"/>
  <c r="AR104" i="1"/>
  <c r="AQ104" i="1"/>
  <c r="AP104" i="1"/>
  <c r="AN104" i="1"/>
  <c r="AO104" i="1" s="1"/>
  <c r="K104" i="1" s="1"/>
  <c r="O104" i="1"/>
  <c r="Q104" i="1" s="1"/>
  <c r="AZ103" i="1"/>
  <c r="AW103" i="1"/>
  <c r="AX103" i="1" s="1"/>
  <c r="AR103" i="1"/>
  <c r="AQ103" i="1"/>
  <c r="AP103" i="1"/>
  <c r="AN103" i="1"/>
  <c r="AO103" i="1" s="1"/>
  <c r="K103" i="1" s="1"/>
  <c r="O103" i="1"/>
  <c r="Q103" i="1" s="1"/>
  <c r="AZ102" i="1"/>
  <c r="AW102" i="1"/>
  <c r="AX102" i="1" s="1"/>
  <c r="AR102" i="1"/>
  <c r="AQ102" i="1"/>
  <c r="AP102" i="1"/>
  <c r="AN102" i="1"/>
  <c r="O102" i="1"/>
  <c r="Q102" i="1" s="1"/>
  <c r="AZ101" i="1"/>
  <c r="AW101" i="1"/>
  <c r="AX101" i="1" s="1"/>
  <c r="BA101" i="1" s="1"/>
  <c r="AR101" i="1"/>
  <c r="AQ101" i="1"/>
  <c r="AP101" i="1"/>
  <c r="AN101" i="1"/>
  <c r="AO101" i="1" s="1"/>
  <c r="K101" i="1" s="1"/>
  <c r="O101" i="1"/>
  <c r="Q101" i="1" s="1"/>
  <c r="AZ100" i="1"/>
  <c r="AW100" i="1"/>
  <c r="AX100" i="1" s="1"/>
  <c r="AR100" i="1"/>
  <c r="AQ100" i="1"/>
  <c r="AP100" i="1"/>
  <c r="AN100" i="1"/>
  <c r="O100" i="1"/>
  <c r="Q100" i="1" s="1"/>
  <c r="AZ99" i="1"/>
  <c r="AW99" i="1"/>
  <c r="AX99" i="1" s="1"/>
  <c r="BA99" i="1" s="1"/>
  <c r="AR99" i="1"/>
  <c r="AQ99" i="1"/>
  <c r="AP99" i="1"/>
  <c r="AN99" i="1"/>
  <c r="AO99" i="1" s="1"/>
  <c r="O99" i="1"/>
  <c r="Q99" i="1" s="1"/>
  <c r="BF99" i="1" s="1"/>
  <c r="K99" i="1"/>
  <c r="G99" i="1"/>
  <c r="AZ98" i="1"/>
  <c r="AW98" i="1"/>
  <c r="AX98" i="1" s="1"/>
  <c r="BA98" i="1" s="1"/>
  <c r="AR98" i="1"/>
  <c r="AQ98" i="1"/>
  <c r="AP98" i="1"/>
  <c r="AN98" i="1"/>
  <c r="O98" i="1"/>
  <c r="Q98" i="1" s="1"/>
  <c r="AZ97" i="1"/>
  <c r="AW97" i="1"/>
  <c r="AX97" i="1" s="1"/>
  <c r="BA97" i="1" s="1"/>
  <c r="AR97" i="1"/>
  <c r="AQ97" i="1"/>
  <c r="AP97" i="1"/>
  <c r="AN97" i="1"/>
  <c r="AO97" i="1" s="1"/>
  <c r="K97" i="1" s="1"/>
  <c r="Q97" i="1"/>
  <c r="O97" i="1"/>
  <c r="AZ66" i="1"/>
  <c r="AW66" i="1"/>
  <c r="AX66" i="1" s="1"/>
  <c r="BA66" i="1" s="1"/>
  <c r="AR66" i="1"/>
  <c r="AQ66" i="1"/>
  <c r="AP66" i="1"/>
  <c r="AN66" i="1"/>
  <c r="O66" i="1"/>
  <c r="Q66" i="1" s="1"/>
  <c r="AZ65" i="1"/>
  <c r="AW65" i="1"/>
  <c r="AX65" i="1" s="1"/>
  <c r="BA65" i="1" s="1"/>
  <c r="AR65" i="1"/>
  <c r="AQ65" i="1"/>
  <c r="AP65" i="1"/>
  <c r="AN65" i="1"/>
  <c r="AO65" i="1" s="1"/>
  <c r="K65" i="1" s="1"/>
  <c r="O65" i="1"/>
  <c r="Q65" i="1" s="1"/>
  <c r="G65" i="1"/>
  <c r="AZ64" i="1"/>
  <c r="AW64" i="1"/>
  <c r="AX64" i="1" s="1"/>
  <c r="BA64" i="1" s="1"/>
  <c r="AR64" i="1"/>
  <c r="AQ64" i="1"/>
  <c r="AP64" i="1"/>
  <c r="AN64" i="1"/>
  <c r="O64" i="1"/>
  <c r="Q64" i="1" s="1"/>
  <c r="AZ63" i="1"/>
  <c r="AW63" i="1"/>
  <c r="AX63" i="1" s="1"/>
  <c r="AR63" i="1"/>
  <c r="AQ63" i="1"/>
  <c r="AP63" i="1"/>
  <c r="AN63" i="1"/>
  <c r="AO63" i="1" s="1"/>
  <c r="K63" i="1" s="1"/>
  <c r="O63" i="1"/>
  <c r="Q63" i="1" s="1"/>
  <c r="G63" i="1"/>
  <c r="AZ62" i="1"/>
  <c r="AW62" i="1"/>
  <c r="AX62" i="1" s="1"/>
  <c r="AR62" i="1"/>
  <c r="AQ62" i="1"/>
  <c r="AP62" i="1"/>
  <c r="AN62" i="1"/>
  <c r="AO62" i="1" s="1"/>
  <c r="K62" i="1" s="1"/>
  <c r="O62" i="1"/>
  <c r="Q62" i="1" s="1"/>
  <c r="AZ56" i="1"/>
  <c r="AW56" i="1"/>
  <c r="AX56" i="1" s="1"/>
  <c r="AR56" i="1"/>
  <c r="AQ56" i="1"/>
  <c r="AP56" i="1"/>
  <c r="AN56" i="1"/>
  <c r="AO56" i="1" s="1"/>
  <c r="K56" i="1" s="1"/>
  <c r="O56" i="1"/>
  <c r="Q56" i="1" s="1"/>
  <c r="AZ55" i="1"/>
  <c r="AW55" i="1"/>
  <c r="AX55" i="1" s="1"/>
  <c r="BA55" i="1" s="1"/>
  <c r="AR55" i="1"/>
  <c r="AQ55" i="1"/>
  <c r="AP55" i="1"/>
  <c r="AN55" i="1"/>
  <c r="AO55" i="1" s="1"/>
  <c r="K55" i="1" s="1"/>
  <c r="O55" i="1"/>
  <c r="Q55" i="1" s="1"/>
  <c r="G55" i="1"/>
  <c r="AZ54" i="1"/>
  <c r="AW54" i="1"/>
  <c r="AX54" i="1" s="1"/>
  <c r="AR54" i="1"/>
  <c r="AQ54" i="1"/>
  <c r="AP54" i="1"/>
  <c r="AN54" i="1"/>
  <c r="AO54" i="1" s="1"/>
  <c r="K54" i="1" s="1"/>
  <c r="O54" i="1"/>
  <c r="Q54" i="1" s="1"/>
  <c r="AZ53" i="1"/>
  <c r="AW53" i="1"/>
  <c r="AX53" i="1" s="1"/>
  <c r="BA53" i="1" s="1"/>
  <c r="AR53" i="1"/>
  <c r="AQ53" i="1"/>
  <c r="AP53" i="1"/>
  <c r="AN53" i="1"/>
  <c r="AO53" i="1" s="1"/>
  <c r="K53" i="1" s="1"/>
  <c r="O53" i="1"/>
  <c r="Q53" i="1" s="1"/>
  <c r="AZ52" i="1"/>
  <c r="AW52" i="1"/>
  <c r="AX52" i="1" s="1"/>
  <c r="AR52" i="1"/>
  <c r="AQ52" i="1"/>
  <c r="AP52" i="1"/>
  <c r="AN52" i="1"/>
  <c r="AO52" i="1" s="1"/>
  <c r="K52" i="1" s="1"/>
  <c r="O52" i="1"/>
  <c r="Q52" i="1" s="1"/>
  <c r="AZ61" i="1"/>
  <c r="AW61" i="1"/>
  <c r="AX61" i="1" s="1"/>
  <c r="AR61" i="1"/>
  <c r="AQ61" i="1"/>
  <c r="AP61" i="1"/>
  <c r="AN61" i="1"/>
  <c r="AO61" i="1" s="1"/>
  <c r="K61" i="1" s="1"/>
  <c r="O61" i="1"/>
  <c r="Q61" i="1" s="1"/>
  <c r="AZ60" i="1"/>
  <c r="AW60" i="1"/>
  <c r="AX60" i="1" s="1"/>
  <c r="AR60" i="1"/>
  <c r="AQ60" i="1"/>
  <c r="AP60" i="1"/>
  <c r="AN60" i="1"/>
  <c r="AO60" i="1" s="1"/>
  <c r="K60" i="1" s="1"/>
  <c r="O60" i="1"/>
  <c r="Q60" i="1" s="1"/>
  <c r="AZ59" i="1"/>
  <c r="AW59" i="1"/>
  <c r="AX59" i="1" s="1"/>
  <c r="BA59" i="1" s="1"/>
  <c r="AR59" i="1"/>
  <c r="AQ59" i="1"/>
  <c r="AP59" i="1"/>
  <c r="AN59" i="1"/>
  <c r="AO59" i="1" s="1"/>
  <c r="K59" i="1" s="1"/>
  <c r="Q59" i="1"/>
  <c r="O59" i="1"/>
  <c r="AZ58" i="1"/>
  <c r="AW58" i="1"/>
  <c r="AX58" i="1" s="1"/>
  <c r="AR58" i="1"/>
  <c r="AQ58" i="1"/>
  <c r="AP58" i="1"/>
  <c r="AN58" i="1"/>
  <c r="AO58" i="1" s="1"/>
  <c r="K58" i="1" s="1"/>
  <c r="O58" i="1"/>
  <c r="Q58" i="1" s="1"/>
  <c r="AZ57" i="1"/>
  <c r="AW57" i="1"/>
  <c r="AX57" i="1" s="1"/>
  <c r="AR57" i="1"/>
  <c r="AQ57" i="1"/>
  <c r="AP57" i="1"/>
  <c r="AN57" i="1"/>
  <c r="AO57" i="1" s="1"/>
  <c r="K57" i="1" s="1"/>
  <c r="O57" i="1"/>
  <c r="Q57" i="1" s="1"/>
  <c r="AZ46" i="1"/>
  <c r="AW46" i="1"/>
  <c r="AX46" i="1" s="1"/>
  <c r="AR46" i="1"/>
  <c r="AQ46" i="1"/>
  <c r="AP46" i="1"/>
  <c r="AN46" i="1"/>
  <c r="AO46" i="1" s="1"/>
  <c r="K46" i="1" s="1"/>
  <c r="O46" i="1"/>
  <c r="Q46" i="1" s="1"/>
  <c r="AZ45" i="1"/>
  <c r="AW45" i="1"/>
  <c r="AX45" i="1" s="1"/>
  <c r="BA45" i="1" s="1"/>
  <c r="AR45" i="1"/>
  <c r="AQ45" i="1"/>
  <c r="AP45" i="1"/>
  <c r="AN45" i="1"/>
  <c r="AO45" i="1" s="1"/>
  <c r="K45" i="1" s="1"/>
  <c r="Q45" i="1"/>
  <c r="O45" i="1"/>
  <c r="AZ44" i="1"/>
  <c r="AW44" i="1"/>
  <c r="AX44" i="1" s="1"/>
  <c r="AR44" i="1"/>
  <c r="AQ44" i="1"/>
  <c r="AP44" i="1"/>
  <c r="AN44" i="1"/>
  <c r="AO44" i="1" s="1"/>
  <c r="K44" i="1" s="1"/>
  <c r="O44" i="1"/>
  <c r="Q44" i="1" s="1"/>
  <c r="AZ43" i="1"/>
  <c r="AW43" i="1"/>
  <c r="AX43" i="1" s="1"/>
  <c r="AR43" i="1"/>
  <c r="AQ43" i="1"/>
  <c r="AP43" i="1"/>
  <c r="AN43" i="1"/>
  <c r="AO43" i="1" s="1"/>
  <c r="K43" i="1" s="1"/>
  <c r="O43" i="1"/>
  <c r="Q43" i="1" s="1"/>
  <c r="AZ42" i="1"/>
  <c r="AW42" i="1"/>
  <c r="AX42" i="1" s="1"/>
  <c r="AR42" i="1"/>
  <c r="AQ42" i="1"/>
  <c r="AP42" i="1"/>
  <c r="AN42" i="1"/>
  <c r="AO42" i="1" s="1"/>
  <c r="K42" i="1" s="1"/>
  <c r="O42" i="1"/>
  <c r="Q42" i="1" s="1"/>
  <c r="AZ51" i="1"/>
  <c r="AW51" i="1"/>
  <c r="AX51" i="1" s="1"/>
  <c r="BA51" i="1" s="1"/>
  <c r="AR51" i="1"/>
  <c r="AQ51" i="1"/>
  <c r="AP51" i="1"/>
  <c r="AN51" i="1"/>
  <c r="AO51" i="1" s="1"/>
  <c r="K51" i="1" s="1"/>
  <c r="Q51" i="1"/>
  <c r="O51" i="1"/>
  <c r="AZ50" i="1"/>
  <c r="AW50" i="1"/>
  <c r="AX50" i="1" s="1"/>
  <c r="AR50" i="1"/>
  <c r="AQ50" i="1"/>
  <c r="AP50" i="1"/>
  <c r="AN50" i="1"/>
  <c r="AO50" i="1" s="1"/>
  <c r="K50" i="1" s="1"/>
  <c r="O50" i="1"/>
  <c r="Q50" i="1" s="1"/>
  <c r="AZ49" i="1"/>
  <c r="AW49" i="1"/>
  <c r="AX49" i="1" s="1"/>
  <c r="AR49" i="1"/>
  <c r="AQ49" i="1"/>
  <c r="AP49" i="1"/>
  <c r="AN49" i="1"/>
  <c r="AO49" i="1" s="1"/>
  <c r="K49" i="1" s="1"/>
  <c r="O49" i="1"/>
  <c r="Q49" i="1" s="1"/>
  <c r="AZ48" i="1"/>
  <c r="AW48" i="1"/>
  <c r="AX48" i="1" s="1"/>
  <c r="AR48" i="1"/>
  <c r="AQ48" i="1"/>
  <c r="AP48" i="1"/>
  <c r="AN48" i="1"/>
  <c r="AO48" i="1" s="1"/>
  <c r="K48" i="1" s="1"/>
  <c r="O48" i="1"/>
  <c r="Q48" i="1" s="1"/>
  <c r="AZ47" i="1"/>
  <c r="AW47" i="1"/>
  <c r="AX47" i="1" s="1"/>
  <c r="AR47" i="1"/>
  <c r="AQ47" i="1"/>
  <c r="AP47" i="1"/>
  <c r="AN47" i="1"/>
  <c r="AO47" i="1" s="1"/>
  <c r="K47" i="1" s="1"/>
  <c r="O47" i="1"/>
  <c r="Q47" i="1" s="1"/>
  <c r="AZ131" i="1"/>
  <c r="AW131" i="1"/>
  <c r="AX131" i="1" s="1"/>
  <c r="AR131" i="1"/>
  <c r="AQ131" i="1"/>
  <c r="AP131" i="1"/>
  <c r="AN131" i="1"/>
  <c r="O131" i="1"/>
  <c r="Q131" i="1" s="1"/>
  <c r="AZ130" i="1"/>
  <c r="AW130" i="1"/>
  <c r="AX130" i="1" s="1"/>
  <c r="AR130" i="1"/>
  <c r="AQ130" i="1"/>
  <c r="AP130" i="1"/>
  <c r="AN130" i="1"/>
  <c r="AO130" i="1" s="1"/>
  <c r="O130" i="1"/>
  <c r="Q130" i="1" s="1"/>
  <c r="AZ129" i="1"/>
  <c r="AW129" i="1"/>
  <c r="AX129" i="1" s="1"/>
  <c r="AR129" i="1"/>
  <c r="AQ129" i="1"/>
  <c r="AP129" i="1"/>
  <c r="AN129" i="1"/>
  <c r="AO129" i="1" s="1"/>
  <c r="O129" i="1"/>
  <c r="Q129" i="1" s="1"/>
  <c r="AZ128" i="1"/>
  <c r="AW128" i="1"/>
  <c r="AX128" i="1" s="1"/>
  <c r="AR128" i="1"/>
  <c r="AQ128" i="1"/>
  <c r="AP128" i="1"/>
  <c r="AN128" i="1"/>
  <c r="AO128" i="1" s="1"/>
  <c r="Q128" i="1"/>
  <c r="O128" i="1"/>
  <c r="G128" i="1"/>
  <c r="AZ127" i="1"/>
  <c r="AW127" i="1"/>
  <c r="AX127" i="1" s="1"/>
  <c r="AR127" i="1"/>
  <c r="AQ127" i="1"/>
  <c r="AP127" i="1"/>
  <c r="AN127" i="1"/>
  <c r="AO127" i="1" s="1"/>
  <c r="O127" i="1"/>
  <c r="Q127" i="1" s="1"/>
  <c r="AZ146" i="1"/>
  <c r="AW146" i="1"/>
  <c r="AX146" i="1" s="1"/>
  <c r="AR146" i="1"/>
  <c r="AQ146" i="1"/>
  <c r="AP146" i="1"/>
  <c r="AN146" i="1"/>
  <c r="AO146" i="1" s="1"/>
  <c r="O146" i="1"/>
  <c r="Q146" i="1" s="1"/>
  <c r="AZ145" i="1"/>
  <c r="AW145" i="1"/>
  <c r="AX145" i="1" s="1"/>
  <c r="BA145" i="1" s="1"/>
  <c r="AR145" i="1"/>
  <c r="AQ145" i="1"/>
  <c r="AP145" i="1"/>
  <c r="AN145" i="1"/>
  <c r="AO145" i="1" s="1"/>
  <c r="O145" i="1"/>
  <c r="Q145" i="1" s="1"/>
  <c r="AZ144" i="1"/>
  <c r="AW144" i="1"/>
  <c r="AX144" i="1" s="1"/>
  <c r="AR144" i="1"/>
  <c r="AQ144" i="1"/>
  <c r="AP144" i="1"/>
  <c r="AN144" i="1"/>
  <c r="AO144" i="1" s="1"/>
  <c r="O144" i="1"/>
  <c r="Q144" i="1" s="1"/>
  <c r="G144" i="1"/>
  <c r="AZ143" i="1"/>
  <c r="AW143" i="1"/>
  <c r="AX143" i="1" s="1"/>
  <c r="AR143" i="1"/>
  <c r="AQ143" i="1"/>
  <c r="AP143" i="1"/>
  <c r="AN143" i="1"/>
  <c r="O143" i="1"/>
  <c r="Q143" i="1" s="1"/>
  <c r="AZ142" i="1"/>
  <c r="AW142" i="1"/>
  <c r="AX142" i="1" s="1"/>
  <c r="AR142" i="1"/>
  <c r="AQ142" i="1"/>
  <c r="AP142" i="1"/>
  <c r="AN142" i="1"/>
  <c r="AO142" i="1" s="1"/>
  <c r="O142" i="1"/>
  <c r="Q142" i="1" s="1"/>
  <c r="AZ141" i="1"/>
  <c r="AW141" i="1"/>
  <c r="AX141" i="1" s="1"/>
  <c r="AR141" i="1"/>
  <c r="AQ141" i="1"/>
  <c r="AP141" i="1"/>
  <c r="AN141" i="1"/>
  <c r="AO141" i="1" s="1"/>
  <c r="O141" i="1"/>
  <c r="Q141" i="1" s="1"/>
  <c r="AZ140" i="1"/>
  <c r="AW140" i="1"/>
  <c r="AX140" i="1" s="1"/>
  <c r="BA140" i="1" s="1"/>
  <c r="AR140" i="1"/>
  <c r="AQ140" i="1"/>
  <c r="AP140" i="1"/>
  <c r="AN140" i="1"/>
  <c r="AO140" i="1" s="1"/>
  <c r="O140" i="1"/>
  <c r="Q140" i="1" s="1"/>
  <c r="AZ139" i="1"/>
  <c r="AW139" i="1"/>
  <c r="AX139" i="1" s="1"/>
  <c r="AR139" i="1"/>
  <c r="AQ139" i="1"/>
  <c r="AP139" i="1"/>
  <c r="AN139" i="1"/>
  <c r="AO139" i="1" s="1"/>
  <c r="O139" i="1"/>
  <c r="Q139" i="1" s="1"/>
  <c r="AZ138" i="1"/>
  <c r="AW138" i="1"/>
  <c r="AX138" i="1" s="1"/>
  <c r="AR138" i="1"/>
  <c r="AQ138" i="1"/>
  <c r="AP138" i="1"/>
  <c r="AN138" i="1"/>
  <c r="O138" i="1"/>
  <c r="Q138" i="1" s="1"/>
  <c r="AZ137" i="1"/>
  <c r="AW137" i="1"/>
  <c r="AX137" i="1" s="1"/>
  <c r="AR137" i="1"/>
  <c r="AQ137" i="1"/>
  <c r="AP137" i="1"/>
  <c r="AN137" i="1"/>
  <c r="O137" i="1"/>
  <c r="Q137" i="1" s="1"/>
  <c r="AZ136" i="1"/>
  <c r="AW136" i="1"/>
  <c r="AX136" i="1" s="1"/>
  <c r="AR136" i="1"/>
  <c r="AQ136" i="1"/>
  <c r="AP136" i="1"/>
  <c r="AN136" i="1"/>
  <c r="G136" i="1" s="1"/>
  <c r="O136" i="1"/>
  <c r="Q136" i="1" s="1"/>
  <c r="AZ135" i="1"/>
  <c r="AW135" i="1"/>
  <c r="AX135" i="1" s="1"/>
  <c r="AR135" i="1"/>
  <c r="AQ135" i="1"/>
  <c r="AP135" i="1"/>
  <c r="AN135" i="1"/>
  <c r="G135" i="1" s="1"/>
  <c r="O135" i="1"/>
  <c r="Q135" i="1" s="1"/>
  <c r="AZ134" i="1"/>
  <c r="AW134" i="1"/>
  <c r="AX134" i="1" s="1"/>
  <c r="AR134" i="1"/>
  <c r="AQ134" i="1"/>
  <c r="AP134" i="1"/>
  <c r="AN134" i="1"/>
  <c r="AO134" i="1" s="1"/>
  <c r="K134" i="1" s="1"/>
  <c r="O134" i="1"/>
  <c r="Q134" i="1" s="1"/>
  <c r="AZ133" i="1"/>
  <c r="AW133" i="1"/>
  <c r="AX133" i="1" s="1"/>
  <c r="AR133" i="1"/>
  <c r="AQ133" i="1"/>
  <c r="AP133" i="1"/>
  <c r="AN133" i="1"/>
  <c r="O133" i="1"/>
  <c r="Q133" i="1" s="1"/>
  <c r="AZ132" i="1"/>
  <c r="AW132" i="1"/>
  <c r="AX132" i="1" s="1"/>
  <c r="AR132" i="1"/>
  <c r="AQ132" i="1"/>
  <c r="AP132" i="1"/>
  <c r="AN132" i="1"/>
  <c r="G132" i="1" s="1"/>
  <c r="BF132" i="1" s="1"/>
  <c r="O132" i="1"/>
  <c r="Q132" i="1" s="1"/>
  <c r="AZ96" i="1"/>
  <c r="AW96" i="1"/>
  <c r="AX96" i="1" s="1"/>
  <c r="AR96" i="1"/>
  <c r="AQ96" i="1"/>
  <c r="AP96" i="1"/>
  <c r="AN96" i="1"/>
  <c r="G96" i="1" s="1"/>
  <c r="O96" i="1"/>
  <c r="Q96" i="1" s="1"/>
  <c r="AZ95" i="1"/>
  <c r="AW95" i="1"/>
  <c r="AX95" i="1" s="1"/>
  <c r="AR95" i="1"/>
  <c r="AQ95" i="1"/>
  <c r="AP95" i="1"/>
  <c r="AN95" i="1"/>
  <c r="AO95" i="1" s="1"/>
  <c r="K95" i="1" s="1"/>
  <c r="O95" i="1"/>
  <c r="Q95" i="1" s="1"/>
  <c r="AZ94" i="1"/>
  <c r="AW94" i="1"/>
  <c r="AX94" i="1" s="1"/>
  <c r="BA94" i="1" s="1"/>
  <c r="AR94" i="1"/>
  <c r="AQ94" i="1"/>
  <c r="AP94" i="1"/>
  <c r="AN94" i="1"/>
  <c r="AO94" i="1" s="1"/>
  <c r="O94" i="1"/>
  <c r="Q94" i="1" s="1"/>
  <c r="AZ93" i="1"/>
  <c r="AW93" i="1"/>
  <c r="AX93" i="1" s="1"/>
  <c r="AR93" i="1"/>
  <c r="AQ93" i="1"/>
  <c r="AP93" i="1"/>
  <c r="AO93" i="1"/>
  <c r="K93" i="1" s="1"/>
  <c r="AN93" i="1"/>
  <c r="O93" i="1"/>
  <c r="Q93" i="1" s="1"/>
  <c r="G93" i="1"/>
  <c r="AZ92" i="1"/>
  <c r="AW92" i="1"/>
  <c r="AX92" i="1" s="1"/>
  <c r="AR92" i="1"/>
  <c r="AQ92" i="1"/>
  <c r="AP92" i="1"/>
  <c r="AN92" i="1"/>
  <c r="AO92" i="1" s="1"/>
  <c r="K92" i="1" s="1"/>
  <c r="O92" i="1"/>
  <c r="Q92" i="1" s="1"/>
  <c r="AZ86" i="1"/>
  <c r="AW86" i="1"/>
  <c r="AX86" i="1" s="1"/>
  <c r="AR86" i="1"/>
  <c r="AQ86" i="1"/>
  <c r="AP86" i="1"/>
  <c r="AN86" i="1"/>
  <c r="G86" i="1" s="1"/>
  <c r="O86" i="1"/>
  <c r="Q86" i="1" s="1"/>
  <c r="AZ85" i="1"/>
  <c r="AX85" i="1"/>
  <c r="BA85" i="1" s="1"/>
  <c r="AW85" i="1"/>
  <c r="AR85" i="1"/>
  <c r="AQ85" i="1"/>
  <c r="AP85" i="1"/>
  <c r="AN85" i="1"/>
  <c r="G85" i="1" s="1"/>
  <c r="BF85" i="1" s="1"/>
  <c r="O85" i="1"/>
  <c r="Q85" i="1" s="1"/>
  <c r="AZ84" i="1"/>
  <c r="AW84" i="1"/>
  <c r="AX84" i="1" s="1"/>
  <c r="BA84" i="1" s="1"/>
  <c r="AR84" i="1"/>
  <c r="AQ84" i="1"/>
  <c r="AP84" i="1"/>
  <c r="AN84" i="1"/>
  <c r="G84" i="1" s="1"/>
  <c r="BF84" i="1" s="1"/>
  <c r="O84" i="1"/>
  <c r="Q84" i="1" s="1"/>
  <c r="AZ83" i="1"/>
  <c r="AW83" i="1"/>
  <c r="AX83" i="1" s="1"/>
  <c r="AR83" i="1"/>
  <c r="AQ83" i="1"/>
  <c r="AP83" i="1"/>
  <c r="AN83" i="1"/>
  <c r="G83" i="1" s="1"/>
  <c r="O83" i="1"/>
  <c r="Q83" i="1" s="1"/>
  <c r="AZ82" i="1"/>
  <c r="AW82" i="1"/>
  <c r="AX82" i="1" s="1"/>
  <c r="BA82" i="1" s="1"/>
  <c r="AR82" i="1"/>
  <c r="AQ82" i="1"/>
  <c r="AP82" i="1"/>
  <c r="AN82" i="1"/>
  <c r="G82" i="1" s="1"/>
  <c r="H82" i="1" s="1"/>
  <c r="O82" i="1"/>
  <c r="Q82" i="1" s="1"/>
  <c r="AZ91" i="1"/>
  <c r="AW91" i="1"/>
  <c r="AX91" i="1" s="1"/>
  <c r="AR91" i="1"/>
  <c r="AQ91" i="1"/>
  <c r="AP91" i="1"/>
  <c r="AN91" i="1"/>
  <c r="G91" i="1" s="1"/>
  <c r="O91" i="1"/>
  <c r="Q91" i="1" s="1"/>
  <c r="AZ90" i="1"/>
  <c r="AW90" i="1"/>
  <c r="AX90" i="1" s="1"/>
  <c r="AR90" i="1"/>
  <c r="AQ90" i="1"/>
  <c r="AP90" i="1"/>
  <c r="AN90" i="1"/>
  <c r="G90" i="1" s="1"/>
  <c r="O90" i="1"/>
  <c r="Q90" i="1" s="1"/>
  <c r="AZ89" i="1"/>
  <c r="AW89" i="1"/>
  <c r="AX89" i="1" s="1"/>
  <c r="AR89" i="1"/>
  <c r="AQ89" i="1"/>
  <c r="AP89" i="1"/>
  <c r="AN89" i="1"/>
  <c r="G89" i="1" s="1"/>
  <c r="O89" i="1"/>
  <c r="Q89" i="1" s="1"/>
  <c r="AZ88" i="1"/>
  <c r="AW88" i="1"/>
  <c r="AX88" i="1" s="1"/>
  <c r="AR88" i="1"/>
  <c r="AQ88" i="1"/>
  <c r="AP88" i="1"/>
  <c r="AN88" i="1"/>
  <c r="AO88" i="1" s="1"/>
  <c r="O88" i="1"/>
  <c r="Q88" i="1" s="1"/>
  <c r="AZ87" i="1"/>
  <c r="AW87" i="1"/>
  <c r="AX87" i="1" s="1"/>
  <c r="BA87" i="1" s="1"/>
  <c r="AR87" i="1"/>
  <c r="AQ87" i="1"/>
  <c r="AP87" i="1"/>
  <c r="AN87" i="1"/>
  <c r="G87" i="1" s="1"/>
  <c r="O87" i="1"/>
  <c r="Q87" i="1" s="1"/>
  <c r="AZ76" i="1"/>
  <c r="AW76" i="1"/>
  <c r="AX76" i="1" s="1"/>
  <c r="AR76" i="1"/>
  <c r="AQ76" i="1"/>
  <c r="AP76" i="1"/>
  <c r="AN76" i="1"/>
  <c r="G76" i="1" s="1"/>
  <c r="O76" i="1"/>
  <c r="Q76" i="1" s="1"/>
  <c r="AZ75" i="1"/>
  <c r="AW75" i="1"/>
  <c r="AX75" i="1" s="1"/>
  <c r="AR75" i="1"/>
  <c r="AQ75" i="1"/>
  <c r="AP75" i="1"/>
  <c r="AN75" i="1"/>
  <c r="O75" i="1"/>
  <c r="Q75" i="1" s="1"/>
  <c r="AZ74" i="1"/>
  <c r="AW74" i="1"/>
  <c r="AX74" i="1" s="1"/>
  <c r="BA74" i="1" s="1"/>
  <c r="AR74" i="1"/>
  <c r="AQ74" i="1"/>
  <c r="AP74" i="1"/>
  <c r="AN74" i="1"/>
  <c r="G74" i="1" s="1"/>
  <c r="O74" i="1"/>
  <c r="Q74" i="1" s="1"/>
  <c r="AZ73" i="1"/>
  <c r="AW73" i="1"/>
  <c r="AX73" i="1" s="1"/>
  <c r="BA73" i="1" s="1"/>
  <c r="AR73" i="1"/>
  <c r="AQ73" i="1"/>
  <c r="AP73" i="1"/>
  <c r="AN73" i="1"/>
  <c r="G73" i="1" s="1"/>
  <c r="O73" i="1"/>
  <c r="Q73" i="1" s="1"/>
  <c r="AZ72" i="1"/>
  <c r="AW72" i="1"/>
  <c r="AX72" i="1" s="1"/>
  <c r="AR72" i="1"/>
  <c r="AQ72" i="1"/>
  <c r="AP72" i="1"/>
  <c r="AN72" i="1"/>
  <c r="G72" i="1" s="1"/>
  <c r="O72" i="1"/>
  <c r="Q72" i="1" s="1"/>
  <c r="AZ81" i="1"/>
  <c r="AW81" i="1"/>
  <c r="AX81" i="1" s="1"/>
  <c r="BA81" i="1" s="1"/>
  <c r="AR81" i="1"/>
  <c r="AQ81" i="1"/>
  <c r="AP81" i="1"/>
  <c r="AN81" i="1"/>
  <c r="O81" i="1"/>
  <c r="Q81" i="1" s="1"/>
  <c r="AZ80" i="1"/>
  <c r="AW80" i="1"/>
  <c r="AX80" i="1" s="1"/>
  <c r="BA80" i="1" s="1"/>
  <c r="AR80" i="1"/>
  <c r="AQ80" i="1"/>
  <c r="AP80" i="1"/>
  <c r="AN80" i="1"/>
  <c r="G80" i="1" s="1"/>
  <c r="O80" i="1"/>
  <c r="Q80" i="1" s="1"/>
  <c r="AZ79" i="1"/>
  <c r="AW79" i="1"/>
  <c r="AX79" i="1" s="1"/>
  <c r="AR79" i="1"/>
  <c r="AQ79" i="1"/>
  <c r="AP79" i="1"/>
  <c r="AN79" i="1"/>
  <c r="AO79" i="1" s="1"/>
  <c r="O79" i="1"/>
  <c r="Q79" i="1" s="1"/>
  <c r="AZ78" i="1"/>
  <c r="AW78" i="1"/>
  <c r="AX78" i="1" s="1"/>
  <c r="BA78" i="1" s="1"/>
  <c r="AR78" i="1"/>
  <c r="AQ78" i="1"/>
  <c r="AP78" i="1"/>
  <c r="AN78" i="1"/>
  <c r="AO78" i="1" s="1"/>
  <c r="O78" i="1"/>
  <c r="Q78" i="1" s="1"/>
  <c r="AZ77" i="1"/>
  <c r="AW77" i="1"/>
  <c r="AX77" i="1" s="1"/>
  <c r="AR77" i="1"/>
  <c r="AQ77" i="1"/>
  <c r="AP77" i="1"/>
  <c r="AN77" i="1"/>
  <c r="AO77" i="1" s="1"/>
  <c r="O77" i="1"/>
  <c r="Q77" i="1" s="1"/>
  <c r="AZ71" i="1"/>
  <c r="AW71" i="1"/>
  <c r="AX71" i="1" s="1"/>
  <c r="AR71" i="1"/>
  <c r="AQ71" i="1"/>
  <c r="AP71" i="1"/>
  <c r="AN71" i="1"/>
  <c r="AO71" i="1" s="1"/>
  <c r="O71" i="1"/>
  <c r="Q71" i="1" s="1"/>
  <c r="AZ70" i="1"/>
  <c r="AW70" i="1"/>
  <c r="AX70" i="1" s="1"/>
  <c r="AR70" i="1"/>
  <c r="AQ70" i="1"/>
  <c r="AP70" i="1"/>
  <c r="AN70" i="1"/>
  <c r="AO70" i="1" s="1"/>
  <c r="O70" i="1"/>
  <c r="Q70" i="1" s="1"/>
  <c r="AZ69" i="1"/>
  <c r="AW69" i="1"/>
  <c r="AX69" i="1" s="1"/>
  <c r="BA69" i="1" s="1"/>
  <c r="AR69" i="1"/>
  <c r="AQ69" i="1"/>
  <c r="AP69" i="1"/>
  <c r="AN69" i="1"/>
  <c r="AO69" i="1" s="1"/>
  <c r="O69" i="1"/>
  <c r="Q69" i="1" s="1"/>
  <c r="AZ68" i="1"/>
  <c r="AW68" i="1"/>
  <c r="AX68" i="1" s="1"/>
  <c r="AR68" i="1"/>
  <c r="AQ68" i="1"/>
  <c r="AP68" i="1"/>
  <c r="AN68" i="1"/>
  <c r="AO68" i="1" s="1"/>
  <c r="O68" i="1"/>
  <c r="Q68" i="1" s="1"/>
  <c r="AZ67" i="1"/>
  <c r="AW67" i="1"/>
  <c r="AX67" i="1" s="1"/>
  <c r="BA67" i="1" s="1"/>
  <c r="AR67" i="1"/>
  <c r="AQ67" i="1"/>
  <c r="AP67" i="1"/>
  <c r="AN67" i="1"/>
  <c r="AO67" i="1" s="1"/>
  <c r="O67" i="1"/>
  <c r="Q67" i="1" s="1"/>
  <c r="O2" i="1"/>
  <c r="Q2" i="1" s="1"/>
  <c r="AN2" i="1"/>
  <c r="G2" i="1" s="1"/>
  <c r="H2" i="1" s="1"/>
  <c r="AP2" i="1"/>
  <c r="AQ2" i="1"/>
  <c r="AR2" i="1"/>
  <c r="AW2" i="1"/>
  <c r="AX2" i="1" s="1"/>
  <c r="AZ2" i="1"/>
  <c r="O3" i="1"/>
  <c r="Q3" i="1" s="1"/>
  <c r="AN3" i="1"/>
  <c r="G3" i="1" s="1"/>
  <c r="AP3" i="1"/>
  <c r="AQ3" i="1"/>
  <c r="AR3" i="1"/>
  <c r="AW3" i="1"/>
  <c r="AX3" i="1" s="1"/>
  <c r="BA3" i="1" s="1"/>
  <c r="AZ3" i="1"/>
  <c r="O4" i="1"/>
  <c r="Q4" i="1" s="1"/>
  <c r="AN4" i="1"/>
  <c r="G4" i="1" s="1"/>
  <c r="AP4" i="1"/>
  <c r="AQ4" i="1"/>
  <c r="AR4" i="1"/>
  <c r="AW4" i="1"/>
  <c r="AX4" i="1" s="1"/>
  <c r="AZ4" i="1"/>
  <c r="O5" i="1"/>
  <c r="Q5" i="1" s="1"/>
  <c r="AN5" i="1"/>
  <c r="G5" i="1" s="1"/>
  <c r="AP5" i="1"/>
  <c r="AQ5" i="1"/>
  <c r="AR5" i="1"/>
  <c r="AW5" i="1"/>
  <c r="AX5" i="1" s="1"/>
  <c r="AZ5" i="1"/>
  <c r="O6" i="1"/>
  <c r="Q6" i="1" s="1"/>
  <c r="AN6" i="1"/>
  <c r="G6" i="1" s="1"/>
  <c r="AP6" i="1"/>
  <c r="AQ6" i="1"/>
  <c r="AR6" i="1"/>
  <c r="AW6" i="1"/>
  <c r="AX6" i="1" s="1"/>
  <c r="AZ6" i="1"/>
  <c r="O7" i="1"/>
  <c r="Q7" i="1" s="1"/>
  <c r="AN7" i="1"/>
  <c r="G7" i="1" s="1"/>
  <c r="H7" i="1" s="1"/>
  <c r="AP7" i="1"/>
  <c r="AQ7" i="1"/>
  <c r="AR7" i="1"/>
  <c r="AW7" i="1"/>
  <c r="AX7" i="1" s="1"/>
  <c r="AZ7" i="1"/>
  <c r="O8" i="1"/>
  <c r="Q8" i="1" s="1"/>
  <c r="AN8" i="1"/>
  <c r="G8" i="1" s="1"/>
  <c r="AP8" i="1"/>
  <c r="AQ8" i="1"/>
  <c r="AR8" i="1"/>
  <c r="AW8" i="1"/>
  <c r="AX8" i="1" s="1"/>
  <c r="AZ8" i="1"/>
  <c r="O9" i="1"/>
  <c r="Q9" i="1" s="1"/>
  <c r="AN9" i="1"/>
  <c r="G9" i="1" s="1"/>
  <c r="AP9" i="1"/>
  <c r="AQ9" i="1"/>
  <c r="AR9" i="1"/>
  <c r="AW9" i="1"/>
  <c r="AX9" i="1" s="1"/>
  <c r="AZ9" i="1"/>
  <c r="O10" i="1"/>
  <c r="Q10" i="1" s="1"/>
  <c r="AN10" i="1"/>
  <c r="G10" i="1" s="1"/>
  <c r="AP10" i="1"/>
  <c r="AQ10" i="1"/>
  <c r="AR10" i="1"/>
  <c r="AW10" i="1"/>
  <c r="AX10" i="1" s="1"/>
  <c r="AZ10" i="1"/>
  <c r="O11" i="1"/>
  <c r="Q11" i="1" s="1"/>
  <c r="AN11" i="1"/>
  <c r="G11" i="1" s="1"/>
  <c r="AP11" i="1"/>
  <c r="AQ11" i="1"/>
  <c r="AR11" i="1"/>
  <c r="AW11" i="1"/>
  <c r="AX11" i="1" s="1"/>
  <c r="BA11" i="1" s="1"/>
  <c r="AZ11" i="1"/>
  <c r="O12" i="1"/>
  <c r="Q12" i="1" s="1"/>
  <c r="AN12" i="1"/>
  <c r="G12" i="1" s="1"/>
  <c r="H12" i="1" s="1"/>
  <c r="AP12" i="1"/>
  <c r="AQ12" i="1"/>
  <c r="AR12" i="1"/>
  <c r="AW12" i="1"/>
  <c r="AX12" i="1" s="1"/>
  <c r="AZ12" i="1"/>
  <c r="O13" i="1"/>
  <c r="Q13" i="1" s="1"/>
  <c r="AN13" i="1"/>
  <c r="G13" i="1" s="1"/>
  <c r="AP13" i="1"/>
  <c r="AQ13" i="1"/>
  <c r="AR13" i="1"/>
  <c r="AW13" i="1"/>
  <c r="AX13" i="1" s="1"/>
  <c r="AZ13" i="1"/>
  <c r="O14" i="1"/>
  <c r="Q14" i="1" s="1"/>
  <c r="AN14" i="1"/>
  <c r="G14" i="1" s="1"/>
  <c r="AP14" i="1"/>
  <c r="AQ14" i="1"/>
  <c r="AR14" i="1"/>
  <c r="AW14" i="1"/>
  <c r="AX14" i="1" s="1"/>
  <c r="AZ14" i="1"/>
  <c r="O15" i="1"/>
  <c r="Q15" i="1" s="1"/>
  <c r="AN15" i="1"/>
  <c r="G15" i="1" s="1"/>
  <c r="AP15" i="1"/>
  <c r="AQ15" i="1"/>
  <c r="AR15" i="1"/>
  <c r="AW15" i="1"/>
  <c r="AX15" i="1" s="1"/>
  <c r="AZ15" i="1"/>
  <c r="O16" i="1"/>
  <c r="Q16" i="1" s="1"/>
  <c r="AN16" i="1"/>
  <c r="G16" i="1" s="1"/>
  <c r="AP16" i="1"/>
  <c r="AQ16" i="1"/>
  <c r="AR16" i="1"/>
  <c r="AW16" i="1"/>
  <c r="AX16" i="1" s="1"/>
  <c r="AZ16" i="1"/>
  <c r="O17" i="1"/>
  <c r="Q17" i="1" s="1"/>
  <c r="AN17" i="1"/>
  <c r="G17" i="1" s="1"/>
  <c r="AP17" i="1"/>
  <c r="AQ17" i="1"/>
  <c r="AR17" i="1"/>
  <c r="AW17" i="1"/>
  <c r="AX17" i="1" s="1"/>
  <c r="AZ17" i="1"/>
  <c r="O18" i="1"/>
  <c r="Q18" i="1" s="1"/>
  <c r="AN18" i="1"/>
  <c r="G18" i="1" s="1"/>
  <c r="AP18" i="1"/>
  <c r="AQ18" i="1"/>
  <c r="AR18" i="1"/>
  <c r="AW18" i="1"/>
  <c r="AX18" i="1" s="1"/>
  <c r="AZ18" i="1"/>
  <c r="O19" i="1"/>
  <c r="Q19" i="1" s="1"/>
  <c r="AN19" i="1"/>
  <c r="AO19" i="1" s="1"/>
  <c r="AP19" i="1"/>
  <c r="AQ19" i="1"/>
  <c r="AR19" i="1"/>
  <c r="AW19" i="1"/>
  <c r="AX19" i="1" s="1"/>
  <c r="AZ19" i="1"/>
  <c r="O20" i="1"/>
  <c r="Q20" i="1" s="1"/>
  <c r="AN20" i="1"/>
  <c r="AO20" i="1" s="1"/>
  <c r="AP20" i="1"/>
  <c r="AQ20" i="1"/>
  <c r="AR20" i="1"/>
  <c r="AW20" i="1"/>
  <c r="AX20" i="1" s="1"/>
  <c r="BA20" i="1" s="1"/>
  <c r="AZ20" i="1"/>
  <c r="O21" i="1"/>
  <c r="Q21" i="1" s="1"/>
  <c r="AN21" i="1"/>
  <c r="AO21" i="1" s="1"/>
  <c r="AP21" i="1"/>
  <c r="AQ21" i="1"/>
  <c r="AR21" i="1"/>
  <c r="AW21" i="1"/>
  <c r="AX21" i="1" s="1"/>
  <c r="AZ21" i="1"/>
  <c r="O22" i="1"/>
  <c r="Q22" i="1" s="1"/>
  <c r="AN22" i="1"/>
  <c r="AO22" i="1" s="1"/>
  <c r="AP22" i="1"/>
  <c r="AQ22" i="1"/>
  <c r="AR22" i="1"/>
  <c r="AW22" i="1"/>
  <c r="AX22" i="1" s="1"/>
  <c r="AZ22" i="1"/>
  <c r="O23" i="1"/>
  <c r="Q23" i="1" s="1"/>
  <c r="AN23" i="1"/>
  <c r="AO23" i="1" s="1"/>
  <c r="K23" i="1" s="1"/>
  <c r="AP23" i="1"/>
  <c r="AQ23" i="1"/>
  <c r="AR23" i="1"/>
  <c r="AW23" i="1"/>
  <c r="AX23" i="1" s="1"/>
  <c r="AZ23" i="1"/>
  <c r="O24" i="1"/>
  <c r="Q24" i="1" s="1"/>
  <c r="AN24" i="1"/>
  <c r="AO24" i="1" s="1"/>
  <c r="AP24" i="1"/>
  <c r="AQ24" i="1"/>
  <c r="AR24" i="1"/>
  <c r="AW24" i="1"/>
  <c r="AX24" i="1" s="1"/>
  <c r="BA24" i="1" s="1"/>
  <c r="AZ24" i="1"/>
  <c r="O25" i="1"/>
  <c r="Q25" i="1" s="1"/>
  <c r="AN25" i="1"/>
  <c r="AO25" i="1" s="1"/>
  <c r="AP25" i="1"/>
  <c r="AQ25" i="1"/>
  <c r="AR25" i="1"/>
  <c r="AW25" i="1"/>
  <c r="AX25" i="1" s="1"/>
  <c r="AZ25" i="1"/>
  <c r="O26" i="1"/>
  <c r="Q26" i="1" s="1"/>
  <c r="AN26" i="1"/>
  <c r="AO26" i="1" s="1"/>
  <c r="AP26" i="1"/>
  <c r="AQ26" i="1"/>
  <c r="AR26" i="1"/>
  <c r="AW26" i="1"/>
  <c r="AX26" i="1" s="1"/>
  <c r="AZ26" i="1"/>
  <c r="BA17" i="1" l="1"/>
  <c r="BA13" i="1"/>
  <c r="BA4" i="1"/>
  <c r="AO83" i="1"/>
  <c r="K83" i="1" s="1"/>
  <c r="BA32" i="1"/>
  <c r="BA91" i="1"/>
  <c r="BA138" i="1"/>
  <c r="AS128" i="1"/>
  <c r="M128" i="1" s="1"/>
  <c r="AT128" i="1" s="1"/>
  <c r="G47" i="1"/>
  <c r="BF47" i="1" s="1"/>
  <c r="BA49" i="1"/>
  <c r="G43" i="1"/>
  <c r="G44" i="1"/>
  <c r="BA57" i="1"/>
  <c r="G101" i="1"/>
  <c r="G103" i="1"/>
  <c r="G104" i="1"/>
  <c r="BA124" i="1"/>
  <c r="AS35" i="1"/>
  <c r="M35" i="1" s="1"/>
  <c r="AT35" i="1" s="1"/>
  <c r="BA70" i="1"/>
  <c r="BA72" i="1"/>
  <c r="BA76" i="1"/>
  <c r="BA137" i="1"/>
  <c r="BA146" i="1"/>
  <c r="BA48" i="1"/>
  <c r="BA61" i="1"/>
  <c r="BA62" i="1"/>
  <c r="BA109" i="1"/>
  <c r="BA123" i="1"/>
  <c r="BA121" i="1"/>
  <c r="BA34" i="1"/>
  <c r="BA39" i="1"/>
  <c r="BA18" i="1"/>
  <c r="BA14" i="1"/>
  <c r="BF90" i="1"/>
  <c r="BF91" i="1"/>
  <c r="AO96" i="1"/>
  <c r="K96" i="1" s="1"/>
  <c r="AO132" i="1"/>
  <c r="K132" i="1" s="1"/>
  <c r="G51" i="1"/>
  <c r="G45" i="1"/>
  <c r="BF45" i="1" s="1"/>
  <c r="BA89" i="1"/>
  <c r="G95" i="1"/>
  <c r="BF95" i="1" s="1"/>
  <c r="G134" i="1"/>
  <c r="BA47" i="1"/>
  <c r="BF43" i="1"/>
  <c r="BF44" i="1"/>
  <c r="G46" i="1"/>
  <c r="G57" i="1"/>
  <c r="G58" i="1"/>
  <c r="BF58" i="1" s="1"/>
  <c r="G59" i="1"/>
  <c r="G61" i="1"/>
  <c r="G52" i="1"/>
  <c r="G53" i="1"/>
  <c r="BF53" i="1" s="1"/>
  <c r="G97" i="1"/>
  <c r="BA100" i="1"/>
  <c r="G110" i="1"/>
  <c r="G111" i="1"/>
  <c r="G122" i="1"/>
  <c r="G113" i="1"/>
  <c r="G114" i="1"/>
  <c r="G35" i="1"/>
  <c r="BF35" i="1" s="1"/>
  <c r="G37" i="1"/>
  <c r="G38" i="1"/>
  <c r="G39" i="1"/>
  <c r="G40" i="1"/>
  <c r="BF40" i="1" s="1"/>
  <c r="G41" i="1"/>
  <c r="BF41" i="1" s="1"/>
  <c r="BA79" i="1"/>
  <c r="BA86" i="1"/>
  <c r="BA93" i="1"/>
  <c r="BF96" i="1"/>
  <c r="BA135" i="1"/>
  <c r="BA143" i="1"/>
  <c r="BA130" i="1"/>
  <c r="BF51" i="1"/>
  <c r="BA42" i="1"/>
  <c r="BA43" i="1"/>
  <c r="BF57" i="1"/>
  <c r="BF61" i="1"/>
  <c r="G54" i="1"/>
  <c r="G107" i="1"/>
  <c r="G108" i="1"/>
  <c r="BF108" i="1" s="1"/>
  <c r="BA29" i="1"/>
  <c r="AO85" i="1"/>
  <c r="K85" i="1" s="1"/>
  <c r="G127" i="1"/>
  <c r="AO135" i="1"/>
  <c r="K135" i="1" s="1"/>
  <c r="AO136" i="1"/>
  <c r="G139" i="1"/>
  <c r="G141" i="1"/>
  <c r="BF110" i="1"/>
  <c r="G88" i="1"/>
  <c r="H87" i="1" s="1"/>
  <c r="AO86" i="1"/>
  <c r="K86" i="1" s="1"/>
  <c r="AO84" i="1"/>
  <c r="K84" i="1" s="1"/>
  <c r="BF83" i="1"/>
  <c r="AO89" i="1"/>
  <c r="K89" i="1" s="1"/>
  <c r="AO91" i="1"/>
  <c r="AS91" i="1" s="1"/>
  <c r="M91" i="1" s="1"/>
  <c r="AT91" i="1" s="1"/>
  <c r="AO82" i="1"/>
  <c r="K82" i="1" s="1"/>
  <c r="BF76" i="1"/>
  <c r="AO76" i="1"/>
  <c r="K76" i="1" s="1"/>
  <c r="AO80" i="1"/>
  <c r="K80" i="1" s="1"/>
  <c r="G77" i="1"/>
  <c r="AO72" i="1"/>
  <c r="K72" i="1" s="1"/>
  <c r="G68" i="1"/>
  <c r="BF68" i="1" s="1"/>
  <c r="G71" i="1"/>
  <c r="BF71" i="1" s="1"/>
  <c r="G67" i="1"/>
  <c r="BF65" i="1"/>
  <c r="BF59" i="1"/>
  <c r="AS59" i="1"/>
  <c r="M59" i="1" s="1"/>
  <c r="AT59" i="1" s="1"/>
  <c r="BF54" i="1"/>
  <c r="BF55" i="1"/>
  <c r="G56" i="1"/>
  <c r="BF56" i="1" s="1"/>
  <c r="AS53" i="1"/>
  <c r="M53" i="1" s="1"/>
  <c r="AT53" i="1" s="1"/>
  <c r="BF52" i="1"/>
  <c r="AS47" i="1"/>
  <c r="M47" i="1" s="1"/>
  <c r="AT47" i="1" s="1"/>
  <c r="L47" i="1" s="1"/>
  <c r="BF46" i="1"/>
  <c r="AS45" i="1"/>
  <c r="M45" i="1" s="1"/>
  <c r="AT45" i="1" s="1"/>
  <c r="G42" i="1"/>
  <c r="G33" i="1"/>
  <c r="BF33" i="1" s="1"/>
  <c r="AO32" i="1"/>
  <c r="K32" i="1" s="1"/>
  <c r="AO29" i="1"/>
  <c r="K29" i="1" s="1"/>
  <c r="AO143" i="1"/>
  <c r="G143" i="1"/>
  <c r="BF143" i="1" s="1"/>
  <c r="AO124" i="1"/>
  <c r="AS124" i="1" s="1"/>
  <c r="M124" i="1" s="1"/>
  <c r="AT124" i="1" s="1"/>
  <c r="G124" i="1"/>
  <c r="G31" i="1"/>
  <c r="AO31" i="1"/>
  <c r="K31" i="1" s="1"/>
  <c r="BA16" i="1"/>
  <c r="BA8" i="1"/>
  <c r="AO8" i="1"/>
  <c r="K8" i="1" s="1"/>
  <c r="BA2" i="1"/>
  <c r="G69" i="1"/>
  <c r="BF69" i="1" s="1"/>
  <c r="G78" i="1"/>
  <c r="BF78" i="1" s="1"/>
  <c r="AO74" i="1"/>
  <c r="K74" i="1" s="1"/>
  <c r="BF88" i="1"/>
  <c r="AO90" i="1"/>
  <c r="K90" i="1" s="1"/>
  <c r="BF86" i="1"/>
  <c r="G92" i="1"/>
  <c r="BF93" i="1"/>
  <c r="AS94" i="1"/>
  <c r="M94" i="1" s="1"/>
  <c r="AT94" i="1" s="1"/>
  <c r="L94" i="1" s="1"/>
  <c r="AO137" i="1"/>
  <c r="AS137" i="1" s="1"/>
  <c r="M137" i="1" s="1"/>
  <c r="AT137" i="1" s="1"/>
  <c r="G137" i="1"/>
  <c r="AO66" i="1"/>
  <c r="AS66" i="1" s="1"/>
  <c r="M66" i="1" s="1"/>
  <c r="AT66" i="1" s="1"/>
  <c r="G66" i="1"/>
  <c r="BF66" i="1" s="1"/>
  <c r="AO100" i="1"/>
  <c r="AS100" i="1" s="1"/>
  <c r="M100" i="1" s="1"/>
  <c r="AT100" i="1" s="1"/>
  <c r="G100" i="1"/>
  <c r="BA30" i="1"/>
  <c r="G25" i="1"/>
  <c r="G70" i="1"/>
  <c r="BF70" i="1" s="1"/>
  <c r="BA71" i="1"/>
  <c r="G79" i="1"/>
  <c r="BF79" i="1" s="1"/>
  <c r="BF89" i="1"/>
  <c r="BA90" i="1"/>
  <c r="BF82" i="1"/>
  <c r="G94" i="1"/>
  <c r="BF94" i="1" s="1"/>
  <c r="G133" i="1"/>
  <c r="BF133" i="1" s="1"/>
  <c r="AO133" i="1"/>
  <c r="AS133" i="1" s="1"/>
  <c r="M133" i="1" s="1"/>
  <c r="AT133" i="1" s="1"/>
  <c r="BA136" i="1"/>
  <c r="AO34" i="1"/>
  <c r="AS34" i="1" s="1"/>
  <c r="M34" i="1" s="1"/>
  <c r="AT34" i="1" s="1"/>
  <c r="G34" i="1"/>
  <c r="AU128" i="1"/>
  <c r="AV128" i="1" s="1"/>
  <c r="AY128" i="1" s="1"/>
  <c r="I128" i="1" s="1"/>
  <c r="BB128" i="1" s="1"/>
  <c r="J128" i="1" s="1"/>
  <c r="BC128" i="1" s="1"/>
  <c r="L128" i="1"/>
  <c r="BA12" i="1"/>
  <c r="BA68" i="1"/>
  <c r="BA77" i="1"/>
  <c r="BF72" i="1"/>
  <c r="BA75" i="1"/>
  <c r="BA88" i="1"/>
  <c r="AS83" i="1"/>
  <c r="M83" i="1" s="1"/>
  <c r="AT83" i="1" s="1"/>
  <c r="L83" i="1" s="1"/>
  <c r="BA83" i="1"/>
  <c r="BA96" i="1"/>
  <c r="BA132" i="1"/>
  <c r="AS129" i="1"/>
  <c r="M129" i="1" s="1"/>
  <c r="AT129" i="1" s="1"/>
  <c r="G48" i="1"/>
  <c r="BF48" i="1" s="1"/>
  <c r="G49" i="1"/>
  <c r="BF49" i="1" s="1"/>
  <c r="G50" i="1"/>
  <c r="BF50" i="1" s="1"/>
  <c r="G60" i="1"/>
  <c r="BF60" i="1" s="1"/>
  <c r="AO64" i="1"/>
  <c r="AS64" i="1" s="1"/>
  <c r="M64" i="1" s="1"/>
  <c r="AT64" i="1" s="1"/>
  <c r="G64" i="1"/>
  <c r="BF64" i="1" s="1"/>
  <c r="AO98" i="1"/>
  <c r="K98" i="1" s="1"/>
  <c r="G98" i="1"/>
  <c r="BF92" i="1"/>
  <c r="AS96" i="1"/>
  <c r="M96" i="1" s="1"/>
  <c r="AT96" i="1" s="1"/>
  <c r="L96" i="1" s="1"/>
  <c r="BA133" i="1"/>
  <c r="BF134" i="1"/>
  <c r="AS135" i="1"/>
  <c r="M135" i="1" s="1"/>
  <c r="AT135" i="1" s="1"/>
  <c r="L135" i="1" s="1"/>
  <c r="BA139" i="1"/>
  <c r="BA144" i="1"/>
  <c r="BA128" i="1"/>
  <c r="BA50" i="1"/>
  <c r="AS42" i="1"/>
  <c r="M42" i="1" s="1"/>
  <c r="AT42" i="1" s="1"/>
  <c r="AS43" i="1"/>
  <c r="M43" i="1" s="1"/>
  <c r="AT43" i="1" s="1"/>
  <c r="AS44" i="1"/>
  <c r="M44" i="1" s="1"/>
  <c r="AT44" i="1" s="1"/>
  <c r="L44" i="1" s="1"/>
  <c r="BA46" i="1"/>
  <c r="AS58" i="1"/>
  <c r="M58" i="1" s="1"/>
  <c r="AT58" i="1" s="1"/>
  <c r="AU58" i="1" s="1"/>
  <c r="AV58" i="1" s="1"/>
  <c r="AY58" i="1" s="1"/>
  <c r="I58" i="1" s="1"/>
  <c r="BB58" i="1" s="1"/>
  <c r="BA60" i="1"/>
  <c r="AS52" i="1"/>
  <c r="M52" i="1" s="1"/>
  <c r="AT52" i="1" s="1"/>
  <c r="L52" i="1" s="1"/>
  <c r="BA54" i="1"/>
  <c r="AS56" i="1"/>
  <c r="M56" i="1" s="1"/>
  <c r="AT56" i="1" s="1"/>
  <c r="AU56" i="1" s="1"/>
  <c r="AV56" i="1" s="1"/>
  <c r="AY56" i="1" s="1"/>
  <c r="I56" i="1" s="1"/>
  <c r="BB56" i="1" s="1"/>
  <c r="BF104" i="1"/>
  <c r="BA104" i="1"/>
  <c r="BA108" i="1"/>
  <c r="AS109" i="1"/>
  <c r="M109" i="1" s="1"/>
  <c r="AT109" i="1" s="1"/>
  <c r="BA111" i="1"/>
  <c r="G123" i="1"/>
  <c r="BF123" i="1" s="1"/>
  <c r="AS115" i="1"/>
  <c r="M115" i="1" s="1"/>
  <c r="AT115" i="1" s="1"/>
  <c r="AU115" i="1" s="1"/>
  <c r="AV115" i="1" s="1"/>
  <c r="AY115" i="1" s="1"/>
  <c r="I115" i="1" s="1"/>
  <c r="BB115" i="1" s="1"/>
  <c r="BA116" i="1"/>
  <c r="BA27" i="1"/>
  <c r="BA28" i="1"/>
  <c r="BA31" i="1"/>
  <c r="BA35" i="1"/>
  <c r="BF135" i="1"/>
  <c r="AS51" i="1"/>
  <c r="M51" i="1" s="1"/>
  <c r="AT51" i="1" s="1"/>
  <c r="L51" i="1" s="1"/>
  <c r="AS57" i="1"/>
  <c r="M57" i="1" s="1"/>
  <c r="AT57" i="1" s="1"/>
  <c r="L57" i="1" s="1"/>
  <c r="AS61" i="1"/>
  <c r="M61" i="1" s="1"/>
  <c r="AT61" i="1" s="1"/>
  <c r="L61" i="1" s="1"/>
  <c r="AS55" i="1"/>
  <c r="M55" i="1" s="1"/>
  <c r="AT55" i="1" s="1"/>
  <c r="L55" i="1" s="1"/>
  <c r="AS63" i="1"/>
  <c r="M63" i="1" s="1"/>
  <c r="AT63" i="1" s="1"/>
  <c r="AU63" i="1" s="1"/>
  <c r="AV63" i="1" s="1"/>
  <c r="AY63" i="1" s="1"/>
  <c r="I63" i="1" s="1"/>
  <c r="BB63" i="1" s="1"/>
  <c r="J63" i="1" s="1"/>
  <c r="AS65" i="1"/>
  <c r="M65" i="1" s="1"/>
  <c r="AT65" i="1" s="1"/>
  <c r="L65" i="1" s="1"/>
  <c r="AS99" i="1"/>
  <c r="M99" i="1" s="1"/>
  <c r="AT99" i="1" s="1"/>
  <c r="AU99" i="1" s="1"/>
  <c r="AV99" i="1" s="1"/>
  <c r="AY99" i="1" s="1"/>
  <c r="I99" i="1" s="1"/>
  <c r="AS114" i="1"/>
  <c r="M114" i="1" s="1"/>
  <c r="AT114" i="1" s="1"/>
  <c r="AU114" i="1" s="1"/>
  <c r="AV114" i="1" s="1"/>
  <c r="AY114" i="1" s="1"/>
  <c r="I114" i="1" s="1"/>
  <c r="BB114" i="1" s="1"/>
  <c r="J114" i="1" s="1"/>
  <c r="BC114" i="1" s="1"/>
  <c r="BA92" i="1"/>
  <c r="BA95" i="1"/>
  <c r="BA134" i="1"/>
  <c r="G140" i="1"/>
  <c r="BA141" i="1"/>
  <c r="BA142" i="1"/>
  <c r="G145" i="1"/>
  <c r="BF145" i="1" s="1"/>
  <c r="BA127" i="1"/>
  <c r="AS130" i="1"/>
  <c r="M130" i="1" s="1"/>
  <c r="AT130" i="1" s="1"/>
  <c r="AU130" i="1" s="1"/>
  <c r="AV130" i="1" s="1"/>
  <c r="AY130" i="1" s="1"/>
  <c r="I130" i="1" s="1"/>
  <c r="BA131" i="1"/>
  <c r="AS48" i="1"/>
  <c r="M48" i="1" s="1"/>
  <c r="AT48" i="1" s="1"/>
  <c r="AS49" i="1"/>
  <c r="M49" i="1" s="1"/>
  <c r="AT49" i="1" s="1"/>
  <c r="AS50" i="1"/>
  <c r="M50" i="1" s="1"/>
  <c r="AT50" i="1" s="1"/>
  <c r="L50" i="1" s="1"/>
  <c r="BA44" i="1"/>
  <c r="AS46" i="1"/>
  <c r="M46" i="1" s="1"/>
  <c r="AT46" i="1" s="1"/>
  <c r="AU46" i="1" s="1"/>
  <c r="AV46" i="1" s="1"/>
  <c r="AY46" i="1" s="1"/>
  <c r="I46" i="1" s="1"/>
  <c r="BA58" i="1"/>
  <c r="AS60" i="1"/>
  <c r="M60" i="1" s="1"/>
  <c r="AT60" i="1" s="1"/>
  <c r="L60" i="1" s="1"/>
  <c r="BA52" i="1"/>
  <c r="AS54" i="1"/>
  <c r="M54" i="1" s="1"/>
  <c r="AT54" i="1" s="1"/>
  <c r="L54" i="1" s="1"/>
  <c r="BA56" i="1"/>
  <c r="BF63" i="1"/>
  <c r="BF98" i="1"/>
  <c r="BF100" i="1"/>
  <c r="BF103" i="1"/>
  <c r="BA103" i="1"/>
  <c r="G106" i="1"/>
  <c r="BF106" i="1" s="1"/>
  <c r="AS107" i="1"/>
  <c r="M107" i="1" s="1"/>
  <c r="AT107" i="1" s="1"/>
  <c r="L107" i="1" s="1"/>
  <c r="G109" i="1"/>
  <c r="BF109" i="1" s="1"/>
  <c r="BA122" i="1"/>
  <c r="AS125" i="1"/>
  <c r="M125" i="1" s="1"/>
  <c r="AT125" i="1" s="1"/>
  <c r="L125" i="1" s="1"/>
  <c r="AS126" i="1"/>
  <c r="M126" i="1" s="1"/>
  <c r="AT126" i="1" s="1"/>
  <c r="AU126" i="1" s="1"/>
  <c r="AV126" i="1" s="1"/>
  <c r="AY126" i="1" s="1"/>
  <c r="I126" i="1" s="1"/>
  <c r="BB126" i="1" s="1"/>
  <c r="AS117" i="1"/>
  <c r="M117" i="1" s="1"/>
  <c r="AT117" i="1" s="1"/>
  <c r="L117" i="1" s="1"/>
  <c r="AS118" i="1"/>
  <c r="M118" i="1" s="1"/>
  <c r="AT118" i="1" s="1"/>
  <c r="AU118" i="1" s="1"/>
  <c r="AV118" i="1" s="1"/>
  <c r="AY118" i="1" s="1"/>
  <c r="I118" i="1" s="1"/>
  <c r="BB118" i="1" s="1"/>
  <c r="AS119" i="1"/>
  <c r="M119" i="1" s="1"/>
  <c r="AT119" i="1" s="1"/>
  <c r="AU119" i="1" s="1"/>
  <c r="AV119" i="1" s="1"/>
  <c r="AY119" i="1" s="1"/>
  <c r="I119" i="1" s="1"/>
  <c r="AS120" i="1"/>
  <c r="M120" i="1" s="1"/>
  <c r="AT120" i="1" s="1"/>
  <c r="AU120" i="1" s="1"/>
  <c r="AV120" i="1" s="1"/>
  <c r="AY120" i="1" s="1"/>
  <c r="I120" i="1" s="1"/>
  <c r="BB120" i="1" s="1"/>
  <c r="AS121" i="1"/>
  <c r="M121" i="1" s="1"/>
  <c r="AT121" i="1" s="1"/>
  <c r="L121" i="1" s="1"/>
  <c r="BA112" i="1"/>
  <c r="BA113" i="1"/>
  <c r="G27" i="1"/>
  <c r="H27" i="1" s="1"/>
  <c r="G28" i="1"/>
  <c r="BF28" i="1" s="1"/>
  <c r="G36" i="1"/>
  <c r="AS27" i="1"/>
  <c r="M27" i="1" s="1"/>
  <c r="AT27" i="1" s="1"/>
  <c r="AS28" i="1"/>
  <c r="M28" i="1" s="1"/>
  <c r="AT28" i="1" s="1"/>
  <c r="K27" i="1"/>
  <c r="K28" i="1"/>
  <c r="K34" i="1"/>
  <c r="AU35" i="1"/>
  <c r="AV35" i="1" s="1"/>
  <c r="AY35" i="1" s="1"/>
  <c r="I35" i="1" s="1"/>
  <c r="BB35" i="1" s="1"/>
  <c r="L35" i="1"/>
  <c r="BF29" i="1"/>
  <c r="AS30" i="1"/>
  <c r="M30" i="1" s="1"/>
  <c r="AT30" i="1" s="1"/>
  <c r="K35" i="1"/>
  <c r="AS36" i="1"/>
  <c r="M36" i="1" s="1"/>
  <c r="AT36" i="1" s="1"/>
  <c r="AS37" i="1"/>
  <c r="M37" i="1" s="1"/>
  <c r="AT37" i="1" s="1"/>
  <c r="AS38" i="1"/>
  <c r="M38" i="1" s="1"/>
  <c r="AT38" i="1" s="1"/>
  <c r="AS39" i="1"/>
  <c r="M39" i="1" s="1"/>
  <c r="AT39" i="1" s="1"/>
  <c r="AS40" i="1"/>
  <c r="M40" i="1" s="1"/>
  <c r="AT40" i="1" s="1"/>
  <c r="AS41" i="1"/>
  <c r="M41" i="1" s="1"/>
  <c r="AT41" i="1" s="1"/>
  <c r="K36" i="1"/>
  <c r="K37" i="1"/>
  <c r="K38" i="1"/>
  <c r="K39" i="1"/>
  <c r="K40" i="1"/>
  <c r="K41" i="1"/>
  <c r="AS29" i="1"/>
  <c r="M29" i="1" s="1"/>
  <c r="AT29" i="1" s="1"/>
  <c r="K33" i="1"/>
  <c r="AS33" i="1"/>
  <c r="M33" i="1" s="1"/>
  <c r="AT33" i="1" s="1"/>
  <c r="BF30" i="1"/>
  <c r="BF31" i="1"/>
  <c r="BF32" i="1"/>
  <c r="BF34" i="1"/>
  <c r="BF36" i="1"/>
  <c r="BF38" i="1"/>
  <c r="BF39" i="1"/>
  <c r="L45" i="1"/>
  <c r="AU45" i="1"/>
  <c r="AV45" i="1" s="1"/>
  <c r="AY45" i="1" s="1"/>
  <c r="I45" i="1" s="1"/>
  <c r="BB45" i="1" s="1"/>
  <c r="L46" i="1"/>
  <c r="L59" i="1"/>
  <c r="AU59" i="1"/>
  <c r="AV59" i="1" s="1"/>
  <c r="AY59" i="1" s="1"/>
  <c r="I59" i="1" s="1"/>
  <c r="BB59" i="1" s="1"/>
  <c r="L53" i="1"/>
  <c r="AU53" i="1"/>
  <c r="AV53" i="1" s="1"/>
  <c r="AY53" i="1" s="1"/>
  <c r="I53" i="1" s="1"/>
  <c r="BB53" i="1" s="1"/>
  <c r="AU44" i="1"/>
  <c r="AV44" i="1" s="1"/>
  <c r="AY44" i="1" s="1"/>
  <c r="I44" i="1" s="1"/>
  <c r="BB44" i="1" s="1"/>
  <c r="J44" i="1" s="1"/>
  <c r="L58" i="1"/>
  <c r="L56" i="1"/>
  <c r="AU61" i="1"/>
  <c r="AV61" i="1" s="1"/>
  <c r="AY61" i="1" s="1"/>
  <c r="I61" i="1" s="1"/>
  <c r="BB61" i="1" s="1"/>
  <c r="J61" i="1" s="1"/>
  <c r="AU55" i="1"/>
  <c r="AV55" i="1" s="1"/>
  <c r="AY55" i="1" s="1"/>
  <c r="I55" i="1" s="1"/>
  <c r="BB55" i="1" s="1"/>
  <c r="J55" i="1" s="1"/>
  <c r="L99" i="1"/>
  <c r="AS111" i="1"/>
  <c r="M111" i="1" s="1"/>
  <c r="AT111" i="1" s="1"/>
  <c r="G62" i="1"/>
  <c r="BA63" i="1"/>
  <c r="AS103" i="1"/>
  <c r="M103" i="1" s="1"/>
  <c r="AT103" i="1" s="1"/>
  <c r="AO105" i="1"/>
  <c r="AS105" i="1" s="1"/>
  <c r="M105" i="1" s="1"/>
  <c r="AT105" i="1" s="1"/>
  <c r="G105" i="1"/>
  <c r="AS106" i="1"/>
  <c r="M106" i="1" s="1"/>
  <c r="AT106" i="1" s="1"/>
  <c r="L109" i="1"/>
  <c r="AU109" i="1"/>
  <c r="AV109" i="1" s="1"/>
  <c r="AY109" i="1" s="1"/>
  <c r="I109" i="1" s="1"/>
  <c r="BB109" i="1" s="1"/>
  <c r="BF113" i="1"/>
  <c r="AS62" i="1"/>
  <c r="M62" i="1" s="1"/>
  <c r="AT62" i="1" s="1"/>
  <c r="AS97" i="1"/>
  <c r="M97" i="1" s="1"/>
  <c r="AT97" i="1" s="1"/>
  <c r="AS101" i="1"/>
  <c r="M101" i="1" s="1"/>
  <c r="AT101" i="1" s="1"/>
  <c r="AU125" i="1"/>
  <c r="AV125" i="1" s="1"/>
  <c r="AY125" i="1" s="1"/>
  <c r="I125" i="1" s="1"/>
  <c r="BB125" i="1" s="1"/>
  <c r="L126" i="1"/>
  <c r="AU117" i="1"/>
  <c r="AV117" i="1" s="1"/>
  <c r="AY117" i="1" s="1"/>
  <c r="I117" i="1" s="1"/>
  <c r="BB117" i="1" s="1"/>
  <c r="L119" i="1"/>
  <c r="AU121" i="1"/>
  <c r="AV121" i="1" s="1"/>
  <c r="AY121" i="1" s="1"/>
  <c r="I121" i="1" s="1"/>
  <c r="BB121" i="1" s="1"/>
  <c r="AO102" i="1"/>
  <c r="AS102" i="1" s="1"/>
  <c r="M102" i="1" s="1"/>
  <c r="AT102" i="1" s="1"/>
  <c r="G102" i="1"/>
  <c r="H102" i="1" s="1"/>
  <c r="K106" i="1"/>
  <c r="BF107" i="1"/>
  <c r="K108" i="1"/>
  <c r="BF101" i="1"/>
  <c r="AS104" i="1"/>
  <c r="M104" i="1" s="1"/>
  <c r="AT104" i="1" s="1"/>
  <c r="BA105" i="1"/>
  <c r="BF111" i="1"/>
  <c r="AO112" i="1"/>
  <c r="AS112" i="1" s="1"/>
  <c r="M112" i="1" s="1"/>
  <c r="AT112" i="1" s="1"/>
  <c r="G112" i="1"/>
  <c r="BA102" i="1"/>
  <c r="BA106" i="1"/>
  <c r="AS108" i="1"/>
  <c r="M108" i="1" s="1"/>
  <c r="AT108" i="1" s="1"/>
  <c r="K109" i="1"/>
  <c r="AS110" i="1"/>
  <c r="M110" i="1" s="1"/>
  <c r="AT110" i="1" s="1"/>
  <c r="K111" i="1"/>
  <c r="AS122" i="1"/>
  <c r="M122" i="1" s="1"/>
  <c r="AT122" i="1" s="1"/>
  <c r="AO116" i="1"/>
  <c r="AS116" i="1" s="1"/>
  <c r="M116" i="1" s="1"/>
  <c r="AT116" i="1" s="1"/>
  <c r="G116" i="1"/>
  <c r="K125" i="1"/>
  <c r="K126" i="1"/>
  <c r="K117" i="1"/>
  <c r="K118" i="1"/>
  <c r="K119" i="1"/>
  <c r="K120" i="1"/>
  <c r="K121" i="1"/>
  <c r="BE121" i="1"/>
  <c r="K115" i="1"/>
  <c r="AS123" i="1"/>
  <c r="M123" i="1" s="1"/>
  <c r="AT123" i="1" s="1"/>
  <c r="G125" i="1"/>
  <c r="G126" i="1"/>
  <c r="G117" i="1"/>
  <c r="G118" i="1"/>
  <c r="G119" i="1"/>
  <c r="G120" i="1"/>
  <c r="G121" i="1"/>
  <c r="AS113" i="1"/>
  <c r="M113" i="1" s="1"/>
  <c r="AT113" i="1" s="1"/>
  <c r="K114" i="1"/>
  <c r="G115" i="1"/>
  <c r="BA115" i="1"/>
  <c r="K123" i="1"/>
  <c r="BF124" i="1"/>
  <c r="K124" i="1"/>
  <c r="BA125" i="1"/>
  <c r="BA126" i="1"/>
  <c r="BA117" i="1"/>
  <c r="BA118" i="1"/>
  <c r="BA119" i="1"/>
  <c r="BA120" i="1"/>
  <c r="K113" i="1"/>
  <c r="BF114" i="1"/>
  <c r="BA114" i="1"/>
  <c r="K68" i="1"/>
  <c r="AS67" i="1"/>
  <c r="M67" i="1" s="1"/>
  <c r="AT67" i="1" s="1"/>
  <c r="K67" i="1"/>
  <c r="AS68" i="1"/>
  <c r="M68" i="1" s="1"/>
  <c r="AT68" i="1" s="1"/>
  <c r="BF74" i="1"/>
  <c r="AU83" i="1"/>
  <c r="AV83" i="1" s="1"/>
  <c r="AY83" i="1" s="1"/>
  <c r="I83" i="1" s="1"/>
  <c r="BB83" i="1" s="1"/>
  <c r="J83" i="1" s="1"/>
  <c r="AS69" i="1"/>
  <c r="M69" i="1" s="1"/>
  <c r="AT69" i="1" s="1"/>
  <c r="AS70" i="1"/>
  <c r="M70" i="1" s="1"/>
  <c r="AT70" i="1" s="1"/>
  <c r="AS71" i="1"/>
  <c r="M71" i="1" s="1"/>
  <c r="AT71" i="1" s="1"/>
  <c r="AS77" i="1"/>
  <c r="M77" i="1" s="1"/>
  <c r="AT77" i="1" s="1"/>
  <c r="AS78" i="1"/>
  <c r="M78" i="1" s="1"/>
  <c r="AT78" i="1" s="1"/>
  <c r="AS79" i="1"/>
  <c r="M79" i="1" s="1"/>
  <c r="AT79" i="1" s="1"/>
  <c r="BF80" i="1"/>
  <c r="K69" i="1"/>
  <c r="K70" i="1"/>
  <c r="K71" i="1"/>
  <c r="K77" i="1"/>
  <c r="K78" i="1"/>
  <c r="K79" i="1"/>
  <c r="G75" i="1"/>
  <c r="H72" i="1" s="1"/>
  <c r="AO75" i="1"/>
  <c r="AS75" i="1" s="1"/>
  <c r="M75" i="1" s="1"/>
  <c r="AT75" i="1" s="1"/>
  <c r="AS76" i="1"/>
  <c r="M76" i="1" s="1"/>
  <c r="AT76" i="1" s="1"/>
  <c r="G81" i="1"/>
  <c r="AO81" i="1"/>
  <c r="AS72" i="1"/>
  <c r="M72" i="1" s="1"/>
  <c r="AT72" i="1" s="1"/>
  <c r="BF137" i="1"/>
  <c r="AS92" i="1"/>
  <c r="M92" i="1" s="1"/>
  <c r="AT92" i="1" s="1"/>
  <c r="K94" i="1"/>
  <c r="AS95" i="1"/>
  <c r="M95" i="1" s="1"/>
  <c r="AT95" i="1" s="1"/>
  <c r="AS134" i="1"/>
  <c r="M134" i="1" s="1"/>
  <c r="AT134" i="1" s="1"/>
  <c r="BF139" i="1"/>
  <c r="K139" i="1"/>
  <c r="K143" i="1"/>
  <c r="BF127" i="1"/>
  <c r="K127" i="1"/>
  <c r="AO131" i="1"/>
  <c r="G131" i="1"/>
  <c r="K88" i="1"/>
  <c r="AS88" i="1"/>
  <c r="M88" i="1" s="1"/>
  <c r="AT88" i="1" s="1"/>
  <c r="AS93" i="1"/>
  <c r="M93" i="1" s="1"/>
  <c r="AT93" i="1" s="1"/>
  <c r="AU96" i="1"/>
  <c r="AV96" i="1" s="1"/>
  <c r="AY96" i="1" s="1"/>
  <c r="I96" i="1" s="1"/>
  <c r="BB96" i="1" s="1"/>
  <c r="J96" i="1" s="1"/>
  <c r="K133" i="1"/>
  <c r="AO138" i="1"/>
  <c r="AS138" i="1" s="1"/>
  <c r="M138" i="1" s="1"/>
  <c r="AT138" i="1" s="1"/>
  <c r="G138" i="1"/>
  <c r="K142" i="1"/>
  <c r="K146" i="1"/>
  <c r="AO73" i="1"/>
  <c r="BF73" i="1"/>
  <c r="AO87" i="1"/>
  <c r="BF87" i="1"/>
  <c r="AS89" i="1"/>
  <c r="M89" i="1" s="1"/>
  <c r="AT89" i="1" s="1"/>
  <c r="AS82" i="1"/>
  <c r="M82" i="1" s="1"/>
  <c r="AT82" i="1" s="1"/>
  <c r="AS132" i="1"/>
  <c r="M132" i="1" s="1"/>
  <c r="AT132" i="1" s="1"/>
  <c r="K136" i="1"/>
  <c r="AS136" i="1"/>
  <c r="M136" i="1" s="1"/>
  <c r="AT136" i="1" s="1"/>
  <c r="K137" i="1"/>
  <c r="G142" i="1"/>
  <c r="G146" i="1"/>
  <c r="BF141" i="1"/>
  <c r="K141" i="1"/>
  <c r="K145" i="1"/>
  <c r="BF140" i="1"/>
  <c r="K140" i="1"/>
  <c r="BF144" i="1"/>
  <c r="K144" i="1"/>
  <c r="K130" i="1"/>
  <c r="BF136" i="1"/>
  <c r="AS139" i="1"/>
  <c r="M139" i="1" s="1"/>
  <c r="AT139" i="1" s="1"/>
  <c r="AS140" i="1"/>
  <c r="M140" i="1" s="1"/>
  <c r="AT140" i="1" s="1"/>
  <c r="AS141" i="1"/>
  <c r="M141" i="1" s="1"/>
  <c r="AT141" i="1" s="1"/>
  <c r="AS142" i="1"/>
  <c r="M142" i="1" s="1"/>
  <c r="AT142" i="1" s="1"/>
  <c r="AS143" i="1"/>
  <c r="M143" i="1" s="1"/>
  <c r="AT143" i="1" s="1"/>
  <c r="AS144" i="1"/>
  <c r="M144" i="1" s="1"/>
  <c r="AT144" i="1" s="1"/>
  <c r="AS145" i="1"/>
  <c r="M145" i="1" s="1"/>
  <c r="AT145" i="1" s="1"/>
  <c r="AS146" i="1"/>
  <c r="M146" i="1" s="1"/>
  <c r="AT146" i="1" s="1"/>
  <c r="AS127" i="1"/>
  <c r="M127" i="1" s="1"/>
  <c r="AT127" i="1" s="1"/>
  <c r="K129" i="1"/>
  <c r="G130" i="1"/>
  <c r="BF128" i="1"/>
  <c r="K128" i="1"/>
  <c r="G129" i="1"/>
  <c r="BA129" i="1"/>
  <c r="AS131" i="1"/>
  <c r="M131" i="1" s="1"/>
  <c r="AT131" i="1" s="1"/>
  <c r="BA25" i="1"/>
  <c r="G21" i="1"/>
  <c r="BA15" i="1"/>
  <c r="BA7" i="1"/>
  <c r="AO18" i="1"/>
  <c r="K18" i="1" s="1"/>
  <c r="AO15" i="1"/>
  <c r="K15" i="1" s="1"/>
  <c r="AO14" i="1"/>
  <c r="K14" i="1" s="1"/>
  <c r="AO11" i="1"/>
  <c r="K11" i="1" s="1"/>
  <c r="AO9" i="1"/>
  <c r="K9" i="1" s="1"/>
  <c r="AO5" i="1"/>
  <c r="K5" i="1" s="1"/>
  <c r="AS24" i="1"/>
  <c r="M24" i="1" s="1"/>
  <c r="AT24" i="1" s="1"/>
  <c r="AU24" i="1" s="1"/>
  <c r="AV24" i="1" s="1"/>
  <c r="AY24" i="1" s="1"/>
  <c r="I24" i="1" s="1"/>
  <c r="BB24" i="1" s="1"/>
  <c r="BA21" i="1"/>
  <c r="G20" i="1"/>
  <c r="BF20" i="1" s="1"/>
  <c r="BF18" i="1"/>
  <c r="BA9" i="1"/>
  <c r="BA6" i="1"/>
  <c r="AO6" i="1"/>
  <c r="K6" i="1" s="1"/>
  <c r="AO3" i="1"/>
  <c r="K3" i="1" s="1"/>
  <c r="AS14" i="1"/>
  <c r="M14" i="1" s="1"/>
  <c r="AT14" i="1" s="1"/>
  <c r="L14" i="1" s="1"/>
  <c r="AO4" i="1"/>
  <c r="K4" i="1" s="1"/>
  <c r="BF3" i="1"/>
  <c r="G24" i="1"/>
  <c r="BF24" i="1" s="1"/>
  <c r="AS20" i="1"/>
  <c r="M20" i="1" s="1"/>
  <c r="AT20" i="1" s="1"/>
  <c r="AU20" i="1" s="1"/>
  <c r="AV20" i="1" s="1"/>
  <c r="AY20" i="1" s="1"/>
  <c r="I20" i="1" s="1"/>
  <c r="BB20" i="1" s="1"/>
  <c r="AO17" i="1"/>
  <c r="K17" i="1" s="1"/>
  <c r="AO16" i="1"/>
  <c r="AS16" i="1" s="1"/>
  <c r="M16" i="1" s="1"/>
  <c r="AT16" i="1" s="1"/>
  <c r="BF15" i="1"/>
  <c r="AO13" i="1"/>
  <c r="K13" i="1" s="1"/>
  <c r="AO12" i="1"/>
  <c r="AS12" i="1" s="1"/>
  <c r="M12" i="1" s="1"/>
  <c r="AT12" i="1" s="1"/>
  <c r="BF11" i="1"/>
  <c r="BA10" i="1"/>
  <c r="AO10" i="1"/>
  <c r="K10" i="1" s="1"/>
  <c r="AO7" i="1"/>
  <c r="K7" i="1" s="1"/>
  <c r="BA5" i="1"/>
  <c r="AO2" i="1"/>
  <c r="K2" i="1" s="1"/>
  <c r="K19" i="1"/>
  <c r="BF6" i="1"/>
  <c r="AS23" i="1"/>
  <c r="M23" i="1" s="1"/>
  <c r="AT23" i="1" s="1"/>
  <c r="AS19" i="1"/>
  <c r="M19" i="1" s="1"/>
  <c r="AT19" i="1" s="1"/>
  <c r="G19" i="1"/>
  <c r="AS26" i="1"/>
  <c r="M26" i="1" s="1"/>
  <c r="AT26" i="1" s="1"/>
  <c r="G26" i="1"/>
  <c r="K25" i="1"/>
  <c r="BA23" i="1"/>
  <c r="AS22" i="1"/>
  <c r="M22" i="1" s="1"/>
  <c r="AT22" i="1" s="1"/>
  <c r="G22" i="1"/>
  <c r="K21" i="1"/>
  <c r="BA19" i="1"/>
  <c r="BF14" i="1"/>
  <c r="BF10" i="1"/>
  <c r="BF8" i="1"/>
  <c r="BF4" i="1"/>
  <c r="BF2" i="1"/>
  <c r="K26" i="1"/>
  <c r="G23" i="1"/>
  <c r="K22" i="1"/>
  <c r="BA26" i="1"/>
  <c r="AS25" i="1"/>
  <c r="M25" i="1" s="1"/>
  <c r="AT25" i="1" s="1"/>
  <c r="BF25" i="1"/>
  <c r="K24" i="1"/>
  <c r="BA22" i="1"/>
  <c r="AS21" i="1"/>
  <c r="M21" i="1" s="1"/>
  <c r="AT21" i="1" s="1"/>
  <c r="BF21" i="1"/>
  <c r="K20" i="1"/>
  <c r="BF16" i="1"/>
  <c r="BF12" i="1"/>
  <c r="BF9" i="1"/>
  <c r="BF7" i="1"/>
  <c r="BF5" i="1"/>
  <c r="BF17" i="1"/>
  <c r="BF13" i="1"/>
  <c r="AU94" i="1" l="1"/>
  <c r="AV94" i="1" s="1"/>
  <c r="AY94" i="1" s="1"/>
  <c r="I94" i="1" s="1"/>
  <c r="BB94" i="1" s="1"/>
  <c r="J94" i="1" s="1"/>
  <c r="AS90" i="1"/>
  <c r="M90" i="1" s="1"/>
  <c r="AT90" i="1" s="1"/>
  <c r="BE59" i="1"/>
  <c r="BG59" i="1" s="1"/>
  <c r="J53" i="1"/>
  <c r="BD53" i="1" s="1"/>
  <c r="AU60" i="1"/>
  <c r="AV60" i="1" s="1"/>
  <c r="AY60" i="1" s="1"/>
  <c r="I60" i="1" s="1"/>
  <c r="BB60" i="1" s="1"/>
  <c r="J60" i="1" s="1"/>
  <c r="BF27" i="1"/>
  <c r="H140" i="1"/>
  <c r="H107" i="1"/>
  <c r="H52" i="1"/>
  <c r="H57" i="1"/>
  <c r="H132" i="1"/>
  <c r="H47" i="1"/>
  <c r="H22" i="1"/>
  <c r="H112" i="1"/>
  <c r="AU65" i="1"/>
  <c r="AV65" i="1" s="1"/>
  <c r="AY65" i="1" s="1"/>
  <c r="I65" i="1" s="1"/>
  <c r="BB65" i="1" s="1"/>
  <c r="J65" i="1" s="1"/>
  <c r="H92" i="1"/>
  <c r="BF42" i="1"/>
  <c r="H42" i="1"/>
  <c r="H32" i="1"/>
  <c r="H17" i="1"/>
  <c r="L130" i="1"/>
  <c r="H117" i="1"/>
  <c r="AU107" i="1"/>
  <c r="AV107" i="1" s="1"/>
  <c r="AY107" i="1" s="1"/>
  <c r="I107" i="1" s="1"/>
  <c r="BB107" i="1" s="1"/>
  <c r="J107" i="1" s="1"/>
  <c r="H62" i="1"/>
  <c r="AS32" i="1"/>
  <c r="M32" i="1" s="1"/>
  <c r="AT32" i="1" s="1"/>
  <c r="J35" i="1"/>
  <c r="J58" i="1"/>
  <c r="BF67" i="1"/>
  <c r="H67" i="1"/>
  <c r="BF77" i="1"/>
  <c r="H77" i="1"/>
  <c r="H127" i="1"/>
  <c r="BF37" i="1"/>
  <c r="H37" i="1"/>
  <c r="BF122" i="1"/>
  <c r="H122" i="1"/>
  <c r="BF97" i="1"/>
  <c r="H97" i="1"/>
  <c r="AS3" i="1"/>
  <c r="M3" i="1" s="1"/>
  <c r="AT3" i="1" s="1"/>
  <c r="AS5" i="1"/>
  <c r="M5" i="1" s="1"/>
  <c r="AT5" i="1" s="1"/>
  <c r="AU5" i="1" s="1"/>
  <c r="AV5" i="1" s="1"/>
  <c r="AY5" i="1" s="1"/>
  <c r="I5" i="1" s="1"/>
  <c r="BB5" i="1" s="1"/>
  <c r="J5" i="1" s="1"/>
  <c r="BD5" i="1" s="1"/>
  <c r="AS85" i="1"/>
  <c r="M85" i="1" s="1"/>
  <c r="AT85" i="1" s="1"/>
  <c r="L118" i="1"/>
  <c r="AU47" i="1"/>
  <c r="AV47" i="1" s="1"/>
  <c r="AY47" i="1" s="1"/>
  <c r="I47" i="1" s="1"/>
  <c r="BB47" i="1" s="1"/>
  <c r="J47" i="1" s="1"/>
  <c r="BD47" i="1" s="1"/>
  <c r="J45" i="1"/>
  <c r="J56" i="1"/>
  <c r="BC56" i="1" s="1"/>
  <c r="K64" i="1"/>
  <c r="BE53" i="1"/>
  <c r="BG53" i="1" s="1"/>
  <c r="AU54" i="1"/>
  <c r="AV54" i="1" s="1"/>
  <c r="AY54" i="1" s="1"/>
  <c r="I54" i="1" s="1"/>
  <c r="BB54" i="1" s="1"/>
  <c r="J54" i="1" s="1"/>
  <c r="BD54" i="1" s="1"/>
  <c r="AS31" i="1"/>
  <c r="M31" i="1" s="1"/>
  <c r="AT31" i="1" s="1"/>
  <c r="AS6" i="1"/>
  <c r="M6" i="1" s="1"/>
  <c r="AT6" i="1" s="1"/>
  <c r="K91" i="1"/>
  <c r="AS80" i="1"/>
  <c r="M80" i="1" s="1"/>
  <c r="AT80" i="1" s="1"/>
  <c r="L80" i="1" s="1"/>
  <c r="J59" i="1"/>
  <c r="L115" i="1"/>
  <c r="BD114" i="1"/>
  <c r="AS84" i="1"/>
  <c r="M84" i="1" s="1"/>
  <c r="AT84" i="1" s="1"/>
  <c r="L84" i="1" s="1"/>
  <c r="AS86" i="1"/>
  <c r="M86" i="1" s="1"/>
  <c r="AT86" i="1" s="1"/>
  <c r="BE125" i="1"/>
  <c r="BE126" i="1"/>
  <c r="BB130" i="1"/>
  <c r="J130" i="1" s="1"/>
  <c r="BE130" i="1"/>
  <c r="BB119" i="1"/>
  <c r="BE119" i="1"/>
  <c r="BE120" i="1"/>
  <c r="BE118" i="1"/>
  <c r="L120" i="1"/>
  <c r="BE117" i="1"/>
  <c r="BE109" i="1"/>
  <c r="BB99" i="1"/>
  <c r="J99" i="1" s="1"/>
  <c r="BD99" i="1" s="1"/>
  <c r="BE99" i="1"/>
  <c r="BG99" i="1" s="1"/>
  <c r="AS98" i="1"/>
  <c r="M98" i="1" s="1"/>
  <c r="AT98" i="1" s="1"/>
  <c r="L91" i="1"/>
  <c r="AU91" i="1"/>
  <c r="AV91" i="1" s="1"/>
  <c r="AY91" i="1" s="1"/>
  <c r="I91" i="1" s="1"/>
  <c r="BB91" i="1" s="1"/>
  <c r="J91" i="1" s="1"/>
  <c r="BD91" i="1" s="1"/>
  <c r="K66" i="1"/>
  <c r="AU57" i="1"/>
  <c r="AV57" i="1" s="1"/>
  <c r="AY57" i="1" s="1"/>
  <c r="I57" i="1" s="1"/>
  <c r="BB57" i="1" s="1"/>
  <c r="J57" i="1" s="1"/>
  <c r="BD57" i="1" s="1"/>
  <c r="AU50" i="1"/>
  <c r="AV50" i="1" s="1"/>
  <c r="AY50" i="1" s="1"/>
  <c r="I50" i="1" s="1"/>
  <c r="BB46" i="1"/>
  <c r="J46" i="1" s="1"/>
  <c r="BD46" i="1" s="1"/>
  <c r="BE46" i="1"/>
  <c r="BG46" i="1" s="1"/>
  <c r="BE35" i="1"/>
  <c r="L20" i="1"/>
  <c r="AS15" i="1"/>
  <c r="M15" i="1" s="1"/>
  <c r="AT15" i="1" s="1"/>
  <c r="AS8" i="1"/>
  <c r="M8" i="1" s="1"/>
  <c r="AT8" i="1" s="1"/>
  <c r="L137" i="1"/>
  <c r="AU137" i="1"/>
  <c r="AV137" i="1" s="1"/>
  <c r="AY137" i="1" s="1"/>
  <c r="I137" i="1" s="1"/>
  <c r="BB137" i="1" s="1"/>
  <c r="J137" i="1" s="1"/>
  <c r="BC137" i="1" s="1"/>
  <c r="BE24" i="1"/>
  <c r="AS11" i="1"/>
  <c r="M11" i="1" s="1"/>
  <c r="AT11" i="1" s="1"/>
  <c r="BE128" i="1"/>
  <c r="BG128" i="1" s="1"/>
  <c r="BD128" i="1"/>
  <c r="AU135" i="1"/>
  <c r="AV135" i="1" s="1"/>
  <c r="AY135" i="1" s="1"/>
  <c r="I135" i="1" s="1"/>
  <c r="BB135" i="1" s="1"/>
  <c r="J135" i="1" s="1"/>
  <c r="BD135" i="1" s="1"/>
  <c r="BE114" i="1"/>
  <c r="BG114" i="1" s="1"/>
  <c r="K100" i="1"/>
  <c r="AU52" i="1"/>
  <c r="AV52" i="1" s="1"/>
  <c r="AY52" i="1" s="1"/>
  <c r="I52" i="1" s="1"/>
  <c r="BB52" i="1" s="1"/>
  <c r="J52" i="1" s="1"/>
  <c r="BC52" i="1" s="1"/>
  <c r="BG35" i="1"/>
  <c r="L43" i="1"/>
  <c r="AU43" i="1"/>
  <c r="AV43" i="1" s="1"/>
  <c r="AY43" i="1" s="1"/>
  <c r="I43" i="1" s="1"/>
  <c r="AS74" i="1"/>
  <c r="M74" i="1" s="1"/>
  <c r="AT74" i="1" s="1"/>
  <c r="AU74" i="1" s="1"/>
  <c r="AV74" i="1" s="1"/>
  <c r="AY74" i="1" s="1"/>
  <c r="I74" i="1" s="1"/>
  <c r="BB74" i="1" s="1"/>
  <c r="J74" i="1" s="1"/>
  <c r="BE115" i="1"/>
  <c r="L63" i="1"/>
  <c r="L49" i="1"/>
  <c r="AU49" i="1"/>
  <c r="AV49" i="1" s="1"/>
  <c r="AY49" i="1" s="1"/>
  <c r="I49" i="1" s="1"/>
  <c r="L42" i="1"/>
  <c r="AU42" i="1"/>
  <c r="AV42" i="1" s="1"/>
  <c r="AY42" i="1" s="1"/>
  <c r="I42" i="1" s="1"/>
  <c r="AU129" i="1"/>
  <c r="AV129" i="1" s="1"/>
  <c r="AY129" i="1" s="1"/>
  <c r="I129" i="1" s="1"/>
  <c r="L129" i="1"/>
  <c r="L114" i="1"/>
  <c r="L24" i="1"/>
  <c r="J109" i="1"/>
  <c r="BE63" i="1"/>
  <c r="BG63" i="1" s="1"/>
  <c r="BE60" i="1"/>
  <c r="BG60" i="1" s="1"/>
  <c r="BE45" i="1"/>
  <c r="BG45" i="1" s="1"/>
  <c r="AU51" i="1"/>
  <c r="AV51" i="1" s="1"/>
  <c r="AY51" i="1" s="1"/>
  <c r="I51" i="1" s="1"/>
  <c r="BB51" i="1" s="1"/>
  <c r="J51" i="1" s="1"/>
  <c r="L48" i="1"/>
  <c r="AU48" i="1"/>
  <c r="AV48" i="1" s="1"/>
  <c r="AY48" i="1" s="1"/>
  <c r="I48" i="1" s="1"/>
  <c r="AU29" i="1"/>
  <c r="AV29" i="1" s="1"/>
  <c r="AY29" i="1" s="1"/>
  <c r="I29" i="1" s="1"/>
  <c r="L29" i="1"/>
  <c r="AU38" i="1"/>
  <c r="AV38" i="1" s="1"/>
  <c r="AY38" i="1" s="1"/>
  <c r="I38" i="1" s="1"/>
  <c r="L38" i="1"/>
  <c r="AU30" i="1"/>
  <c r="AV30" i="1" s="1"/>
  <c r="AY30" i="1" s="1"/>
  <c r="I30" i="1" s="1"/>
  <c r="L30" i="1"/>
  <c r="AU34" i="1"/>
  <c r="AV34" i="1" s="1"/>
  <c r="AY34" i="1" s="1"/>
  <c r="I34" i="1" s="1"/>
  <c r="BB34" i="1" s="1"/>
  <c r="J34" i="1" s="1"/>
  <c r="L34" i="1"/>
  <c r="AU41" i="1"/>
  <c r="AV41" i="1" s="1"/>
  <c r="AY41" i="1" s="1"/>
  <c r="I41" i="1" s="1"/>
  <c r="L41" i="1"/>
  <c r="AU37" i="1"/>
  <c r="AV37" i="1" s="1"/>
  <c r="AY37" i="1" s="1"/>
  <c r="I37" i="1" s="1"/>
  <c r="L37" i="1"/>
  <c r="BC35" i="1"/>
  <c r="BD35" i="1"/>
  <c r="AU33" i="1"/>
  <c r="AV33" i="1" s="1"/>
  <c r="AY33" i="1" s="1"/>
  <c r="I33" i="1" s="1"/>
  <c r="BB33" i="1" s="1"/>
  <c r="J33" i="1" s="1"/>
  <c r="L33" i="1"/>
  <c r="AU31" i="1"/>
  <c r="AV31" i="1" s="1"/>
  <c r="AY31" i="1" s="1"/>
  <c r="I31" i="1" s="1"/>
  <c r="BB31" i="1" s="1"/>
  <c r="J31" i="1" s="1"/>
  <c r="L31" i="1"/>
  <c r="AU40" i="1"/>
  <c r="AV40" i="1" s="1"/>
  <c r="AY40" i="1" s="1"/>
  <c r="I40" i="1" s="1"/>
  <c r="BB40" i="1" s="1"/>
  <c r="J40" i="1" s="1"/>
  <c r="L40" i="1"/>
  <c r="AU36" i="1"/>
  <c r="AV36" i="1" s="1"/>
  <c r="AY36" i="1" s="1"/>
  <c r="I36" i="1" s="1"/>
  <c r="BB36" i="1" s="1"/>
  <c r="J36" i="1" s="1"/>
  <c r="L36" i="1"/>
  <c r="AU32" i="1"/>
  <c r="AV32" i="1" s="1"/>
  <c r="AY32" i="1" s="1"/>
  <c r="I32" i="1" s="1"/>
  <c r="BB32" i="1" s="1"/>
  <c r="J32" i="1" s="1"/>
  <c r="L32" i="1"/>
  <c r="AU28" i="1"/>
  <c r="AV28" i="1" s="1"/>
  <c r="AY28" i="1" s="1"/>
  <c r="I28" i="1" s="1"/>
  <c r="L28" i="1"/>
  <c r="AU39" i="1"/>
  <c r="AV39" i="1" s="1"/>
  <c r="AY39" i="1" s="1"/>
  <c r="I39" i="1" s="1"/>
  <c r="BB39" i="1" s="1"/>
  <c r="J39" i="1" s="1"/>
  <c r="L39" i="1"/>
  <c r="AU27" i="1"/>
  <c r="AV27" i="1" s="1"/>
  <c r="AY27" i="1" s="1"/>
  <c r="I27" i="1" s="1"/>
  <c r="BB27" i="1" s="1"/>
  <c r="J27" i="1" s="1"/>
  <c r="L27" i="1"/>
  <c r="AU116" i="1"/>
  <c r="AV116" i="1" s="1"/>
  <c r="AY116" i="1" s="1"/>
  <c r="I116" i="1" s="1"/>
  <c r="BB116" i="1" s="1"/>
  <c r="J116" i="1" s="1"/>
  <c r="L116" i="1"/>
  <c r="BF119" i="1"/>
  <c r="BG119" i="1" s="1"/>
  <c r="BF125" i="1"/>
  <c r="BG125" i="1" s="1"/>
  <c r="J115" i="1"/>
  <c r="L66" i="1"/>
  <c r="AU66" i="1"/>
  <c r="AV66" i="1" s="1"/>
  <c r="AY66" i="1" s="1"/>
  <c r="I66" i="1" s="1"/>
  <c r="BB66" i="1" s="1"/>
  <c r="J66" i="1" s="1"/>
  <c r="J121" i="1"/>
  <c r="J119" i="1"/>
  <c r="J117" i="1"/>
  <c r="J125" i="1"/>
  <c r="L103" i="1"/>
  <c r="AU103" i="1"/>
  <c r="AV103" i="1" s="1"/>
  <c r="AY103" i="1" s="1"/>
  <c r="I103" i="1" s="1"/>
  <c r="BD65" i="1"/>
  <c r="BC65" i="1"/>
  <c r="BD55" i="1"/>
  <c r="BC55" i="1"/>
  <c r="BD58" i="1"/>
  <c r="BC58" i="1"/>
  <c r="BD44" i="1"/>
  <c r="BC44" i="1"/>
  <c r="BE55" i="1"/>
  <c r="BG55" i="1" s="1"/>
  <c r="BD59" i="1"/>
  <c r="BC59" i="1"/>
  <c r="BE51" i="1"/>
  <c r="BG51" i="1" s="1"/>
  <c r="BD45" i="1"/>
  <c r="BC45" i="1"/>
  <c r="AU113" i="1"/>
  <c r="AV113" i="1" s="1"/>
  <c r="AY113" i="1" s="1"/>
  <c r="I113" i="1" s="1"/>
  <c r="L113" i="1"/>
  <c r="BF118" i="1"/>
  <c r="BG118" i="1" s="1"/>
  <c r="AU124" i="1"/>
  <c r="AV124" i="1" s="1"/>
  <c r="AY124" i="1" s="1"/>
  <c r="I124" i="1" s="1"/>
  <c r="L124" i="1"/>
  <c r="BF116" i="1"/>
  <c r="L122" i="1"/>
  <c r="AU122" i="1"/>
  <c r="AV122" i="1" s="1"/>
  <c r="AY122" i="1" s="1"/>
  <c r="I122" i="1" s="1"/>
  <c r="BB122" i="1" s="1"/>
  <c r="J122" i="1" s="1"/>
  <c r="L108" i="1"/>
  <c r="AU108" i="1"/>
  <c r="AV108" i="1" s="1"/>
  <c r="AY108" i="1" s="1"/>
  <c r="I108" i="1" s="1"/>
  <c r="BB108" i="1" s="1"/>
  <c r="J108" i="1" s="1"/>
  <c r="BF112" i="1"/>
  <c r="BG109" i="1"/>
  <c r="L100" i="1"/>
  <c r="AU100" i="1"/>
  <c r="AV100" i="1" s="1"/>
  <c r="AY100" i="1" s="1"/>
  <c r="I100" i="1" s="1"/>
  <c r="BB100" i="1" s="1"/>
  <c r="J100" i="1" s="1"/>
  <c r="L97" i="1"/>
  <c r="AU97" i="1"/>
  <c r="AV97" i="1" s="1"/>
  <c r="AY97" i="1" s="1"/>
  <c r="I97" i="1" s="1"/>
  <c r="L106" i="1"/>
  <c r="AU106" i="1"/>
  <c r="AV106" i="1" s="1"/>
  <c r="AY106" i="1" s="1"/>
  <c r="I106" i="1" s="1"/>
  <c r="BE65" i="1"/>
  <c r="BG65" i="1" s="1"/>
  <c r="BF62" i="1"/>
  <c r="BE44" i="1"/>
  <c r="BG44" i="1" s="1"/>
  <c r="BC53" i="1"/>
  <c r="BE58" i="1"/>
  <c r="BG58" i="1" s="1"/>
  <c r="BF115" i="1"/>
  <c r="BG115" i="1" s="1"/>
  <c r="BF121" i="1"/>
  <c r="BG121" i="1" s="1"/>
  <c r="BF117" i="1"/>
  <c r="BG117" i="1" s="1"/>
  <c r="AU123" i="1"/>
  <c r="AV123" i="1" s="1"/>
  <c r="AY123" i="1" s="1"/>
  <c r="I123" i="1" s="1"/>
  <c r="L123" i="1"/>
  <c r="K116" i="1"/>
  <c r="AU102" i="1"/>
  <c r="AV102" i="1" s="1"/>
  <c r="AY102" i="1" s="1"/>
  <c r="I102" i="1" s="1"/>
  <c r="BB102" i="1" s="1"/>
  <c r="J102" i="1" s="1"/>
  <c r="L102" i="1"/>
  <c r="K112" i="1"/>
  <c r="AU104" i="1"/>
  <c r="AV104" i="1" s="1"/>
  <c r="AY104" i="1" s="1"/>
  <c r="I104" i="1" s="1"/>
  <c r="L104" i="1"/>
  <c r="BF102" i="1"/>
  <c r="J120" i="1"/>
  <c r="J118" i="1"/>
  <c r="J126" i="1"/>
  <c r="BD107" i="1"/>
  <c r="BC107" i="1"/>
  <c r="BF105" i="1"/>
  <c r="L64" i="1"/>
  <c r="AU64" i="1"/>
  <c r="AV64" i="1" s="1"/>
  <c r="AY64" i="1" s="1"/>
  <c r="I64" i="1" s="1"/>
  <c r="BD56" i="1"/>
  <c r="BC46" i="1"/>
  <c r="AU112" i="1"/>
  <c r="AV112" i="1" s="1"/>
  <c r="AY112" i="1" s="1"/>
  <c r="I112" i="1" s="1"/>
  <c r="BB112" i="1" s="1"/>
  <c r="J112" i="1" s="1"/>
  <c r="L112" i="1"/>
  <c r="BF120" i="1"/>
  <c r="BG120" i="1" s="1"/>
  <c r="BF126" i="1"/>
  <c r="BG126" i="1" s="1"/>
  <c r="L110" i="1"/>
  <c r="AU110" i="1"/>
  <c r="AV110" i="1" s="1"/>
  <c r="AY110" i="1" s="1"/>
  <c r="I110" i="1" s="1"/>
  <c r="BB110" i="1" s="1"/>
  <c r="J110" i="1" s="1"/>
  <c r="L105" i="1"/>
  <c r="AU105" i="1"/>
  <c r="AV105" i="1" s="1"/>
  <c r="AY105" i="1" s="1"/>
  <c r="I105" i="1" s="1"/>
  <c r="BB105" i="1" s="1"/>
  <c r="J105" i="1" s="1"/>
  <c r="K102" i="1"/>
  <c r="L101" i="1"/>
  <c r="AU101" i="1"/>
  <c r="AV101" i="1" s="1"/>
  <c r="AY101" i="1" s="1"/>
  <c r="I101" i="1" s="1"/>
  <c r="AU62" i="1"/>
  <c r="AV62" i="1" s="1"/>
  <c r="AY62" i="1" s="1"/>
  <c r="I62" i="1" s="1"/>
  <c r="L62" i="1"/>
  <c r="BD109" i="1"/>
  <c r="BC109" i="1"/>
  <c r="K105" i="1"/>
  <c r="L98" i="1"/>
  <c r="AU98" i="1"/>
  <c r="AV98" i="1" s="1"/>
  <c r="AY98" i="1" s="1"/>
  <c r="I98" i="1" s="1"/>
  <c r="L111" i="1"/>
  <c r="AU111" i="1"/>
  <c r="AV111" i="1" s="1"/>
  <c r="AY111" i="1" s="1"/>
  <c r="I111" i="1" s="1"/>
  <c r="BD63" i="1"/>
  <c r="BC63" i="1"/>
  <c r="BD61" i="1"/>
  <c r="BC61" i="1"/>
  <c r="BE61" i="1"/>
  <c r="BG61" i="1" s="1"/>
  <c r="BD51" i="1"/>
  <c r="BC51" i="1"/>
  <c r="BE56" i="1"/>
  <c r="BG56" i="1" s="1"/>
  <c r="BD60" i="1"/>
  <c r="BC60" i="1"/>
  <c r="AU145" i="1"/>
  <c r="AV145" i="1" s="1"/>
  <c r="AY145" i="1" s="1"/>
  <c r="I145" i="1" s="1"/>
  <c r="BB145" i="1" s="1"/>
  <c r="J145" i="1" s="1"/>
  <c r="L145" i="1"/>
  <c r="BF142" i="1"/>
  <c r="AU144" i="1"/>
  <c r="AV144" i="1" s="1"/>
  <c r="AY144" i="1" s="1"/>
  <c r="I144" i="1" s="1"/>
  <c r="BB144" i="1" s="1"/>
  <c r="J144" i="1" s="1"/>
  <c r="L144" i="1"/>
  <c r="L89" i="1"/>
  <c r="AU89" i="1"/>
  <c r="AV89" i="1" s="1"/>
  <c r="AY89" i="1" s="1"/>
  <c r="I89" i="1" s="1"/>
  <c r="BB89" i="1" s="1"/>
  <c r="J89" i="1" s="1"/>
  <c r="K73" i="1"/>
  <c r="BC135" i="1"/>
  <c r="AU80" i="1"/>
  <c r="AV80" i="1" s="1"/>
  <c r="AY80" i="1" s="1"/>
  <c r="I80" i="1" s="1"/>
  <c r="BB80" i="1" s="1"/>
  <c r="J80" i="1" s="1"/>
  <c r="L95" i="1"/>
  <c r="AU95" i="1"/>
  <c r="AV95" i="1" s="1"/>
  <c r="AY95" i="1" s="1"/>
  <c r="I95" i="1" s="1"/>
  <c r="K81" i="1"/>
  <c r="AU76" i="1"/>
  <c r="AV76" i="1" s="1"/>
  <c r="AY76" i="1" s="1"/>
  <c r="I76" i="1" s="1"/>
  <c r="BB76" i="1" s="1"/>
  <c r="J76" i="1" s="1"/>
  <c r="L76" i="1"/>
  <c r="AU75" i="1"/>
  <c r="AV75" i="1" s="1"/>
  <c r="AY75" i="1" s="1"/>
  <c r="I75" i="1" s="1"/>
  <c r="BB75" i="1" s="1"/>
  <c r="J75" i="1" s="1"/>
  <c r="L75" i="1"/>
  <c r="AU78" i="1"/>
  <c r="AV78" i="1" s="1"/>
  <c r="AY78" i="1" s="1"/>
  <c r="I78" i="1" s="1"/>
  <c r="L78" i="1"/>
  <c r="AU69" i="1"/>
  <c r="AV69" i="1" s="1"/>
  <c r="AY69" i="1" s="1"/>
  <c r="I69" i="1" s="1"/>
  <c r="L69" i="1"/>
  <c r="BF129" i="1"/>
  <c r="AU127" i="1"/>
  <c r="AV127" i="1" s="1"/>
  <c r="AY127" i="1" s="1"/>
  <c r="I127" i="1" s="1"/>
  <c r="BB127" i="1" s="1"/>
  <c r="J127" i="1" s="1"/>
  <c r="L127" i="1"/>
  <c r="AU143" i="1"/>
  <c r="AV143" i="1" s="1"/>
  <c r="AY143" i="1" s="1"/>
  <c r="I143" i="1" s="1"/>
  <c r="BB143" i="1" s="1"/>
  <c r="J143" i="1" s="1"/>
  <c r="L143" i="1"/>
  <c r="AU139" i="1"/>
  <c r="AV139" i="1" s="1"/>
  <c r="AY139" i="1" s="1"/>
  <c r="I139" i="1" s="1"/>
  <c r="BB139" i="1" s="1"/>
  <c r="J139" i="1" s="1"/>
  <c r="L139" i="1"/>
  <c r="L82" i="1"/>
  <c r="AU82" i="1"/>
  <c r="AV82" i="1" s="1"/>
  <c r="AY82" i="1" s="1"/>
  <c r="I82" i="1" s="1"/>
  <c r="K138" i="1"/>
  <c r="BD96" i="1"/>
  <c r="BC96" i="1"/>
  <c r="BF131" i="1"/>
  <c r="BE94" i="1"/>
  <c r="BG94" i="1" s="1"/>
  <c r="AU84" i="1"/>
  <c r="AV84" i="1" s="1"/>
  <c r="AY84" i="1" s="1"/>
  <c r="I84" i="1" s="1"/>
  <c r="AS81" i="1"/>
  <c r="M81" i="1" s="1"/>
  <c r="AT81" i="1" s="1"/>
  <c r="BF81" i="1"/>
  <c r="K75" i="1"/>
  <c r="BE96" i="1"/>
  <c r="BG96" i="1" s="1"/>
  <c r="AU77" i="1"/>
  <c r="AV77" i="1" s="1"/>
  <c r="AY77" i="1" s="1"/>
  <c r="I77" i="1" s="1"/>
  <c r="L77" i="1"/>
  <c r="BE83" i="1"/>
  <c r="BG83" i="1" s="1"/>
  <c r="L67" i="1"/>
  <c r="AU67" i="1"/>
  <c r="AV67" i="1" s="1"/>
  <c r="AY67" i="1" s="1"/>
  <c r="I67" i="1" s="1"/>
  <c r="BB67" i="1" s="1"/>
  <c r="J67" i="1" s="1"/>
  <c r="AU131" i="1"/>
  <c r="AV131" i="1" s="1"/>
  <c r="AY131" i="1" s="1"/>
  <c r="I131" i="1" s="1"/>
  <c r="BB131" i="1" s="1"/>
  <c r="J131" i="1" s="1"/>
  <c r="L131" i="1"/>
  <c r="AU141" i="1"/>
  <c r="AV141" i="1" s="1"/>
  <c r="AY141" i="1" s="1"/>
  <c r="I141" i="1" s="1"/>
  <c r="BB141" i="1" s="1"/>
  <c r="J141" i="1" s="1"/>
  <c r="L141" i="1"/>
  <c r="AU140" i="1"/>
  <c r="AV140" i="1" s="1"/>
  <c r="AY140" i="1" s="1"/>
  <c r="I140" i="1" s="1"/>
  <c r="BB140" i="1" s="1"/>
  <c r="J140" i="1" s="1"/>
  <c r="L140" i="1"/>
  <c r="BF138" i="1"/>
  <c r="L93" i="1"/>
  <c r="AU93" i="1"/>
  <c r="AV93" i="1" s="1"/>
  <c r="AY93" i="1" s="1"/>
  <c r="I93" i="1" s="1"/>
  <c r="BB93" i="1" s="1"/>
  <c r="J93" i="1" s="1"/>
  <c r="BD94" i="1"/>
  <c r="BC94" i="1"/>
  <c r="L68" i="1"/>
  <c r="AU68" i="1"/>
  <c r="AV68" i="1" s="1"/>
  <c r="AY68" i="1" s="1"/>
  <c r="I68" i="1" s="1"/>
  <c r="BB68" i="1" s="1"/>
  <c r="J68" i="1" s="1"/>
  <c r="BF130" i="1"/>
  <c r="AU146" i="1"/>
  <c r="AV146" i="1" s="1"/>
  <c r="AY146" i="1" s="1"/>
  <c r="I146" i="1" s="1"/>
  <c r="L146" i="1"/>
  <c r="AU142" i="1"/>
  <c r="AV142" i="1" s="1"/>
  <c r="AY142" i="1" s="1"/>
  <c r="I142" i="1" s="1"/>
  <c r="BB142" i="1" s="1"/>
  <c r="J142" i="1" s="1"/>
  <c r="L142" i="1"/>
  <c r="AU138" i="1"/>
  <c r="AV138" i="1" s="1"/>
  <c r="AY138" i="1" s="1"/>
  <c r="I138" i="1" s="1"/>
  <c r="BB138" i="1" s="1"/>
  <c r="J138" i="1" s="1"/>
  <c r="L138" i="1"/>
  <c r="BE144" i="1"/>
  <c r="BG144" i="1" s="1"/>
  <c r="BF146" i="1"/>
  <c r="L136" i="1"/>
  <c r="AU136" i="1"/>
  <c r="AV136" i="1" s="1"/>
  <c r="AY136" i="1" s="1"/>
  <c r="I136" i="1" s="1"/>
  <c r="L132" i="1"/>
  <c r="AU132" i="1"/>
  <c r="AV132" i="1" s="1"/>
  <c r="AY132" i="1" s="1"/>
  <c r="I132" i="1" s="1"/>
  <c r="K87" i="1"/>
  <c r="L133" i="1"/>
  <c r="AU133" i="1"/>
  <c r="AV133" i="1" s="1"/>
  <c r="AY133" i="1" s="1"/>
  <c r="I133" i="1" s="1"/>
  <c r="AU88" i="1"/>
  <c r="AV88" i="1" s="1"/>
  <c r="AY88" i="1" s="1"/>
  <c r="I88" i="1" s="1"/>
  <c r="L88" i="1"/>
  <c r="K131" i="1"/>
  <c r="L134" i="1"/>
  <c r="AU134" i="1"/>
  <c r="AV134" i="1" s="1"/>
  <c r="AY134" i="1" s="1"/>
  <c r="I134" i="1" s="1"/>
  <c r="AS87" i="1"/>
  <c r="M87" i="1" s="1"/>
  <c r="AT87" i="1" s="1"/>
  <c r="BF75" i="1"/>
  <c r="AU71" i="1"/>
  <c r="AV71" i="1" s="1"/>
  <c r="AY71" i="1" s="1"/>
  <c r="I71" i="1" s="1"/>
  <c r="L71" i="1"/>
  <c r="BD83" i="1"/>
  <c r="BC83" i="1"/>
  <c r="BE93" i="1"/>
  <c r="BG93" i="1" s="1"/>
  <c r="L92" i="1"/>
  <c r="AU92" i="1"/>
  <c r="AV92" i="1" s="1"/>
  <c r="AY92" i="1" s="1"/>
  <c r="I92" i="1" s="1"/>
  <c r="BB92" i="1" s="1"/>
  <c r="J92" i="1" s="1"/>
  <c r="AU72" i="1"/>
  <c r="AV72" i="1" s="1"/>
  <c r="AY72" i="1" s="1"/>
  <c r="I72" i="1" s="1"/>
  <c r="BB72" i="1" s="1"/>
  <c r="J72" i="1" s="1"/>
  <c r="L72" i="1"/>
  <c r="AS73" i="1"/>
  <c r="M73" i="1" s="1"/>
  <c r="AT73" i="1" s="1"/>
  <c r="L85" i="1"/>
  <c r="AU85" i="1"/>
  <c r="AV85" i="1" s="1"/>
  <c r="AY85" i="1" s="1"/>
  <c r="I85" i="1" s="1"/>
  <c r="L90" i="1"/>
  <c r="AU90" i="1"/>
  <c r="AV90" i="1" s="1"/>
  <c r="AY90" i="1" s="1"/>
  <c r="I90" i="1" s="1"/>
  <c r="BB90" i="1" s="1"/>
  <c r="J90" i="1" s="1"/>
  <c r="AU79" i="1"/>
  <c r="AV79" i="1" s="1"/>
  <c r="AY79" i="1" s="1"/>
  <c r="I79" i="1" s="1"/>
  <c r="L79" i="1"/>
  <c r="AU70" i="1"/>
  <c r="AV70" i="1" s="1"/>
  <c r="AY70" i="1" s="1"/>
  <c r="I70" i="1" s="1"/>
  <c r="L70" i="1"/>
  <c r="BG24" i="1"/>
  <c r="K12" i="1"/>
  <c r="K16" i="1"/>
  <c r="J20" i="1"/>
  <c r="AS4" i="1"/>
  <c r="M4" i="1" s="1"/>
  <c r="AT4" i="1" s="1"/>
  <c r="L4" i="1" s="1"/>
  <c r="AU14" i="1"/>
  <c r="AV14" i="1" s="1"/>
  <c r="AY14" i="1" s="1"/>
  <c r="I14" i="1" s="1"/>
  <c r="BE14" i="1" s="1"/>
  <c r="BG14" i="1" s="1"/>
  <c r="AS18" i="1"/>
  <c r="M18" i="1" s="1"/>
  <c r="AT18" i="1" s="1"/>
  <c r="AS9" i="1"/>
  <c r="M9" i="1" s="1"/>
  <c r="AT9" i="1" s="1"/>
  <c r="L16" i="1"/>
  <c r="AU16" i="1"/>
  <c r="AV16" i="1" s="1"/>
  <c r="AY16" i="1" s="1"/>
  <c r="I16" i="1" s="1"/>
  <c r="BB16" i="1" s="1"/>
  <c r="J16" i="1" s="1"/>
  <c r="BC16" i="1" s="1"/>
  <c r="L12" i="1"/>
  <c r="AU12" i="1"/>
  <c r="AV12" i="1" s="1"/>
  <c r="AY12" i="1" s="1"/>
  <c r="I12" i="1" s="1"/>
  <c r="BB12" i="1" s="1"/>
  <c r="J12" i="1" s="1"/>
  <c r="BD12" i="1" s="1"/>
  <c r="AS2" i="1"/>
  <c r="M2" i="1" s="1"/>
  <c r="AT2" i="1" s="1"/>
  <c r="AS7" i="1"/>
  <c r="M7" i="1" s="1"/>
  <c r="AT7" i="1" s="1"/>
  <c r="AS17" i="1"/>
  <c r="M17" i="1" s="1"/>
  <c r="AT17" i="1" s="1"/>
  <c r="J24" i="1"/>
  <c r="BE5" i="1"/>
  <c r="BG5" i="1" s="1"/>
  <c r="BE20" i="1"/>
  <c r="BG20" i="1" s="1"/>
  <c r="AS13" i="1"/>
  <c r="M13" i="1" s="1"/>
  <c r="AT13" i="1" s="1"/>
  <c r="AS10" i="1"/>
  <c r="M10" i="1" s="1"/>
  <c r="AT10" i="1" s="1"/>
  <c r="BF23" i="1"/>
  <c r="BF26" i="1"/>
  <c r="BB14" i="1"/>
  <c r="J14" i="1" s="1"/>
  <c r="AU21" i="1"/>
  <c r="AV21" i="1" s="1"/>
  <c r="AY21" i="1" s="1"/>
  <c r="I21" i="1" s="1"/>
  <c r="BB21" i="1" s="1"/>
  <c r="J21" i="1" s="1"/>
  <c r="L21" i="1"/>
  <c r="L19" i="1"/>
  <c r="AU19" i="1"/>
  <c r="AV19" i="1" s="1"/>
  <c r="AY19" i="1" s="1"/>
  <c r="I19" i="1" s="1"/>
  <c r="BB19" i="1" s="1"/>
  <c r="J19" i="1" s="1"/>
  <c r="AU25" i="1"/>
  <c r="AV25" i="1" s="1"/>
  <c r="AY25" i="1" s="1"/>
  <c r="I25" i="1" s="1"/>
  <c r="BB25" i="1" s="1"/>
  <c r="J25" i="1" s="1"/>
  <c r="L25" i="1"/>
  <c r="BF22" i="1"/>
  <c r="BF19" i="1"/>
  <c r="AU26" i="1"/>
  <c r="AV26" i="1" s="1"/>
  <c r="AY26" i="1" s="1"/>
  <c r="I26" i="1" s="1"/>
  <c r="L26" i="1"/>
  <c r="AU22" i="1"/>
  <c r="AV22" i="1" s="1"/>
  <c r="AY22" i="1" s="1"/>
  <c r="I22" i="1" s="1"/>
  <c r="BB22" i="1" s="1"/>
  <c r="J22" i="1" s="1"/>
  <c r="L22" i="1"/>
  <c r="L23" i="1"/>
  <c r="AU23" i="1"/>
  <c r="AV23" i="1" s="1"/>
  <c r="AY23" i="1" s="1"/>
  <c r="I23" i="1" s="1"/>
  <c r="BE16" i="1"/>
  <c r="BG16" i="1" s="1"/>
  <c r="BD130" i="1" l="1"/>
  <c r="BC130" i="1"/>
  <c r="L5" i="1"/>
  <c r="BC47" i="1"/>
  <c r="BE34" i="1"/>
  <c r="BG34" i="1" s="1"/>
  <c r="BE47" i="1"/>
  <c r="BG47" i="1" s="1"/>
  <c r="BE107" i="1"/>
  <c r="BG107" i="1" s="1"/>
  <c r="BE145" i="1"/>
  <c r="BG145" i="1" s="1"/>
  <c r="BE140" i="1"/>
  <c r="BG140" i="1" s="1"/>
  <c r="BE66" i="1"/>
  <c r="BG66" i="1" s="1"/>
  <c r="BE40" i="1"/>
  <c r="BG40" i="1" s="1"/>
  <c r="BC5" i="1"/>
  <c r="BC91" i="1"/>
  <c r="BC99" i="1"/>
  <c r="BD52" i="1"/>
  <c r="BC54" i="1"/>
  <c r="BE54" i="1"/>
  <c r="BG54" i="1" s="1"/>
  <c r="BE52" i="1"/>
  <c r="BG52" i="1" s="1"/>
  <c r="AU6" i="1"/>
  <c r="AV6" i="1" s="1"/>
  <c r="AY6" i="1" s="1"/>
  <c r="I6" i="1" s="1"/>
  <c r="L6" i="1"/>
  <c r="BG130" i="1"/>
  <c r="AU3" i="1"/>
  <c r="AV3" i="1" s="1"/>
  <c r="AY3" i="1" s="1"/>
  <c r="I3" i="1" s="1"/>
  <c r="L3" i="1"/>
  <c r="BE116" i="1"/>
  <c r="BG116" i="1" s="1"/>
  <c r="L86" i="1"/>
  <c r="AU86" i="1"/>
  <c r="AV86" i="1" s="1"/>
  <c r="AY86" i="1" s="1"/>
  <c r="I86" i="1" s="1"/>
  <c r="BB86" i="1" s="1"/>
  <c r="J86" i="1" s="1"/>
  <c r="BE122" i="1"/>
  <c r="BG122" i="1" s="1"/>
  <c r="BE137" i="1"/>
  <c r="BG137" i="1" s="1"/>
  <c r="BD137" i="1"/>
  <c r="BE139" i="1"/>
  <c r="BG139" i="1" s="1"/>
  <c r="BE142" i="1"/>
  <c r="BG142" i="1" s="1"/>
  <c r="BE108" i="1"/>
  <c r="BG108" i="1" s="1"/>
  <c r="BE91" i="1"/>
  <c r="BG91" i="1" s="1"/>
  <c r="BE80" i="1"/>
  <c r="BG80" i="1" s="1"/>
  <c r="BC57" i="1"/>
  <c r="BE57" i="1"/>
  <c r="BG57" i="1" s="1"/>
  <c r="BB50" i="1"/>
  <c r="J50" i="1" s="1"/>
  <c r="BE50" i="1"/>
  <c r="BG50" i="1" s="1"/>
  <c r="BE19" i="1"/>
  <c r="BG19" i="1" s="1"/>
  <c r="BD16" i="1"/>
  <c r="L15" i="1"/>
  <c r="AU15" i="1"/>
  <c r="AV15" i="1" s="1"/>
  <c r="AY15" i="1" s="1"/>
  <c r="I15" i="1" s="1"/>
  <c r="L8" i="1"/>
  <c r="AU8" i="1"/>
  <c r="AV8" i="1" s="1"/>
  <c r="AY8" i="1" s="1"/>
  <c r="I8" i="1" s="1"/>
  <c r="AU4" i="1"/>
  <c r="AV4" i="1" s="1"/>
  <c r="AY4" i="1" s="1"/>
  <c r="I4" i="1" s="1"/>
  <c r="BB4" i="1" s="1"/>
  <c r="J4" i="1" s="1"/>
  <c r="BE72" i="1"/>
  <c r="BG72" i="1" s="1"/>
  <c r="BE112" i="1"/>
  <c r="BG112" i="1" s="1"/>
  <c r="BB42" i="1"/>
  <c r="J42" i="1" s="1"/>
  <c r="BE42" i="1"/>
  <c r="BG42" i="1" s="1"/>
  <c r="BB43" i="1"/>
  <c r="J43" i="1" s="1"/>
  <c r="BE43" i="1"/>
  <c r="BG43" i="1" s="1"/>
  <c r="BB48" i="1"/>
  <c r="J48" i="1" s="1"/>
  <c r="BE48" i="1"/>
  <c r="BG48" i="1" s="1"/>
  <c r="BB129" i="1"/>
  <c r="J129" i="1" s="1"/>
  <c r="BD129" i="1" s="1"/>
  <c r="BE129" i="1"/>
  <c r="BG129" i="1" s="1"/>
  <c r="BE141" i="1"/>
  <c r="BG141" i="1" s="1"/>
  <c r="BE75" i="1"/>
  <c r="BG75" i="1" s="1"/>
  <c r="BE127" i="1"/>
  <c r="BG127" i="1" s="1"/>
  <c r="BE135" i="1"/>
  <c r="BG135" i="1" s="1"/>
  <c r="L74" i="1"/>
  <c r="BE76" i="1"/>
  <c r="BG76" i="1" s="1"/>
  <c r="BE138" i="1"/>
  <c r="BG138" i="1" s="1"/>
  <c r="BE89" i="1"/>
  <c r="BG89" i="1" s="1"/>
  <c r="BE105" i="1"/>
  <c r="BG105" i="1" s="1"/>
  <c r="BE102" i="1"/>
  <c r="BG102" i="1" s="1"/>
  <c r="BB49" i="1"/>
  <c r="J49" i="1" s="1"/>
  <c r="BE49" i="1"/>
  <c r="BG49" i="1" s="1"/>
  <c r="AU11" i="1"/>
  <c r="AV11" i="1" s="1"/>
  <c r="AY11" i="1" s="1"/>
  <c r="I11" i="1" s="1"/>
  <c r="L11" i="1"/>
  <c r="BE33" i="1"/>
  <c r="BG33" i="1" s="1"/>
  <c r="BE27" i="1"/>
  <c r="BG27" i="1" s="1"/>
  <c r="BC39" i="1"/>
  <c r="BD39" i="1"/>
  <c r="BC32" i="1"/>
  <c r="BD32" i="1"/>
  <c r="BC40" i="1"/>
  <c r="BD40" i="1"/>
  <c r="BC33" i="1"/>
  <c r="BD33" i="1"/>
  <c r="BB37" i="1"/>
  <c r="J37" i="1" s="1"/>
  <c r="BE37" i="1"/>
  <c r="BG37" i="1" s="1"/>
  <c r="BC34" i="1"/>
  <c r="BD34" i="1"/>
  <c r="BB38" i="1"/>
  <c r="J38" i="1" s="1"/>
  <c r="BE38" i="1"/>
  <c r="BG38" i="1" s="1"/>
  <c r="BE39" i="1"/>
  <c r="BG39" i="1" s="1"/>
  <c r="BE36" i="1"/>
  <c r="BG36" i="1" s="1"/>
  <c r="BB28" i="1"/>
  <c r="J28" i="1" s="1"/>
  <c r="BE28" i="1"/>
  <c r="BG28" i="1" s="1"/>
  <c r="BE32" i="1"/>
  <c r="BG32" i="1" s="1"/>
  <c r="BC27" i="1"/>
  <c r="BD27" i="1"/>
  <c r="BC36" i="1"/>
  <c r="BD36" i="1"/>
  <c r="BC31" i="1"/>
  <c r="BD31" i="1"/>
  <c r="BB41" i="1"/>
  <c r="J41" i="1" s="1"/>
  <c r="BE41" i="1"/>
  <c r="BG41" i="1" s="1"/>
  <c r="BB30" i="1"/>
  <c r="J30" i="1" s="1"/>
  <c r="BE30" i="1"/>
  <c r="BG30" i="1" s="1"/>
  <c r="BB29" i="1"/>
  <c r="J29" i="1" s="1"/>
  <c r="BE29" i="1"/>
  <c r="BG29" i="1" s="1"/>
  <c r="BE31" i="1"/>
  <c r="BG31" i="1" s="1"/>
  <c r="BB104" i="1"/>
  <c r="J104" i="1" s="1"/>
  <c r="BE104" i="1"/>
  <c r="BG104" i="1" s="1"/>
  <c r="BC112" i="1"/>
  <c r="BD112" i="1"/>
  <c r="BC126" i="1"/>
  <c r="BD126" i="1"/>
  <c r="BC121" i="1"/>
  <c r="BD121" i="1"/>
  <c r="BE100" i="1"/>
  <c r="BG100" i="1" s="1"/>
  <c r="BB111" i="1"/>
  <c r="J111" i="1" s="1"/>
  <c r="BE111" i="1"/>
  <c r="BG111" i="1" s="1"/>
  <c r="BD110" i="1"/>
  <c r="BC110" i="1"/>
  <c r="BC118" i="1"/>
  <c r="BD118" i="1"/>
  <c r="BB106" i="1"/>
  <c r="J106" i="1" s="1"/>
  <c r="BE106" i="1"/>
  <c r="BG106" i="1" s="1"/>
  <c r="BD122" i="1"/>
  <c r="BC122" i="1"/>
  <c r="BC125" i="1"/>
  <c r="BD125" i="1"/>
  <c r="BD66" i="1"/>
  <c r="BC66" i="1"/>
  <c r="BB64" i="1"/>
  <c r="J64" i="1" s="1"/>
  <c r="BE64" i="1"/>
  <c r="BG64" i="1" s="1"/>
  <c r="BD102" i="1"/>
  <c r="BC102" i="1"/>
  <c r="BB123" i="1"/>
  <c r="J123" i="1" s="1"/>
  <c r="BE123" i="1"/>
  <c r="BG123" i="1" s="1"/>
  <c r="BD100" i="1"/>
  <c r="BC100" i="1"/>
  <c r="BB124" i="1"/>
  <c r="J124" i="1" s="1"/>
  <c r="BE124" i="1"/>
  <c r="BG124" i="1" s="1"/>
  <c r="BB113" i="1"/>
  <c r="J113" i="1" s="1"/>
  <c r="BE113" i="1"/>
  <c r="BG113" i="1" s="1"/>
  <c r="BC117" i="1"/>
  <c r="BD117" i="1"/>
  <c r="BC116" i="1"/>
  <c r="BD116" i="1"/>
  <c r="BB62" i="1"/>
  <c r="J62" i="1" s="1"/>
  <c r="BE62" i="1"/>
  <c r="BG62" i="1" s="1"/>
  <c r="BC120" i="1"/>
  <c r="BD120" i="1"/>
  <c r="BB98" i="1"/>
  <c r="J98" i="1" s="1"/>
  <c r="BE98" i="1"/>
  <c r="BG98" i="1" s="1"/>
  <c r="BB101" i="1"/>
  <c r="J101" i="1" s="1"/>
  <c r="BE101" i="1"/>
  <c r="BG101" i="1" s="1"/>
  <c r="BD105" i="1"/>
  <c r="BC105" i="1"/>
  <c r="BB97" i="1"/>
  <c r="J97" i="1" s="1"/>
  <c r="BE97" i="1"/>
  <c r="BG97" i="1" s="1"/>
  <c r="BD108" i="1"/>
  <c r="BC108" i="1"/>
  <c r="BB103" i="1"/>
  <c r="J103" i="1" s="1"/>
  <c r="BE103" i="1"/>
  <c r="BG103" i="1" s="1"/>
  <c r="BC119" i="1"/>
  <c r="BD119" i="1"/>
  <c r="BC115" i="1"/>
  <c r="BD115" i="1"/>
  <c r="BE110" i="1"/>
  <c r="BG110" i="1" s="1"/>
  <c r="BD92" i="1"/>
  <c r="BC92" i="1"/>
  <c r="BD93" i="1"/>
  <c r="BC93" i="1"/>
  <c r="BB78" i="1"/>
  <c r="J78" i="1" s="1"/>
  <c r="BE78" i="1"/>
  <c r="BG78" i="1" s="1"/>
  <c r="BB134" i="1"/>
  <c r="J134" i="1" s="1"/>
  <c r="BE134" i="1"/>
  <c r="BG134" i="1" s="1"/>
  <c r="BC142" i="1"/>
  <c r="BD142" i="1"/>
  <c r="BC131" i="1"/>
  <c r="BD131" i="1"/>
  <c r="BB84" i="1"/>
  <c r="J84" i="1" s="1"/>
  <c r="BE84" i="1"/>
  <c r="BG84" i="1" s="1"/>
  <c r="BE143" i="1"/>
  <c r="BG143" i="1" s="1"/>
  <c r="BC129" i="1"/>
  <c r="BC76" i="1"/>
  <c r="BD76" i="1"/>
  <c r="BC74" i="1"/>
  <c r="BD74" i="1"/>
  <c r="BB85" i="1"/>
  <c r="J85" i="1" s="1"/>
  <c r="BE85" i="1"/>
  <c r="BG85" i="1" s="1"/>
  <c r="AU87" i="1"/>
  <c r="AV87" i="1" s="1"/>
  <c r="AY87" i="1" s="1"/>
  <c r="I87" i="1" s="1"/>
  <c r="BB87" i="1" s="1"/>
  <c r="J87" i="1" s="1"/>
  <c r="L87" i="1"/>
  <c r="BC143" i="1"/>
  <c r="BD143" i="1"/>
  <c r="BD90" i="1"/>
  <c r="BC90" i="1"/>
  <c r="BC72" i="1"/>
  <c r="BD72" i="1"/>
  <c r="BB88" i="1"/>
  <c r="J88" i="1" s="1"/>
  <c r="BE88" i="1"/>
  <c r="BG88" i="1" s="1"/>
  <c r="BB136" i="1"/>
  <c r="J136" i="1" s="1"/>
  <c r="BE136" i="1"/>
  <c r="BG136" i="1" s="1"/>
  <c r="BD68" i="1"/>
  <c r="BC68" i="1"/>
  <c r="BD67" i="1"/>
  <c r="BC67" i="1"/>
  <c r="BB77" i="1"/>
  <c r="J77" i="1" s="1"/>
  <c r="BE77" i="1"/>
  <c r="BG77" i="1" s="1"/>
  <c r="BB82" i="1"/>
  <c r="J82" i="1" s="1"/>
  <c r="BE82" i="1"/>
  <c r="BG82" i="1" s="1"/>
  <c r="BC139" i="1"/>
  <c r="BD139" i="1"/>
  <c r="BC127" i="1"/>
  <c r="BD127" i="1"/>
  <c r="BB69" i="1"/>
  <c r="J69" i="1" s="1"/>
  <c r="BE69" i="1"/>
  <c r="BG69" i="1" s="1"/>
  <c r="BC75" i="1"/>
  <c r="BD75" i="1"/>
  <c r="BC144" i="1"/>
  <c r="BD144" i="1"/>
  <c r="BC145" i="1"/>
  <c r="BD145" i="1"/>
  <c r="BB132" i="1"/>
  <c r="J132" i="1" s="1"/>
  <c r="BE132" i="1"/>
  <c r="BG132" i="1" s="1"/>
  <c r="AU81" i="1"/>
  <c r="AV81" i="1" s="1"/>
  <c r="AY81" i="1" s="1"/>
  <c r="I81" i="1" s="1"/>
  <c r="BB81" i="1" s="1"/>
  <c r="J81" i="1" s="1"/>
  <c r="L81" i="1"/>
  <c r="BB95" i="1"/>
  <c r="J95" i="1" s="1"/>
  <c r="BE95" i="1"/>
  <c r="BG95" i="1" s="1"/>
  <c r="BB79" i="1"/>
  <c r="J79" i="1" s="1"/>
  <c r="BE79" i="1"/>
  <c r="BG79" i="1" s="1"/>
  <c r="BB71" i="1"/>
  <c r="J71" i="1" s="1"/>
  <c r="BE71" i="1"/>
  <c r="BG71" i="1" s="1"/>
  <c r="BC140" i="1"/>
  <c r="BD140" i="1"/>
  <c r="BE68" i="1"/>
  <c r="BG68" i="1" s="1"/>
  <c r="BB70" i="1"/>
  <c r="J70" i="1" s="1"/>
  <c r="BE70" i="1"/>
  <c r="BG70" i="1" s="1"/>
  <c r="AU73" i="1"/>
  <c r="AV73" i="1" s="1"/>
  <c r="AY73" i="1" s="1"/>
  <c r="I73" i="1" s="1"/>
  <c r="L73" i="1"/>
  <c r="BE92" i="1"/>
  <c r="BG92" i="1" s="1"/>
  <c r="BE74" i="1"/>
  <c r="BG74" i="1" s="1"/>
  <c r="BE67" i="1"/>
  <c r="BG67" i="1" s="1"/>
  <c r="BE131" i="1"/>
  <c r="BG131" i="1" s="1"/>
  <c r="BB133" i="1"/>
  <c r="J133" i="1" s="1"/>
  <c r="BE133" i="1"/>
  <c r="BG133" i="1" s="1"/>
  <c r="BC138" i="1"/>
  <c r="BD138" i="1"/>
  <c r="BB146" i="1"/>
  <c r="J146" i="1" s="1"/>
  <c r="BE146" i="1"/>
  <c r="BG146" i="1" s="1"/>
  <c r="BC141" i="1"/>
  <c r="BD141" i="1"/>
  <c r="BC80" i="1"/>
  <c r="BD80" i="1"/>
  <c r="BD89" i="1"/>
  <c r="BC89" i="1"/>
  <c r="BE90" i="1"/>
  <c r="BG90" i="1" s="1"/>
  <c r="BE12" i="1"/>
  <c r="BG12" i="1" s="1"/>
  <c r="AU9" i="1"/>
  <c r="AV9" i="1" s="1"/>
  <c r="AY9" i="1" s="1"/>
  <c r="I9" i="1" s="1"/>
  <c r="BB9" i="1" s="1"/>
  <c r="J9" i="1" s="1"/>
  <c r="L9" i="1"/>
  <c r="AU18" i="1"/>
  <c r="AV18" i="1" s="1"/>
  <c r="AY18" i="1" s="1"/>
  <c r="I18" i="1" s="1"/>
  <c r="BB18" i="1" s="1"/>
  <c r="J18" i="1" s="1"/>
  <c r="L18" i="1"/>
  <c r="BC12" i="1"/>
  <c r="BC20" i="1"/>
  <c r="BD20" i="1"/>
  <c r="AU2" i="1"/>
  <c r="AV2" i="1" s="1"/>
  <c r="AY2" i="1" s="1"/>
  <c r="I2" i="1" s="1"/>
  <c r="BB2" i="1" s="1"/>
  <c r="J2" i="1" s="1"/>
  <c r="L2" i="1"/>
  <c r="BD24" i="1"/>
  <c r="BC24" i="1"/>
  <c r="L10" i="1"/>
  <c r="AU10" i="1"/>
  <c r="AV10" i="1" s="1"/>
  <c r="AY10" i="1" s="1"/>
  <c r="I10" i="1" s="1"/>
  <c r="BB10" i="1" s="1"/>
  <c r="J10" i="1" s="1"/>
  <c r="AU13" i="1"/>
  <c r="AV13" i="1" s="1"/>
  <c r="AY13" i="1" s="1"/>
  <c r="I13" i="1" s="1"/>
  <c r="L13" i="1"/>
  <c r="AU17" i="1"/>
  <c r="AV17" i="1" s="1"/>
  <c r="AY17" i="1" s="1"/>
  <c r="I17" i="1" s="1"/>
  <c r="BB17" i="1" s="1"/>
  <c r="J17" i="1" s="1"/>
  <c r="L17" i="1"/>
  <c r="AU7" i="1"/>
  <c r="AV7" i="1" s="1"/>
  <c r="AY7" i="1" s="1"/>
  <c r="I7" i="1" s="1"/>
  <c r="BB7" i="1" s="1"/>
  <c r="J7" i="1" s="1"/>
  <c r="L7" i="1"/>
  <c r="BB26" i="1"/>
  <c r="J26" i="1" s="1"/>
  <c r="BE26" i="1"/>
  <c r="BG26" i="1" s="1"/>
  <c r="BC19" i="1"/>
  <c r="BD19" i="1"/>
  <c r="BB23" i="1"/>
  <c r="J23" i="1" s="1"/>
  <c r="BE23" i="1"/>
  <c r="BG23" i="1" s="1"/>
  <c r="BD25" i="1"/>
  <c r="BC25" i="1"/>
  <c r="BE21" i="1"/>
  <c r="BG21" i="1" s="1"/>
  <c r="BD14" i="1"/>
  <c r="BC14" i="1"/>
  <c r="BC21" i="1"/>
  <c r="BD21" i="1"/>
  <c r="BD22" i="1"/>
  <c r="BC22" i="1"/>
  <c r="BE25" i="1"/>
  <c r="BG25" i="1" s="1"/>
  <c r="BE22" i="1"/>
  <c r="BG22" i="1" s="1"/>
  <c r="BB6" i="1" l="1"/>
  <c r="J6" i="1" s="1"/>
  <c r="BE6" i="1"/>
  <c r="BG6" i="1" s="1"/>
  <c r="BB3" i="1"/>
  <c r="J3" i="1" s="1"/>
  <c r="BE3" i="1"/>
  <c r="BG3" i="1" s="1"/>
  <c r="BE4" i="1"/>
  <c r="BG4" i="1" s="1"/>
  <c r="BD86" i="1"/>
  <c r="BC86" i="1"/>
  <c r="BE86" i="1"/>
  <c r="BG86" i="1" s="1"/>
  <c r="BE87" i="1"/>
  <c r="BG87" i="1" s="1"/>
  <c r="BC50" i="1"/>
  <c r="BD50" i="1"/>
  <c r="BB15" i="1"/>
  <c r="J15" i="1" s="1"/>
  <c r="BE15" i="1"/>
  <c r="BG15" i="1" s="1"/>
  <c r="BE9" i="1"/>
  <c r="BG9" i="1" s="1"/>
  <c r="BB8" i="1"/>
  <c r="J8" i="1" s="1"/>
  <c r="BE8" i="1"/>
  <c r="BG8" i="1" s="1"/>
  <c r="BE7" i="1"/>
  <c r="BG7" i="1" s="1"/>
  <c r="BD4" i="1"/>
  <c r="BC4" i="1"/>
  <c r="BB11" i="1"/>
  <c r="J11" i="1" s="1"/>
  <c r="BE11" i="1"/>
  <c r="BG11" i="1" s="1"/>
  <c r="BD48" i="1"/>
  <c r="BC48" i="1"/>
  <c r="BD42" i="1"/>
  <c r="BC42" i="1"/>
  <c r="BD49" i="1"/>
  <c r="BC49" i="1"/>
  <c r="BC43" i="1"/>
  <c r="BD43" i="1"/>
  <c r="BC29" i="1"/>
  <c r="BD29" i="1"/>
  <c r="BC41" i="1"/>
  <c r="BD41" i="1"/>
  <c r="BC28" i="1"/>
  <c r="BD28" i="1"/>
  <c r="BC38" i="1"/>
  <c r="BD38" i="1"/>
  <c r="BC37" i="1"/>
  <c r="BD37" i="1"/>
  <c r="BC30" i="1"/>
  <c r="BD30" i="1"/>
  <c r="BC62" i="1"/>
  <c r="BD62" i="1"/>
  <c r="BC123" i="1"/>
  <c r="BD123" i="1"/>
  <c r="BD98" i="1"/>
  <c r="BC98" i="1"/>
  <c r="BC124" i="1"/>
  <c r="BD124" i="1"/>
  <c r="BD106" i="1"/>
  <c r="BC106" i="1"/>
  <c r="BC103" i="1"/>
  <c r="BD103" i="1"/>
  <c r="BD97" i="1"/>
  <c r="BC97" i="1"/>
  <c r="BD101" i="1"/>
  <c r="BC101" i="1"/>
  <c r="BC113" i="1"/>
  <c r="BD113" i="1"/>
  <c r="BD111" i="1"/>
  <c r="BC111" i="1"/>
  <c r="BD64" i="1"/>
  <c r="BC64" i="1"/>
  <c r="BC104" i="1"/>
  <c r="BD104" i="1"/>
  <c r="BC79" i="1"/>
  <c r="BD79" i="1"/>
  <c r="BC81" i="1"/>
  <c r="BD81" i="1"/>
  <c r="BD82" i="1"/>
  <c r="BC82" i="1"/>
  <c r="BD136" i="1"/>
  <c r="BC136" i="1"/>
  <c r="BD134" i="1"/>
  <c r="BC134" i="1"/>
  <c r="BC146" i="1"/>
  <c r="BD146" i="1"/>
  <c r="BD133" i="1"/>
  <c r="BC133" i="1"/>
  <c r="BC70" i="1"/>
  <c r="BD70" i="1"/>
  <c r="BD85" i="1"/>
  <c r="BC85" i="1"/>
  <c r="BC71" i="1"/>
  <c r="BD71" i="1"/>
  <c r="BD95" i="1"/>
  <c r="BC95" i="1"/>
  <c r="BD132" i="1"/>
  <c r="BC132" i="1"/>
  <c r="BC69" i="1"/>
  <c r="BD69" i="1"/>
  <c r="BC77" i="1"/>
  <c r="BD77" i="1"/>
  <c r="BD84" i="1"/>
  <c r="BC84" i="1"/>
  <c r="BC78" i="1"/>
  <c r="BD78" i="1"/>
  <c r="BB73" i="1"/>
  <c r="J73" i="1" s="1"/>
  <c r="BE73" i="1"/>
  <c r="BG73" i="1" s="1"/>
  <c r="BD88" i="1"/>
  <c r="BC88" i="1"/>
  <c r="BC87" i="1"/>
  <c r="BD87" i="1"/>
  <c r="BE81" i="1"/>
  <c r="BG81" i="1" s="1"/>
  <c r="BC18" i="1"/>
  <c r="BD18" i="1"/>
  <c r="BE18" i="1"/>
  <c r="BG18" i="1" s="1"/>
  <c r="BE17" i="1"/>
  <c r="BG17" i="1" s="1"/>
  <c r="BD9" i="1"/>
  <c r="BC9" i="1"/>
  <c r="BB13" i="1"/>
  <c r="J13" i="1" s="1"/>
  <c r="BE13" i="1"/>
  <c r="BG13" i="1" s="1"/>
  <c r="BD10" i="1"/>
  <c r="BC10" i="1"/>
  <c r="BC7" i="1"/>
  <c r="BD7" i="1"/>
  <c r="BD17" i="1"/>
  <c r="BC17" i="1"/>
  <c r="BD2" i="1"/>
  <c r="BC2" i="1"/>
  <c r="BE10" i="1"/>
  <c r="BG10" i="1" s="1"/>
  <c r="BE2" i="1"/>
  <c r="BG2" i="1" s="1"/>
  <c r="BC23" i="1"/>
  <c r="BD23" i="1"/>
  <c r="BD26" i="1"/>
  <c r="BC26" i="1"/>
  <c r="BD3" i="1" l="1"/>
  <c r="BC3" i="1"/>
  <c r="BC6" i="1"/>
  <c r="BD6" i="1"/>
  <c r="BD15" i="1"/>
  <c r="BC15" i="1"/>
  <c r="BD8" i="1"/>
  <c r="BC8" i="1"/>
  <c r="BD11" i="1"/>
  <c r="BC11" i="1"/>
  <c r="BC73" i="1"/>
  <c r="BD73" i="1"/>
  <c r="BD13" i="1"/>
  <c r="BC13" i="1"/>
</calcChain>
</file>

<file path=xl/sharedStrings.xml><?xml version="1.0" encoding="utf-8"?>
<sst xmlns="http://schemas.openxmlformats.org/spreadsheetml/2006/main" count="349" uniqueCount="204">
  <si>
    <t>Obs</t>
  </si>
  <si>
    <t>HHMMSS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</si>
  <si>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</si>
  <si>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</si>
  <si>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</si>
  <si>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</si>
  <si>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</si>
  <si>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</si>
  <si>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</si>
  <si>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</si>
  <si>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</si>
  <si>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</si>
  <si>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</si>
  <si>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</si>
  <si>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</si>
  <si>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</si>
  <si>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</si>
  <si>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</si>
  <si>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</si>
  <si>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</si>
  <si>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</si>
  <si>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</si>
  <si>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</si>
  <si>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</si>
  <si>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</si>
  <si>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</si>
  <si>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</si>
  <si>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</si>
  <si>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</si>
  <si>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</si>
  <si>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</si>
  <si>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</si>
  <si>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</si>
  <si>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</si>
  <si>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</si>
  <si>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</si>
  <si>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</si>
  <si>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</si>
  <si>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</si>
  <si>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</si>
  <si>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</si>
  <si>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</si>
  <si>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</si>
  <si>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</si>
  <si>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</si>
  <si>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</si>
  <si>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</si>
  <si>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</si>
  <si>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</si>
  <si>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</si>
  <si>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</si>
  <si>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</si>
  <si>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</si>
  <si>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</si>
  <si>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</si>
  <si>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</si>
  <si>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07:27:24</t>
  </si>
  <si>
    <t>07:27:31</t>
  </si>
  <si>
    <t>07:27:37</t>
  </si>
  <si>
    <t>07:27:43</t>
  </si>
  <si>
    <t>07:27:47</t>
  </si>
  <si>
    <t>07:35:02</t>
  </si>
  <si>
    <t>07:35:10</t>
  </si>
  <si>
    <t>07:35:17</t>
  </si>
  <si>
    <t>07:35:24</t>
  </si>
  <si>
    <t>07:35:30</t>
  </si>
  <si>
    <t>07:44:09</t>
  </si>
  <si>
    <t>07:44:14</t>
  </si>
  <si>
    <t>07:44:18</t>
  </si>
  <si>
    <t>07:44:21</t>
  </si>
  <si>
    <t>07:44:26</t>
  </si>
  <si>
    <t>07:51:25</t>
  </si>
  <si>
    <t>07:51:30</t>
  </si>
  <si>
    <t>07:51:36</t>
  </si>
  <si>
    <t>07:51:41</t>
  </si>
  <si>
    <t>07:51:48</t>
  </si>
  <si>
    <t>07:56:33</t>
  </si>
  <si>
    <t>07:56:37</t>
  </si>
  <si>
    <t>07:56:42</t>
  </si>
  <si>
    <t>07:56:45</t>
  </si>
  <si>
    <t>07:56:49</t>
  </si>
  <si>
    <t>y</t>
  </si>
  <si>
    <t>o</t>
  </si>
  <si>
    <t>w</t>
  </si>
  <si>
    <t>07:11:25</t>
  </si>
  <si>
    <t>07:11:30</t>
  </si>
  <si>
    <t>07:11:47</t>
  </si>
  <si>
    <t>07:11:59</t>
  </si>
  <si>
    <t>07:12:04</t>
  </si>
  <si>
    <t>07:15:25</t>
  </si>
  <si>
    <t>07:15:34</t>
  </si>
  <si>
    <t>07:15:42</t>
  </si>
  <si>
    <t>07:15:50</t>
  </si>
  <si>
    <t>07:15:57</t>
  </si>
  <si>
    <t>07:20:18</t>
  </si>
  <si>
    <t>07:20:34</t>
  </si>
  <si>
    <t>07:20:49</t>
  </si>
  <si>
    <t>07:20:56</t>
  </si>
  <si>
    <t>07:21:03</t>
  </si>
  <si>
    <t>07:26:10</t>
  </si>
  <si>
    <t>07:26:16</t>
  </si>
  <si>
    <t>07:26:23</t>
  </si>
  <si>
    <t>07:26:29</t>
  </si>
  <si>
    <t>07:26:37</t>
  </si>
  <si>
    <t>07:32:43</t>
  </si>
  <si>
    <t>07:32:53</t>
  </si>
  <si>
    <t>07:33:00</t>
  </si>
  <si>
    <t>07:33:16</t>
  </si>
  <si>
    <t>07:33:21</t>
  </si>
  <si>
    <t>07:39:28</t>
  </si>
  <si>
    <t>07:39:38</t>
  </si>
  <si>
    <t>07:39:56</t>
  </si>
  <si>
    <t>07:40:04</t>
  </si>
  <si>
    <t>07:40:12</t>
  </si>
  <si>
    <t>07:54:40</t>
  </si>
  <si>
    <t>07:54:44</t>
  </si>
  <si>
    <t>07:54:50</t>
  </si>
  <si>
    <t>07:54:55</t>
  </si>
  <si>
    <t>07:55:02</t>
  </si>
  <si>
    <t>07:55:06</t>
  </si>
  <si>
    <t>07:55:12</t>
  </si>
  <si>
    <t>07:55:28</t>
  </si>
  <si>
    <t>08:01:43</t>
  </si>
  <si>
    <t>08:01:52</t>
  </si>
  <si>
    <t>08:01:59</t>
  </si>
  <si>
    <t>08:02:06</t>
  </si>
  <si>
    <t>08:02:15</t>
  </si>
  <si>
    <t>08:02:21</t>
  </si>
  <si>
    <t>08:02:29</t>
  </si>
  <si>
    <t>08:09:07</t>
  </si>
  <si>
    <t>08:09:15</t>
  </si>
  <si>
    <t>08:09:20</t>
  </si>
  <si>
    <t>08:09:25</t>
  </si>
  <si>
    <t>08:09:31</t>
  </si>
  <si>
    <t>07:13:10</t>
  </si>
  <si>
    <t>07:13:16</t>
  </si>
  <si>
    <t>07:13:20</t>
  </si>
  <si>
    <t>07:13:24</t>
  </si>
  <si>
    <t>07:13:28</t>
  </si>
  <si>
    <t>07:20:03</t>
  </si>
  <si>
    <t>07:20:06</t>
  </si>
  <si>
    <t>07:20:09</t>
  </si>
  <si>
    <t>07:20:12</t>
  </si>
  <si>
    <t>07:20:15</t>
  </si>
  <si>
    <t>07:25:59</t>
  </si>
  <si>
    <t>07:26:07</t>
  </si>
  <si>
    <t>07:26:14</t>
  </si>
  <si>
    <t>07:26:20</t>
  </si>
  <si>
    <t>07:31:51</t>
  </si>
  <si>
    <t>07:31:58</t>
  </si>
  <si>
    <t>07:32:02</t>
  </si>
  <si>
    <t>07:32:07</t>
  </si>
  <si>
    <t>07:32:13</t>
  </si>
  <si>
    <t>07:39:11</t>
  </si>
  <si>
    <t>07:39:16</t>
  </si>
  <si>
    <t>07:39:20</t>
  </si>
  <si>
    <t>07:39:24</t>
  </si>
  <si>
    <t>07:39:29</t>
  </si>
  <si>
    <t>07:57:45</t>
  </si>
  <si>
    <t>07:57:51</t>
  </si>
  <si>
    <t>07:57:56</t>
  </si>
  <si>
    <t>07:58:01</t>
  </si>
  <si>
    <t>07:58:06</t>
  </si>
  <si>
    <t>08:03:02</t>
  </si>
  <si>
    <t>08:03:09</t>
  </si>
  <si>
    <t>08:03:15</t>
  </si>
  <si>
    <t>08:03:21</t>
  </si>
  <si>
    <t>08:03:27</t>
  </si>
  <si>
    <t>08:08:15</t>
  </si>
  <si>
    <t>08:08:27</t>
  </si>
  <si>
    <t>08:08:40</t>
  </si>
  <si>
    <t>08:08:51</t>
  </si>
  <si>
    <t>08:09:04</t>
  </si>
  <si>
    <t>08:14:48</t>
  </si>
  <si>
    <t>08:14:55</t>
  </si>
  <si>
    <t>08:15:03</t>
  </si>
  <si>
    <t>08:15:08</t>
  </si>
  <si>
    <t>08:15:13</t>
  </si>
  <si>
    <t>08:20:47</t>
  </si>
  <si>
    <t>08:20:50</t>
  </si>
  <si>
    <t>08:21:02</t>
  </si>
  <si>
    <t>08:21:06</t>
  </si>
  <si>
    <t>08:21:09</t>
  </si>
  <si>
    <t>08:27:50</t>
  </si>
  <si>
    <t>08:27:57</t>
  </si>
  <si>
    <t>08:30:33</t>
  </si>
  <si>
    <t>08:30:47</t>
  </si>
  <si>
    <t>08:30:52</t>
  </si>
  <si>
    <t>08:01:58</t>
  </si>
  <si>
    <t>08:02:03</t>
  </si>
  <si>
    <t>08:02:08</t>
  </si>
  <si>
    <t>08:02:12</t>
  </si>
  <si>
    <t>08:02:18</t>
  </si>
  <si>
    <t>08:08:54</t>
  </si>
  <si>
    <t>08:09:16</t>
  </si>
  <si>
    <t>08:09:23</t>
  </si>
  <si>
    <t>08:14:11</t>
  </si>
  <si>
    <t>08:14:12</t>
  </si>
  <si>
    <t>08:14:16</t>
  </si>
  <si>
    <t>08:14:18</t>
  </si>
  <si>
    <t>08:14:21</t>
  </si>
  <si>
    <t>Indiv</t>
  </si>
  <si>
    <t>Color</t>
  </si>
  <si>
    <t>avg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</si>
</sst>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1" fillId="4" borderId="0" xfId="0" applyFont="1" applyFill="1"/>
    <xf numFmtId="0" fontId="1" fillId="4" borderId="0" xfId="0" applyFont="1" applyFill="1" applyProtection="1">
      <protection locked="0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46"/>
  <sheetViews>
    <sheetView tabSelected="1" topLeftCell="A130" workbookViewId="0">
      <selection activeCell="H37" sqref="H37"/>
    </sheetView>
  </sheetViews>
  <sheetFormatPr defaultRowHeight="15" x14ac:dyDescent="0.25"/>
  <cols>
    <col min="1" max="1" width="5.5703125" style="8" customWidth="1"/>
    <col min="2" max="2" width="5.5703125" customWidth="1"/>
    <col min="3" max="3" width="6.42578125" customWidth="1"/>
  </cols>
  <sheetData>
    <row r="1" spans="1:59" s="5" customFormat="1" x14ac:dyDescent="0.25">
      <c r="A1" s="7" t="s">
        <v>201</v>
      </c>
      <c r="B1" s="5" t="s">
        <v>202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203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6" t="s">
        <v>30</v>
      </c>
      <c r="AI1" s="6" t="s">
        <v>31</v>
      </c>
      <c r="AJ1" s="6" t="s">
        <v>32</v>
      </c>
      <c r="AK1" s="6" t="s">
        <v>33</v>
      </c>
      <c r="AL1" s="6" t="s">
        <v>34</v>
      </c>
      <c r="AM1" s="6" t="s">
        <v>35</v>
      </c>
      <c r="AN1" s="6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6" t="s">
        <v>42</v>
      </c>
      <c r="AU1" s="6" t="s">
        <v>43</v>
      </c>
      <c r="AV1" s="6" t="s">
        <v>44</v>
      </c>
      <c r="AW1" s="6" t="s">
        <v>45</v>
      </c>
      <c r="AX1" s="6" t="s">
        <v>46</v>
      </c>
      <c r="AY1" s="6" t="s">
        <v>47</v>
      </c>
      <c r="AZ1" s="6" t="s">
        <v>48</v>
      </c>
      <c r="BA1" s="6" t="s">
        <v>49</v>
      </c>
      <c r="BB1" s="6" t="s">
        <v>50</v>
      </c>
      <c r="BC1" s="6" t="s">
        <v>51</v>
      </c>
      <c r="BD1" s="6" t="s">
        <v>52</v>
      </c>
      <c r="BE1" s="6" t="s">
        <v>53</v>
      </c>
      <c r="BF1" s="6" t="s">
        <v>54</v>
      </c>
      <c r="BG1" s="6" t="s">
        <v>55</v>
      </c>
    </row>
    <row r="2" spans="1:59" x14ac:dyDescent="0.25">
      <c r="A2" s="9">
        <v>1</v>
      </c>
      <c r="B2" s="3" t="s">
        <v>82</v>
      </c>
      <c r="C2" s="1">
        <v>1</v>
      </c>
      <c r="D2" s="1" t="s">
        <v>56</v>
      </c>
      <c r="E2" s="1">
        <v>531.49998812004924</v>
      </c>
      <c r="F2" s="1">
        <v>0</v>
      </c>
      <c r="G2">
        <f t="shared" ref="G2:G33" si="0">(U2-V2*(1000-W2)/(1000-X2))*AN2</f>
        <v>3.2129210241282826</v>
      </c>
      <c r="H2">
        <f>AVERAGE(G2:G6)</f>
        <v>3.203952272906105</v>
      </c>
      <c r="I2">
        <f t="shared" ref="I2:I33" si="1">IF(AY2&lt;&gt;0,1/(1/AY2-1/Q2),0)</f>
        <v>0.23569774707475954</v>
      </c>
      <c r="J2">
        <f t="shared" ref="J2:J33" si="2">((BB2-AO2/2)*V2-G2)/(BB2+AO2/2)</f>
        <v>370.43813884526355</v>
      </c>
      <c r="K2">
        <f t="shared" ref="K2:K33" si="3">AO2*1000</f>
        <v>1.4614553688005236</v>
      </c>
      <c r="L2">
        <f t="shared" ref="L2:L33" si="4">(AT2-AZ2)</f>
        <v>0.64269365301711723</v>
      </c>
      <c r="M2">
        <f t="shared" ref="M2:M33" si="5">(S2+AS2*F2)</f>
        <v>25.41668701171875</v>
      </c>
      <c r="N2" s="1">
        <v>3.7</v>
      </c>
      <c r="O2">
        <f t="shared" ref="O2:O33" si="6">(N2*AH2+AI2)</f>
        <v>1.9250000745058058</v>
      </c>
      <c r="P2" s="1">
        <v>1</v>
      </c>
      <c r="Q2">
        <f t="shared" ref="Q2:Q33" si="7">O2*(P2+1)*(P2+1)/(P2*P2+1)</f>
        <v>3.8500001490116116</v>
      </c>
      <c r="R2" s="1">
        <v>24.418750762939453</v>
      </c>
      <c r="S2" s="1">
        <v>25.41668701171875</v>
      </c>
      <c r="T2" s="1">
        <v>24.055229187011719</v>
      </c>
      <c r="U2" s="1">
        <v>400.20733642578125</v>
      </c>
      <c r="V2" s="1">
        <v>397.40036010742188</v>
      </c>
      <c r="W2" s="1">
        <v>24.956558227539063</v>
      </c>
      <c r="X2" s="1">
        <v>26.009769439697266</v>
      </c>
      <c r="Y2" s="1">
        <v>81.7569580078125</v>
      </c>
      <c r="Z2" s="1">
        <v>85.207244873046875</v>
      </c>
      <c r="AA2" s="1">
        <v>500.06494140625</v>
      </c>
      <c r="AB2" s="1">
        <v>499.876708984375</v>
      </c>
      <c r="AC2" s="1">
        <v>0.27048471570014954</v>
      </c>
      <c r="AD2" s="1">
        <v>100.60980224609375</v>
      </c>
      <c r="AE2" s="1">
        <v>0.55833297967910767</v>
      </c>
      <c r="AF2" s="1">
        <v>-0.2815299928188324</v>
      </c>
      <c r="AG2" s="1">
        <v>1</v>
      </c>
      <c r="AH2" s="1">
        <v>-0.21956524252891541</v>
      </c>
      <c r="AI2" s="1">
        <v>2.737391471862793</v>
      </c>
      <c r="AJ2" s="1">
        <v>1</v>
      </c>
      <c r="AK2" s="1">
        <v>0</v>
      </c>
      <c r="AL2" s="1">
        <v>0.15999999642372131</v>
      </c>
      <c r="AM2" s="1">
        <v>111115</v>
      </c>
      <c r="AN2">
        <f t="shared" ref="AN2:AN33" si="8">AA2*0.000001/(N2*0.0001)</f>
        <v>1.3515268686655404</v>
      </c>
      <c r="AO2">
        <f t="shared" ref="AO2:AO33" si="9">(X2-W2)/(1000-X2)*AN2</f>
        <v>1.4614553688005237E-3</v>
      </c>
      <c r="AP2">
        <f t="shared" ref="AP2:AP33" si="10">(S2+273.15)</f>
        <v>298.56668701171873</v>
      </c>
      <c r="AQ2">
        <f t="shared" ref="AQ2:AQ33" si="11">(R2+273.15)</f>
        <v>297.56875076293943</v>
      </c>
      <c r="AR2">
        <f t="shared" ref="AR2:AR33" si="12">(AB2*AJ2+AC2*AK2)*AL2</f>
        <v>79.98027164980158</v>
      </c>
      <c r="AS2">
        <f t="shared" ref="AS2:AS33" si="13">((AR2+0.00000010773*(AQ2^4-AP2^4))-AO2*44100)/(O2*51.4+0.00000043092*AP2^3)</f>
        <v>3.7514680703768288E-2</v>
      </c>
      <c r="AT2">
        <f t="shared" ref="AT2:AT33" si="14">0.61365*EXP(17.502*M2/(240.97+M2))</f>
        <v>3.2595314128115516</v>
      </c>
      <c r="AU2">
        <f t="shared" ref="AU2:AU33" si="15">AT2*1000/AD2</f>
        <v>32.397751909288793</v>
      </c>
      <c r="AV2">
        <f t="shared" ref="AV2:AV33" si="16">(AU2-X2)</f>
        <v>6.3879824695915275</v>
      </c>
      <c r="AW2">
        <f t="shared" ref="AW2:AW33" si="17">IF(F2,S2,(R2+S2)/2)</f>
        <v>24.917718887329102</v>
      </c>
      <c r="AX2">
        <f t="shared" ref="AX2:AX33" si="18">0.61365*EXP(17.502*AW2/(240.97+AW2))</f>
        <v>3.164112993975623</v>
      </c>
      <c r="AY2">
        <f t="shared" ref="AY2:AY33" si="19">IF(AV2&lt;&gt;0,(1000-(AU2+X2)/2)/AV2*AO2,0)</f>
        <v>0.22210069966963172</v>
      </c>
      <c r="AZ2">
        <f t="shared" ref="AZ2:AZ33" si="20">X2*AD2/1000</f>
        <v>2.6168377597944343</v>
      </c>
      <c r="BA2">
        <f t="shared" ref="BA2:BA33" si="21">(AX2-AZ2)</f>
        <v>0.54727523418118862</v>
      </c>
      <c r="BB2">
        <f t="shared" ref="BB2:BB33" si="22">1/(1.6/I2+1.37/Q2)</f>
        <v>0.13997370008079413</v>
      </c>
      <c r="BC2">
        <f t="shared" ref="BC2:BC33" si="23">J2*AD2*0.001</f>
        <v>37.269707893632983</v>
      </c>
      <c r="BD2">
        <f t="shared" ref="BD2:BD33" si="24">J2/V2</f>
        <v>0.93215350571179623</v>
      </c>
      <c r="BE2">
        <f t="shared" ref="BE2:BE33" si="25">(1-AO2*AD2/AT2/I2)*100</f>
        <v>80.861175929675966</v>
      </c>
      <c r="BF2">
        <f t="shared" ref="BF2:BF33" si="26">(V2-G2/(Q2/1.35))</f>
        <v>396.27375148022827</v>
      </c>
      <c r="BG2">
        <f t="shared" ref="BG2:BG33" si="27">G2*BE2/100/BF2</f>
        <v>6.5560883406922867E-3</v>
      </c>
    </row>
    <row r="3" spans="1:59" x14ac:dyDescent="0.25">
      <c r="A3" s="9">
        <v>1</v>
      </c>
      <c r="B3" s="3" t="s">
        <v>82</v>
      </c>
      <c r="C3" s="1">
        <v>2</v>
      </c>
      <c r="D3" s="1" t="s">
        <v>57</v>
      </c>
      <c r="E3" s="1">
        <v>537.99998797476292</v>
      </c>
      <c r="F3" s="1">
        <v>0</v>
      </c>
      <c r="G3">
        <f t="shared" si="0"/>
        <v>3.2013421921247462</v>
      </c>
      <c r="I3">
        <f t="shared" si="1"/>
        <v>0.22786445077424392</v>
      </c>
      <c r="J3">
        <f t="shared" si="2"/>
        <v>369.68333389699501</v>
      </c>
      <c r="K3">
        <f t="shared" si="3"/>
        <v>1.4196184900374949</v>
      </c>
      <c r="L3">
        <f t="shared" si="4"/>
        <v>0.64452906609861715</v>
      </c>
      <c r="M3">
        <f t="shared" si="5"/>
        <v>25.416526794433594</v>
      </c>
      <c r="N3" s="1">
        <v>3.7</v>
      </c>
      <c r="O3">
        <f t="shared" si="6"/>
        <v>1.9250000745058058</v>
      </c>
      <c r="P3" s="1">
        <v>1</v>
      </c>
      <c r="Q3">
        <f t="shared" si="7"/>
        <v>3.8500001490116116</v>
      </c>
      <c r="R3" s="1">
        <v>24.419868469238281</v>
      </c>
      <c r="S3" s="1">
        <v>25.416526794433594</v>
      </c>
      <c r="T3" s="1">
        <v>24.054662704467773</v>
      </c>
      <c r="U3" s="1">
        <v>400.10421752929688</v>
      </c>
      <c r="V3" s="1">
        <v>397.31796264648438</v>
      </c>
      <c r="W3" s="1">
        <v>24.967889785766602</v>
      </c>
      <c r="X3" s="1">
        <v>25.991056442260742</v>
      </c>
      <c r="Y3" s="1">
        <v>81.789108276367188</v>
      </c>
      <c r="Z3" s="1">
        <v>85.140769958496094</v>
      </c>
      <c r="AA3" s="1">
        <v>500.02294921875</v>
      </c>
      <c r="AB3" s="1">
        <v>500.15301513671875</v>
      </c>
      <c r="AC3" s="1">
        <v>0.35008883476257324</v>
      </c>
      <c r="AD3" s="1">
        <v>100.61042785644531</v>
      </c>
      <c r="AE3" s="1">
        <v>0.55833297967910767</v>
      </c>
      <c r="AF3" s="1">
        <v>-0.2815299928188324</v>
      </c>
      <c r="AG3" s="1">
        <v>1</v>
      </c>
      <c r="AH3" s="1">
        <v>-0.21956524252891541</v>
      </c>
      <c r="AI3" s="1">
        <v>2.737391471862793</v>
      </c>
      <c r="AJ3" s="1">
        <v>1</v>
      </c>
      <c r="AK3" s="1">
        <v>0</v>
      </c>
      <c r="AL3" s="1">
        <v>0.15999999642372131</v>
      </c>
      <c r="AM3" s="1">
        <v>111115</v>
      </c>
      <c r="AN3">
        <f t="shared" si="8"/>
        <v>1.3514133762668916</v>
      </c>
      <c r="AO3">
        <f t="shared" si="9"/>
        <v>1.4196184900374948E-3</v>
      </c>
      <c r="AP3">
        <f t="shared" si="10"/>
        <v>298.56652679443357</v>
      </c>
      <c r="AQ3">
        <f t="shared" si="11"/>
        <v>297.56986846923826</v>
      </c>
      <c r="AR3">
        <f t="shared" si="12"/>
        <v>80.024480633188432</v>
      </c>
      <c r="AS3">
        <f t="shared" si="13"/>
        <v>5.4756577520799911E-2</v>
      </c>
      <c r="AT3">
        <f t="shared" si="14"/>
        <v>3.2595003751954899</v>
      </c>
      <c r="AU3">
        <f t="shared" si="15"/>
        <v>32.397241962297052</v>
      </c>
      <c r="AV3">
        <f t="shared" si="16"/>
        <v>6.4061855200363098</v>
      </c>
      <c r="AW3">
        <f t="shared" si="17"/>
        <v>24.918197631835938</v>
      </c>
      <c r="AX3">
        <f t="shared" si="18"/>
        <v>3.1642033621083923</v>
      </c>
      <c r="AY3">
        <f t="shared" si="19"/>
        <v>0.21513175535091511</v>
      </c>
      <c r="AZ3">
        <f t="shared" si="20"/>
        <v>2.6149713090968727</v>
      </c>
      <c r="BA3">
        <f t="shared" si="21"/>
        <v>0.54923205301151956</v>
      </c>
      <c r="BB3">
        <f t="shared" si="22"/>
        <v>0.13554612357229157</v>
      </c>
      <c r="BC3">
        <f t="shared" si="23"/>
        <v>37.1939983947738</v>
      </c>
      <c r="BD3">
        <f t="shared" si="24"/>
        <v>0.93044706923034981</v>
      </c>
      <c r="BE3">
        <f t="shared" si="25"/>
        <v>80.769656946628842</v>
      </c>
      <c r="BF3">
        <f t="shared" si="26"/>
        <v>396.19541412905693</v>
      </c>
      <c r="BG3">
        <f t="shared" si="27"/>
        <v>6.5263579891527302E-3</v>
      </c>
    </row>
    <row r="4" spans="1:59" x14ac:dyDescent="0.25">
      <c r="A4" s="9">
        <v>1</v>
      </c>
      <c r="B4" s="3" t="s">
        <v>82</v>
      </c>
      <c r="C4" s="1">
        <v>3</v>
      </c>
      <c r="D4" s="1" t="s">
        <v>58</v>
      </c>
      <c r="E4" s="1">
        <v>543.99998784065247</v>
      </c>
      <c r="F4" s="1">
        <v>0</v>
      </c>
      <c r="G4">
        <f t="shared" si="0"/>
        <v>3.1398297181109918</v>
      </c>
      <c r="I4">
        <f t="shared" si="1"/>
        <v>0.22343947262577202</v>
      </c>
      <c r="J4">
        <f t="shared" si="2"/>
        <v>369.68477205894214</v>
      </c>
      <c r="K4">
        <f t="shared" si="3"/>
        <v>1.397144604928523</v>
      </c>
      <c r="L4">
        <f t="shared" si="4"/>
        <v>0.64619034285942156</v>
      </c>
      <c r="M4">
        <f t="shared" si="5"/>
        <v>25.420383453369141</v>
      </c>
      <c r="N4" s="1">
        <v>3.7</v>
      </c>
      <c r="O4">
        <f t="shared" si="6"/>
        <v>1.9250000745058058</v>
      </c>
      <c r="P4" s="1">
        <v>1</v>
      </c>
      <c r="Q4">
        <f t="shared" si="7"/>
        <v>3.8500001490116116</v>
      </c>
      <c r="R4" s="1">
        <v>24.417718887329102</v>
      </c>
      <c r="S4" s="1">
        <v>25.420383453369141</v>
      </c>
      <c r="T4" s="1">
        <v>24.053276062011719</v>
      </c>
      <c r="U4" s="1">
        <v>400.04690551757813</v>
      </c>
      <c r="V4" s="1">
        <v>397.3131103515625</v>
      </c>
      <c r="W4" s="1">
        <v>24.974956512451172</v>
      </c>
      <c r="X4" s="1">
        <v>25.981813430786133</v>
      </c>
      <c r="Y4" s="1">
        <v>81.823287963867188</v>
      </c>
      <c r="Z4" s="1">
        <v>85.121963500976563</v>
      </c>
      <c r="AA4" s="1">
        <v>500.08334350585938</v>
      </c>
      <c r="AB4" s="1">
        <v>500.02236938476563</v>
      </c>
      <c r="AC4" s="1">
        <v>0.29191949963569641</v>
      </c>
      <c r="AD4" s="1">
        <v>100.61103820800781</v>
      </c>
      <c r="AE4" s="1">
        <v>0.55833297967910767</v>
      </c>
      <c r="AF4" s="1">
        <v>-0.2815299928188324</v>
      </c>
      <c r="AG4" s="1">
        <v>1</v>
      </c>
      <c r="AH4" s="1">
        <v>-0.21956524252891541</v>
      </c>
      <c r="AI4" s="1">
        <v>2.737391471862793</v>
      </c>
      <c r="AJ4" s="1">
        <v>1</v>
      </c>
      <c r="AK4" s="1">
        <v>0</v>
      </c>
      <c r="AL4" s="1">
        <v>0.15999999642372131</v>
      </c>
      <c r="AM4" s="1">
        <v>111115</v>
      </c>
      <c r="AN4">
        <f t="shared" si="8"/>
        <v>1.3515766040698898</v>
      </c>
      <c r="AO4">
        <f t="shared" si="9"/>
        <v>1.397144604928523E-3</v>
      </c>
      <c r="AP4">
        <f t="shared" si="10"/>
        <v>298.57038345336912</v>
      </c>
      <c r="AQ4">
        <f t="shared" si="11"/>
        <v>297.56771888732908</v>
      </c>
      <c r="AR4">
        <f t="shared" si="12"/>
        <v>80.003577313343158</v>
      </c>
      <c r="AS4">
        <f t="shared" si="13"/>
        <v>6.2921565580310618E-2</v>
      </c>
      <c r="AT4">
        <f t="shared" si="14"/>
        <v>3.2602475666575756</v>
      </c>
      <c r="AU4">
        <f t="shared" si="15"/>
        <v>32.404471961786065</v>
      </c>
      <c r="AV4">
        <f t="shared" si="16"/>
        <v>6.4226585309999322</v>
      </c>
      <c r="AW4">
        <f t="shared" si="17"/>
        <v>24.919051170349121</v>
      </c>
      <c r="AX4">
        <f t="shared" si="18"/>
        <v>3.1643644822034176</v>
      </c>
      <c r="AY4">
        <f t="shared" si="19"/>
        <v>0.21118319720141332</v>
      </c>
      <c r="AZ4">
        <f t="shared" si="20"/>
        <v>2.6140572237981541</v>
      </c>
      <c r="BA4">
        <f t="shared" si="21"/>
        <v>0.55030725840526351</v>
      </c>
      <c r="BB4">
        <f t="shared" si="22"/>
        <v>0.13303851849075868</v>
      </c>
      <c r="BC4">
        <f t="shared" si="23"/>
        <v>37.194368726540887</v>
      </c>
      <c r="BD4">
        <f t="shared" si="24"/>
        <v>0.93046205228875178</v>
      </c>
      <c r="BE4">
        <f t="shared" si="25"/>
        <v>80.703590298785386</v>
      </c>
      <c r="BF4">
        <f t="shared" si="26"/>
        <v>396.21213114236997</v>
      </c>
      <c r="BG4">
        <f t="shared" si="27"/>
        <v>6.3954511046338527E-3</v>
      </c>
    </row>
    <row r="5" spans="1:59" x14ac:dyDescent="0.25">
      <c r="A5" s="9">
        <v>1</v>
      </c>
      <c r="B5" s="3" t="s">
        <v>82</v>
      </c>
      <c r="C5" s="1">
        <v>4</v>
      </c>
      <c r="D5" s="1" t="s">
        <v>59</v>
      </c>
      <c r="E5" s="1">
        <v>549.99998770654202</v>
      </c>
      <c r="F5" s="1">
        <v>0</v>
      </c>
      <c r="G5">
        <f t="shared" si="0"/>
        <v>3.1390183738461421</v>
      </c>
      <c r="I5">
        <f t="shared" si="1"/>
        <v>0.21718755849890417</v>
      </c>
      <c r="J5">
        <f t="shared" si="2"/>
        <v>369.13707102410638</v>
      </c>
      <c r="K5">
        <f t="shared" si="3"/>
        <v>1.3633738295909497</v>
      </c>
      <c r="L5">
        <f t="shared" si="4"/>
        <v>0.6477268519434114</v>
      </c>
      <c r="M5">
        <f t="shared" si="5"/>
        <v>25.424360275268555</v>
      </c>
      <c r="N5" s="1">
        <v>3.7</v>
      </c>
      <c r="O5">
        <f t="shared" si="6"/>
        <v>1.9250000745058058</v>
      </c>
      <c r="P5" s="1">
        <v>1</v>
      </c>
      <c r="Q5">
        <f t="shared" si="7"/>
        <v>3.8500001490116116</v>
      </c>
      <c r="R5" s="1">
        <v>24.417673110961914</v>
      </c>
      <c r="S5" s="1">
        <v>25.424360275268555</v>
      </c>
      <c r="T5" s="1">
        <v>24.054086685180664</v>
      </c>
      <c r="U5" s="1">
        <v>400.1378173828125</v>
      </c>
      <c r="V5" s="1">
        <v>397.4144287109375</v>
      </c>
      <c r="W5" s="1">
        <v>24.991668701171875</v>
      </c>
      <c r="X5" s="1">
        <v>25.974203109741211</v>
      </c>
      <c r="Y5" s="1">
        <v>81.878257751464844</v>
      </c>
      <c r="Z5" s="1">
        <v>85.097259521484375</v>
      </c>
      <c r="AA5" s="1">
        <v>500.07986450195313</v>
      </c>
      <c r="AB5" s="1">
        <v>500.12429809570313</v>
      </c>
      <c r="AC5" s="1">
        <v>0.39093115925788879</v>
      </c>
      <c r="AD5" s="1">
        <v>100.61103057861328</v>
      </c>
      <c r="AE5" s="1">
        <v>0.55833297967910767</v>
      </c>
      <c r="AF5" s="1">
        <v>-0.2815299928188324</v>
      </c>
      <c r="AG5" s="1">
        <v>1</v>
      </c>
      <c r="AH5" s="1">
        <v>-0.21956524252891541</v>
      </c>
      <c r="AI5" s="1">
        <v>2.737391471862793</v>
      </c>
      <c r="AJ5" s="1">
        <v>1</v>
      </c>
      <c r="AK5" s="1">
        <v>0</v>
      </c>
      <c r="AL5" s="1">
        <v>0.15999999642372131</v>
      </c>
      <c r="AM5" s="1">
        <v>111115</v>
      </c>
      <c r="AN5">
        <f t="shared" si="8"/>
        <v>1.3515672013566298</v>
      </c>
      <c r="AO5">
        <f t="shared" si="9"/>
        <v>1.3633738295909497E-3</v>
      </c>
      <c r="AP5">
        <f t="shared" si="10"/>
        <v>298.57436027526853</v>
      </c>
      <c r="AQ5">
        <f t="shared" si="11"/>
        <v>297.56767311096189</v>
      </c>
      <c r="AR5">
        <f t="shared" si="12"/>
        <v>80.019885906728632</v>
      </c>
      <c r="AS5">
        <f t="shared" si="13"/>
        <v>7.6139353969762874E-2</v>
      </c>
      <c r="AT5">
        <f t="shared" si="14"/>
        <v>3.2610181952726967</v>
      </c>
      <c r="AU5">
        <f t="shared" si="15"/>
        <v>32.412133903396132</v>
      </c>
      <c r="AV5">
        <f t="shared" si="16"/>
        <v>6.437930793654921</v>
      </c>
      <c r="AW5">
        <f t="shared" si="17"/>
        <v>24.921016693115234</v>
      </c>
      <c r="AX5">
        <f t="shared" si="18"/>
        <v>3.1647355357435467</v>
      </c>
      <c r="AY5">
        <f t="shared" si="19"/>
        <v>0.20558975703043258</v>
      </c>
      <c r="AZ5">
        <f t="shared" si="20"/>
        <v>2.6132913433292853</v>
      </c>
      <c r="BA5">
        <f t="shared" si="21"/>
        <v>0.55144419241426146</v>
      </c>
      <c r="BB5">
        <f t="shared" si="22"/>
        <v>0.12948757593562463</v>
      </c>
      <c r="BC5">
        <f t="shared" si="23"/>
        <v>37.139261140506115</v>
      </c>
      <c r="BD5">
        <f t="shared" si="24"/>
        <v>0.92884667580250624</v>
      </c>
      <c r="BE5">
        <f t="shared" si="25"/>
        <v>80.632552577637242</v>
      </c>
      <c r="BF5">
        <f t="shared" si="26"/>
        <v>396.31373399907358</v>
      </c>
      <c r="BG5">
        <f t="shared" si="27"/>
        <v>6.3865327481159176E-3</v>
      </c>
    </row>
    <row r="6" spans="1:59" x14ac:dyDescent="0.25">
      <c r="A6" s="9">
        <v>1</v>
      </c>
      <c r="B6" s="3" t="s">
        <v>82</v>
      </c>
      <c r="C6" s="1">
        <v>5</v>
      </c>
      <c r="D6" s="1" t="s">
        <v>60</v>
      </c>
      <c r="E6" s="1">
        <v>554.49998760595918</v>
      </c>
      <c r="F6" s="1">
        <v>0</v>
      </c>
      <c r="G6">
        <f t="shared" si="0"/>
        <v>3.3266500563203607</v>
      </c>
      <c r="I6">
        <f t="shared" si="1"/>
        <v>0.21379597308638923</v>
      </c>
      <c r="J6">
        <f t="shared" si="2"/>
        <v>367.25630179793666</v>
      </c>
      <c r="K6">
        <f t="shared" si="3"/>
        <v>1.3433281511823687</v>
      </c>
      <c r="L6">
        <f t="shared" si="4"/>
        <v>0.64779211767545419</v>
      </c>
      <c r="M6">
        <f t="shared" si="5"/>
        <v>25.420413970947266</v>
      </c>
      <c r="N6" s="1">
        <v>3.7</v>
      </c>
      <c r="O6">
        <f t="shared" si="6"/>
        <v>1.9250000745058058</v>
      </c>
      <c r="P6" s="1">
        <v>1</v>
      </c>
      <c r="Q6">
        <f t="shared" si="7"/>
        <v>3.8500001490116116</v>
      </c>
      <c r="R6" s="1">
        <v>24.417594909667969</v>
      </c>
      <c r="S6" s="1">
        <v>25.420413970947266</v>
      </c>
      <c r="T6" s="1">
        <v>24.051767349243164</v>
      </c>
      <c r="U6" s="1">
        <v>400.21871948242188</v>
      </c>
      <c r="V6" s="1">
        <v>397.36212158203125</v>
      </c>
      <c r="W6" s="1">
        <v>24.997749328613281</v>
      </c>
      <c r="X6" s="1">
        <v>25.965957641601563</v>
      </c>
      <c r="Y6" s="1">
        <v>81.898551940917969</v>
      </c>
      <c r="Z6" s="1">
        <v>85.070632934570313</v>
      </c>
      <c r="AA6" s="1">
        <v>500.02206420898438</v>
      </c>
      <c r="AB6" s="1">
        <v>499.95758056640625</v>
      </c>
      <c r="AC6" s="1">
        <v>0.25312992930412292</v>
      </c>
      <c r="AD6" s="1">
        <v>100.61101531982422</v>
      </c>
      <c r="AE6" s="1">
        <v>0.55833297967910767</v>
      </c>
      <c r="AF6" s="1">
        <v>-0.2815299928188324</v>
      </c>
      <c r="AG6" s="1">
        <v>1</v>
      </c>
      <c r="AH6" s="1">
        <v>-0.21956524252891541</v>
      </c>
      <c r="AI6" s="1">
        <v>2.737391471862793</v>
      </c>
      <c r="AJ6" s="1">
        <v>1</v>
      </c>
      <c r="AK6" s="1">
        <v>0</v>
      </c>
      <c r="AL6" s="1">
        <v>0.15999999642372131</v>
      </c>
      <c r="AM6" s="1">
        <v>111115</v>
      </c>
      <c r="AN6">
        <f t="shared" si="8"/>
        <v>1.351410984348606</v>
      </c>
      <c r="AO6">
        <f t="shared" si="9"/>
        <v>1.3433281511823687E-3</v>
      </c>
      <c r="AP6">
        <f t="shared" si="10"/>
        <v>298.57041397094724</v>
      </c>
      <c r="AQ6">
        <f t="shared" si="11"/>
        <v>297.56759490966795</v>
      </c>
      <c r="AR6">
        <f t="shared" si="12"/>
        <v>79.99321110263736</v>
      </c>
      <c r="AS6">
        <f t="shared" si="13"/>
        <v>8.430630827045707E-2</v>
      </c>
      <c r="AT6">
        <f t="shared" si="14"/>
        <v>3.2602534797485356</v>
      </c>
      <c r="AU6">
        <f t="shared" si="15"/>
        <v>32.404538105343427</v>
      </c>
      <c r="AV6">
        <f t="shared" si="16"/>
        <v>6.4385804637418644</v>
      </c>
      <c r="AW6">
        <f t="shared" si="17"/>
        <v>24.919004440307617</v>
      </c>
      <c r="AX6">
        <f t="shared" si="18"/>
        <v>3.1643556609177259</v>
      </c>
      <c r="AY6">
        <f t="shared" si="19"/>
        <v>0.20254818487688667</v>
      </c>
      <c r="AZ6">
        <f t="shared" si="20"/>
        <v>2.6124613620730814</v>
      </c>
      <c r="BA6">
        <f t="shared" si="21"/>
        <v>0.55189429884464447</v>
      </c>
      <c r="BB6">
        <f t="shared" si="22"/>
        <v>0.12755728993198559</v>
      </c>
      <c r="BC6">
        <f t="shared" si="23"/>
        <v>36.950029406494195</v>
      </c>
      <c r="BD6">
        <f t="shared" si="24"/>
        <v>0.92423580872723032</v>
      </c>
      <c r="BE6">
        <f t="shared" si="25"/>
        <v>80.610046848301309</v>
      </c>
      <c r="BF6">
        <f t="shared" si="26"/>
        <v>396.19563394509299</v>
      </c>
      <c r="BG6">
        <f t="shared" si="27"/>
        <v>6.7684091875947257E-3</v>
      </c>
    </row>
    <row r="7" spans="1:59" x14ac:dyDescent="0.25">
      <c r="A7" s="9">
        <v>1</v>
      </c>
      <c r="B7" t="s">
        <v>83</v>
      </c>
      <c r="C7" s="1">
        <v>6</v>
      </c>
      <c r="D7" s="1" t="s">
        <v>61</v>
      </c>
      <c r="E7" s="1">
        <v>989.4999778829515</v>
      </c>
      <c r="F7" s="1">
        <v>0</v>
      </c>
      <c r="G7">
        <f t="shared" si="0"/>
        <v>2.2581859794840087</v>
      </c>
      <c r="H7">
        <f>AVERAGE(G7:G11)</f>
        <v>2.3321812858714144</v>
      </c>
      <c r="I7">
        <f t="shared" si="1"/>
        <v>0.20018319268060591</v>
      </c>
      <c r="J7">
        <f t="shared" si="2"/>
        <v>374.36833978855816</v>
      </c>
      <c r="K7">
        <f t="shared" si="3"/>
        <v>1.1333186947229394</v>
      </c>
      <c r="L7">
        <f t="shared" si="4"/>
        <v>0.58485626827365556</v>
      </c>
      <c r="M7">
        <f t="shared" si="5"/>
        <v>25.436197280883789</v>
      </c>
      <c r="N7" s="1">
        <v>4.5999999999999996</v>
      </c>
      <c r="O7">
        <f t="shared" si="6"/>
        <v>1.7273913562297822</v>
      </c>
      <c r="P7" s="1">
        <v>1</v>
      </c>
      <c r="Q7">
        <f t="shared" si="7"/>
        <v>3.4547827124595645</v>
      </c>
      <c r="R7" s="1">
        <v>24.425920486450195</v>
      </c>
      <c r="S7" s="1">
        <v>25.436197280883789</v>
      </c>
      <c r="T7" s="1">
        <v>24.050853729248047</v>
      </c>
      <c r="U7" s="1">
        <v>399.47055053710938</v>
      </c>
      <c r="V7" s="1">
        <v>396.97964477539063</v>
      </c>
      <c r="W7" s="1">
        <v>25.605215072631836</v>
      </c>
      <c r="X7" s="1">
        <v>26.619894027709961</v>
      </c>
      <c r="Y7" s="1">
        <v>83.853271484375</v>
      </c>
      <c r="Z7" s="1">
        <v>87.176193237304688</v>
      </c>
      <c r="AA7" s="1">
        <v>500.10787963867188</v>
      </c>
      <c r="AB7" s="1">
        <v>499.12948608398438</v>
      </c>
      <c r="AC7" s="1">
        <v>0.18576109409332275</v>
      </c>
      <c r="AD7" s="1">
        <v>100.61860656738281</v>
      </c>
      <c r="AE7" s="1">
        <v>0.55833297967910767</v>
      </c>
      <c r="AF7" s="1">
        <v>-0.2815299928188324</v>
      </c>
      <c r="AG7" s="1">
        <v>1</v>
      </c>
      <c r="AH7" s="1">
        <v>-0.21956524252891541</v>
      </c>
      <c r="AI7" s="1">
        <v>2.737391471862793</v>
      </c>
      <c r="AJ7" s="1">
        <v>1</v>
      </c>
      <c r="AK7" s="1">
        <v>0</v>
      </c>
      <c r="AL7" s="1">
        <v>0.15999999642372131</v>
      </c>
      <c r="AM7" s="1">
        <v>111115</v>
      </c>
      <c r="AN7">
        <f t="shared" si="8"/>
        <v>1.0871910426927651</v>
      </c>
      <c r="AO7">
        <f t="shared" si="9"/>
        <v>1.1333186947229395E-3</v>
      </c>
      <c r="AP7">
        <f t="shared" si="10"/>
        <v>298.58619728088377</v>
      </c>
      <c r="AQ7">
        <f t="shared" si="11"/>
        <v>297.57592048645017</v>
      </c>
      <c r="AR7">
        <f t="shared" si="12"/>
        <v>79.860715988411357</v>
      </c>
      <c r="AS7">
        <f t="shared" si="13"/>
        <v>0.18303627065567149</v>
      </c>
      <c r="AT7">
        <f t="shared" si="14"/>
        <v>3.2633129123132276</v>
      </c>
      <c r="AU7">
        <f t="shared" si="15"/>
        <v>32.432499550943739</v>
      </c>
      <c r="AV7">
        <f t="shared" si="16"/>
        <v>5.8126055232337777</v>
      </c>
      <c r="AW7">
        <f t="shared" si="17"/>
        <v>24.931058883666992</v>
      </c>
      <c r="AX7">
        <f t="shared" si="18"/>
        <v>3.1666319049452931</v>
      </c>
      <c r="AY7">
        <f t="shared" si="19"/>
        <v>0.18921912032757976</v>
      </c>
      <c r="AZ7">
        <f t="shared" si="20"/>
        <v>2.6784566440395721</v>
      </c>
      <c r="BA7">
        <f t="shared" si="21"/>
        <v>0.48817526090572105</v>
      </c>
      <c r="BB7">
        <f t="shared" si="22"/>
        <v>0.11920044095531744</v>
      </c>
      <c r="BC7">
        <f t="shared" si="23"/>
        <v>37.668420692469219</v>
      </c>
      <c r="BD7">
        <f t="shared" si="24"/>
        <v>0.94304165141861152</v>
      </c>
      <c r="BE7">
        <f t="shared" si="25"/>
        <v>82.544028645282367</v>
      </c>
      <c r="BF7">
        <f t="shared" si="26"/>
        <v>396.09723006916067</v>
      </c>
      <c r="BG7">
        <f t="shared" si="27"/>
        <v>4.70590940876705E-3</v>
      </c>
    </row>
    <row r="8" spans="1:59" x14ac:dyDescent="0.25">
      <c r="A8" s="9">
        <v>1</v>
      </c>
      <c r="B8" t="s">
        <v>83</v>
      </c>
      <c r="C8" s="1">
        <v>7</v>
      </c>
      <c r="D8" s="1" t="s">
        <v>62</v>
      </c>
      <c r="E8" s="1">
        <v>996.99997771531343</v>
      </c>
      <c r="F8" s="1">
        <v>0</v>
      </c>
      <c r="G8">
        <f t="shared" si="0"/>
        <v>2.2631048628942079</v>
      </c>
      <c r="I8">
        <f t="shared" si="1"/>
        <v>0.19464705531799673</v>
      </c>
      <c r="J8">
        <f t="shared" si="2"/>
        <v>373.75885838610549</v>
      </c>
      <c r="K8">
        <f t="shared" si="3"/>
        <v>1.1062005483573776</v>
      </c>
      <c r="L8">
        <f t="shared" si="4"/>
        <v>0.58621520494594881</v>
      </c>
      <c r="M8">
        <f t="shared" si="5"/>
        <v>25.433708190917969</v>
      </c>
      <c r="N8" s="1">
        <v>4.5999999999999996</v>
      </c>
      <c r="O8">
        <f t="shared" si="6"/>
        <v>1.7273913562297822</v>
      </c>
      <c r="P8" s="1">
        <v>1</v>
      </c>
      <c r="Q8">
        <f t="shared" si="7"/>
        <v>3.4547827124595645</v>
      </c>
      <c r="R8" s="1">
        <v>24.426158905029297</v>
      </c>
      <c r="S8" s="1">
        <v>25.433708190917969</v>
      </c>
      <c r="T8" s="1">
        <v>24.050748825073242</v>
      </c>
      <c r="U8" s="1">
        <v>399.41763305664063</v>
      </c>
      <c r="V8" s="1">
        <v>396.9320068359375</v>
      </c>
      <c r="W8" s="1">
        <v>25.61114501953125</v>
      </c>
      <c r="X8" s="1">
        <v>26.601621627807617</v>
      </c>
      <c r="Y8" s="1">
        <v>83.871391296386719</v>
      </c>
      <c r="Z8" s="1">
        <v>87.115005493164063</v>
      </c>
      <c r="AA8" s="1">
        <v>500.07839965820313</v>
      </c>
      <c r="AB8" s="1">
        <v>499.13970947265625</v>
      </c>
      <c r="AC8" s="1">
        <v>8.3695806562900543E-2</v>
      </c>
      <c r="AD8" s="1">
        <v>100.61849212646484</v>
      </c>
      <c r="AE8" s="1">
        <v>0.55833297967910767</v>
      </c>
      <c r="AF8" s="1">
        <v>-0.2815299928188324</v>
      </c>
      <c r="AG8" s="1">
        <v>1</v>
      </c>
      <c r="AH8" s="1">
        <v>-0.21956524252891541</v>
      </c>
      <c r="AI8" s="1">
        <v>2.737391471862793</v>
      </c>
      <c r="AJ8" s="1">
        <v>1</v>
      </c>
      <c r="AK8" s="1">
        <v>0</v>
      </c>
      <c r="AL8" s="1">
        <v>0.15999999642372131</v>
      </c>
      <c r="AM8" s="1">
        <v>111115</v>
      </c>
      <c r="AN8">
        <f t="shared" si="8"/>
        <v>1.0871269557787024</v>
      </c>
      <c r="AO8">
        <f t="shared" si="9"/>
        <v>1.1062005483573776E-3</v>
      </c>
      <c r="AP8">
        <f t="shared" si="10"/>
        <v>298.58370819091795</v>
      </c>
      <c r="AQ8">
        <f t="shared" si="11"/>
        <v>297.57615890502927</v>
      </c>
      <c r="AR8">
        <f t="shared" si="12"/>
        <v>79.862351730562295</v>
      </c>
      <c r="AS8">
        <f t="shared" si="13"/>
        <v>0.19529313675156504</v>
      </c>
      <c r="AT8">
        <f t="shared" si="14"/>
        <v>3.2628302612547064</v>
      </c>
      <c r="AU8">
        <f t="shared" si="15"/>
        <v>32.427739596353099</v>
      </c>
      <c r="AV8">
        <f t="shared" si="16"/>
        <v>5.826117968545482</v>
      </c>
      <c r="AW8">
        <f t="shared" si="17"/>
        <v>24.929933547973633</v>
      </c>
      <c r="AX8">
        <f t="shared" si="18"/>
        <v>3.1664193469416775</v>
      </c>
      <c r="AY8">
        <f t="shared" si="19"/>
        <v>0.18426530294712151</v>
      </c>
      <c r="AZ8">
        <f t="shared" si="20"/>
        <v>2.6766150563087576</v>
      </c>
      <c r="BA8">
        <f t="shared" si="21"/>
        <v>0.48980429063291986</v>
      </c>
      <c r="BB8">
        <f t="shared" si="22"/>
        <v>0.11605562349793838</v>
      </c>
      <c r="BC8">
        <f t="shared" si="23"/>
        <v>37.607052749718846</v>
      </c>
      <c r="BD8">
        <f t="shared" si="24"/>
        <v>0.94161935028985932</v>
      </c>
      <c r="BE8">
        <f t="shared" si="25"/>
        <v>82.474542878920943</v>
      </c>
      <c r="BF8">
        <f t="shared" si="26"/>
        <v>396.04767001385932</v>
      </c>
      <c r="BG8">
        <f t="shared" si="27"/>
        <v>4.7127796269507468E-3</v>
      </c>
    </row>
    <row r="9" spans="1:59" x14ac:dyDescent="0.25">
      <c r="A9" s="9">
        <v>1</v>
      </c>
      <c r="B9" t="s">
        <v>83</v>
      </c>
      <c r="C9" s="1">
        <v>8</v>
      </c>
      <c r="D9" s="1" t="s">
        <v>63</v>
      </c>
      <c r="E9" s="1">
        <v>1004.9999775364995</v>
      </c>
      <c r="F9" s="1">
        <v>0</v>
      </c>
      <c r="G9">
        <f t="shared" si="0"/>
        <v>2.3772150606567553</v>
      </c>
      <c r="I9">
        <f t="shared" si="1"/>
        <v>0.18705615188726407</v>
      </c>
      <c r="J9">
        <f t="shared" si="2"/>
        <v>371.86365389624467</v>
      </c>
      <c r="K9">
        <f t="shared" si="3"/>
        <v>1.0683275466438171</v>
      </c>
      <c r="L9">
        <f t="shared" si="4"/>
        <v>0.58790834457617258</v>
      </c>
      <c r="M9">
        <f t="shared" si="5"/>
        <v>25.430503845214844</v>
      </c>
      <c r="N9" s="1">
        <v>4.5999999999999996</v>
      </c>
      <c r="O9">
        <f t="shared" si="6"/>
        <v>1.7273913562297822</v>
      </c>
      <c r="P9" s="1">
        <v>1</v>
      </c>
      <c r="Q9">
        <f t="shared" si="7"/>
        <v>3.4547827124595645</v>
      </c>
      <c r="R9" s="1">
        <v>24.42633056640625</v>
      </c>
      <c r="S9" s="1">
        <v>25.430503845214844</v>
      </c>
      <c r="T9" s="1">
        <v>24.052034378051758</v>
      </c>
      <c r="U9" s="1">
        <v>399.39175415039063</v>
      </c>
      <c r="V9" s="1">
        <v>396.81497192382813</v>
      </c>
      <c r="W9" s="1">
        <v>25.621749877929688</v>
      </c>
      <c r="X9" s="1">
        <v>26.578388214111328</v>
      </c>
      <c r="Y9" s="1">
        <v>83.905990600585938</v>
      </c>
      <c r="Z9" s="1">
        <v>87.038787841796875</v>
      </c>
      <c r="AA9" s="1">
        <v>500.05233764648438</v>
      </c>
      <c r="AB9" s="1">
        <v>499.00686645507813</v>
      </c>
      <c r="AC9" s="1">
        <v>0.29089131951332092</v>
      </c>
      <c r="AD9" s="1">
        <v>100.61936950683594</v>
      </c>
      <c r="AE9" s="1">
        <v>0.55833297967910767</v>
      </c>
      <c r="AF9" s="1">
        <v>-0.2815299928188324</v>
      </c>
      <c r="AG9" s="1">
        <v>1</v>
      </c>
      <c r="AH9" s="1">
        <v>-0.21956524252891541</v>
      </c>
      <c r="AI9" s="1">
        <v>2.737391471862793</v>
      </c>
      <c r="AJ9" s="1">
        <v>1</v>
      </c>
      <c r="AK9" s="1">
        <v>0</v>
      </c>
      <c r="AL9" s="1">
        <v>0.15999999642372131</v>
      </c>
      <c r="AM9" s="1">
        <v>111115</v>
      </c>
      <c r="AN9">
        <f t="shared" si="8"/>
        <v>1.0870702992314878</v>
      </c>
      <c r="AO9">
        <f t="shared" si="9"/>
        <v>1.0683275466438172E-3</v>
      </c>
      <c r="AP9">
        <f t="shared" si="10"/>
        <v>298.58050384521482</v>
      </c>
      <c r="AQ9">
        <f t="shared" si="11"/>
        <v>297.57633056640623</v>
      </c>
      <c r="AR9">
        <f t="shared" si="12"/>
        <v>79.841096848224879</v>
      </c>
      <c r="AS9">
        <f t="shared" si="13"/>
        <v>0.21212685954875665</v>
      </c>
      <c r="AT9">
        <f t="shared" si="14"/>
        <v>3.2622090091879734</v>
      </c>
      <c r="AU9">
        <f t="shared" si="15"/>
        <v>32.42128255401505</v>
      </c>
      <c r="AV9">
        <f t="shared" si="16"/>
        <v>5.8428943399037223</v>
      </c>
      <c r="AW9">
        <f t="shared" si="17"/>
        <v>24.928417205810547</v>
      </c>
      <c r="AX9">
        <f t="shared" si="18"/>
        <v>3.1661329537584453</v>
      </c>
      <c r="AY9">
        <f t="shared" si="19"/>
        <v>0.17744836712187556</v>
      </c>
      <c r="AZ9">
        <f t="shared" si="20"/>
        <v>2.6743006646118008</v>
      </c>
      <c r="BA9">
        <f t="shared" si="21"/>
        <v>0.49183228914664445</v>
      </c>
      <c r="BB9">
        <f t="shared" si="22"/>
        <v>0.11173018326385815</v>
      </c>
      <c r="BC9">
        <f t="shared" si="23"/>
        <v>37.416686397548396</v>
      </c>
      <c r="BD9">
        <f t="shared" si="24"/>
        <v>0.93712102669257891</v>
      </c>
      <c r="BE9">
        <f t="shared" si="25"/>
        <v>82.384205317440944</v>
      </c>
      <c r="BF9">
        <f t="shared" si="26"/>
        <v>395.88604510006218</v>
      </c>
      <c r="BG9">
        <f t="shared" si="27"/>
        <v>4.9470037164699296E-3</v>
      </c>
    </row>
    <row r="10" spans="1:59" x14ac:dyDescent="0.25">
      <c r="A10" s="9">
        <v>1</v>
      </c>
      <c r="B10" t="s">
        <v>83</v>
      </c>
      <c r="C10" s="1">
        <v>9</v>
      </c>
      <c r="D10" s="1" t="s">
        <v>64</v>
      </c>
      <c r="E10" s="1">
        <v>1011.4999773912132</v>
      </c>
      <c r="F10" s="1">
        <v>0</v>
      </c>
      <c r="G10">
        <f t="shared" si="0"/>
        <v>2.3940856168798206</v>
      </c>
      <c r="I10">
        <f t="shared" si="1"/>
        <v>0.18299096184952918</v>
      </c>
      <c r="J10">
        <f t="shared" si="2"/>
        <v>371.32367352842027</v>
      </c>
      <c r="K10">
        <f t="shared" si="3"/>
        <v>1.0480291902801773</v>
      </c>
      <c r="L10">
        <f t="shared" si="4"/>
        <v>0.58889332414908058</v>
      </c>
      <c r="M10">
        <f t="shared" si="5"/>
        <v>25.430404663085938</v>
      </c>
      <c r="N10" s="1">
        <v>4.5999999999999996</v>
      </c>
      <c r="O10">
        <f t="shared" si="6"/>
        <v>1.7273913562297822</v>
      </c>
      <c r="P10" s="1">
        <v>1</v>
      </c>
      <c r="Q10">
        <f t="shared" si="7"/>
        <v>3.4547827124595645</v>
      </c>
      <c r="R10" s="1">
        <v>24.425642013549805</v>
      </c>
      <c r="S10" s="1">
        <v>25.430404663085938</v>
      </c>
      <c r="T10" s="1">
        <v>24.051164627075195</v>
      </c>
      <c r="U10" s="1">
        <v>399.47027587890625</v>
      </c>
      <c r="V10" s="1">
        <v>396.8853759765625</v>
      </c>
      <c r="W10" s="1">
        <v>25.630048751831055</v>
      </c>
      <c r="X10" s="1">
        <v>26.568498611450195</v>
      </c>
      <c r="Y10" s="1">
        <v>83.936347961425781</v>
      </c>
      <c r="Z10" s="1">
        <v>87.009689331054688</v>
      </c>
      <c r="AA10" s="1">
        <v>500.06393432617188</v>
      </c>
      <c r="AB10" s="1">
        <v>499.02804565429688</v>
      </c>
      <c r="AC10" s="1">
        <v>0.30619630217552185</v>
      </c>
      <c r="AD10" s="1">
        <v>100.61902618408203</v>
      </c>
      <c r="AE10" s="1">
        <v>0.55833297967910767</v>
      </c>
      <c r="AF10" s="1">
        <v>-0.2815299928188324</v>
      </c>
      <c r="AG10" s="1">
        <v>1</v>
      </c>
      <c r="AH10" s="1">
        <v>-0.21956524252891541</v>
      </c>
      <c r="AI10" s="1">
        <v>2.737391471862793</v>
      </c>
      <c r="AJ10" s="1">
        <v>1</v>
      </c>
      <c r="AK10" s="1">
        <v>0</v>
      </c>
      <c r="AL10" s="1">
        <v>0.15999999642372131</v>
      </c>
      <c r="AM10" s="1">
        <v>111115</v>
      </c>
      <c r="AN10">
        <f t="shared" si="8"/>
        <v>1.0870955094047217</v>
      </c>
      <c r="AO10">
        <f t="shared" si="9"/>
        <v>1.0480291902801773E-3</v>
      </c>
      <c r="AP10">
        <f t="shared" si="10"/>
        <v>298.58040466308591</v>
      </c>
      <c r="AQ10">
        <f t="shared" si="11"/>
        <v>297.57564201354978</v>
      </c>
      <c r="AR10">
        <f t="shared" si="12"/>
        <v>79.844485520024136</v>
      </c>
      <c r="AS10">
        <f t="shared" si="13"/>
        <v>0.22102255290949385</v>
      </c>
      <c r="AT10">
        <f t="shared" si="14"/>
        <v>3.262189781606335</v>
      </c>
      <c r="AU10">
        <f t="shared" si="15"/>
        <v>32.421202085957127</v>
      </c>
      <c r="AV10">
        <f t="shared" si="16"/>
        <v>5.8527034745069315</v>
      </c>
      <c r="AW10">
        <f t="shared" si="17"/>
        <v>24.928023338317871</v>
      </c>
      <c r="AX10">
        <f t="shared" si="18"/>
        <v>3.1660585672831432</v>
      </c>
      <c r="AY10">
        <f t="shared" si="19"/>
        <v>0.17378596585016273</v>
      </c>
      <c r="AZ10">
        <f t="shared" si="20"/>
        <v>2.6732964574572544</v>
      </c>
      <c r="BA10">
        <f t="shared" si="21"/>
        <v>0.49276210982588875</v>
      </c>
      <c r="BB10">
        <f t="shared" si="22"/>
        <v>0.10940735956897846</v>
      </c>
      <c r="BC10">
        <f t="shared" si="23"/>
        <v>37.362226429525649</v>
      </c>
      <c r="BD10">
        <f t="shared" si="24"/>
        <v>0.93559424459708052</v>
      </c>
      <c r="BE10">
        <f t="shared" si="25"/>
        <v>82.334959970730765</v>
      </c>
      <c r="BF10">
        <f t="shared" si="26"/>
        <v>395.9498567697737</v>
      </c>
      <c r="BG10">
        <f t="shared" si="27"/>
        <v>4.9783309694923453E-3</v>
      </c>
    </row>
    <row r="11" spans="1:59" x14ac:dyDescent="0.25">
      <c r="A11" s="9">
        <v>1</v>
      </c>
      <c r="B11" t="s">
        <v>83</v>
      </c>
      <c r="C11" s="1">
        <v>10</v>
      </c>
      <c r="D11" s="1" t="s">
        <v>65</v>
      </c>
      <c r="E11" s="1">
        <v>1017.4999772571027</v>
      </c>
      <c r="F11" s="1">
        <v>0</v>
      </c>
      <c r="G11">
        <f t="shared" si="0"/>
        <v>2.36831490944228</v>
      </c>
      <c r="I11">
        <f t="shared" si="1"/>
        <v>0.17956219750789554</v>
      </c>
      <c r="J11">
        <f t="shared" si="2"/>
        <v>371.15245128808363</v>
      </c>
      <c r="K11">
        <f t="shared" si="3"/>
        <v>1.0306129323143698</v>
      </c>
      <c r="L11">
        <f t="shared" si="4"/>
        <v>0.5896126062434961</v>
      </c>
      <c r="M11">
        <f t="shared" si="5"/>
        <v>25.428781509399414</v>
      </c>
      <c r="N11" s="1">
        <v>4.5999999999999996</v>
      </c>
      <c r="O11">
        <f t="shared" si="6"/>
        <v>1.7273913562297822</v>
      </c>
      <c r="P11" s="1">
        <v>1</v>
      </c>
      <c r="Q11">
        <f t="shared" si="7"/>
        <v>3.4547827124595645</v>
      </c>
      <c r="R11" s="1">
        <v>24.425121307373047</v>
      </c>
      <c r="S11" s="1">
        <v>25.428781509399414</v>
      </c>
      <c r="T11" s="1">
        <v>24.051006317138672</v>
      </c>
      <c r="U11" s="1">
        <v>399.43307495117188</v>
      </c>
      <c r="V11" s="1">
        <v>396.87811279296875</v>
      </c>
      <c r="W11" s="1">
        <v>25.635326385498047</v>
      </c>
      <c r="X11" s="1">
        <v>26.558238983154297</v>
      </c>
      <c r="Y11" s="1">
        <v>83.956199645996094</v>
      </c>
      <c r="Z11" s="1">
        <v>86.978752136230469</v>
      </c>
      <c r="AA11" s="1">
        <v>500.03778076171875</v>
      </c>
      <c r="AB11" s="1">
        <v>499.02963256835938</v>
      </c>
      <c r="AC11" s="1">
        <v>5.1034125499427319E-3</v>
      </c>
      <c r="AD11" s="1">
        <v>100.61896514892578</v>
      </c>
      <c r="AE11" s="1">
        <v>0.55833297967910767</v>
      </c>
      <c r="AF11" s="1">
        <v>-0.2815299928188324</v>
      </c>
      <c r="AG11" s="1">
        <v>1</v>
      </c>
      <c r="AH11" s="1">
        <v>-0.21956524252891541</v>
      </c>
      <c r="AI11" s="1">
        <v>2.737391471862793</v>
      </c>
      <c r="AJ11" s="1">
        <v>1</v>
      </c>
      <c r="AK11" s="1">
        <v>0</v>
      </c>
      <c r="AL11" s="1">
        <v>0.15999999642372131</v>
      </c>
      <c r="AM11" s="1">
        <v>111115</v>
      </c>
      <c r="AN11">
        <f t="shared" si="8"/>
        <v>1.0870386538298233</v>
      </c>
      <c r="AO11">
        <f t="shared" si="9"/>
        <v>1.0306129323143698E-3</v>
      </c>
      <c r="AP11">
        <f t="shared" si="10"/>
        <v>298.57878150939939</v>
      </c>
      <c r="AQ11">
        <f t="shared" si="11"/>
        <v>297.57512130737302</v>
      </c>
      <c r="AR11">
        <f t="shared" si="12"/>
        <v>79.844739426268461</v>
      </c>
      <c r="AS11">
        <f t="shared" si="13"/>
        <v>0.22881301697325848</v>
      </c>
      <c r="AT11">
        <f t="shared" si="14"/>
        <v>3.2618751289063406</v>
      </c>
      <c r="AU11">
        <f t="shared" si="15"/>
        <v>32.418094581657151</v>
      </c>
      <c r="AV11">
        <f t="shared" si="16"/>
        <v>5.859855598502854</v>
      </c>
      <c r="AW11">
        <f t="shared" si="17"/>
        <v>24.92695140838623</v>
      </c>
      <c r="AX11">
        <f t="shared" si="18"/>
        <v>3.1658561285327727</v>
      </c>
      <c r="AY11">
        <f t="shared" si="19"/>
        <v>0.17069056215885731</v>
      </c>
      <c r="AZ11">
        <f t="shared" si="20"/>
        <v>2.6722625226628445</v>
      </c>
      <c r="BA11">
        <f t="shared" si="21"/>
        <v>0.49359360586992818</v>
      </c>
      <c r="BB11">
        <f t="shared" si="22"/>
        <v>0.10744470165693219</v>
      </c>
      <c r="BC11">
        <f t="shared" si="23"/>
        <v>37.344975561094067</v>
      </c>
      <c r="BD11">
        <f t="shared" si="24"/>
        <v>0.935179943978657</v>
      </c>
      <c r="BE11">
        <f t="shared" si="25"/>
        <v>82.2951117041885</v>
      </c>
      <c r="BF11">
        <f t="shared" si="26"/>
        <v>395.9526638157534</v>
      </c>
      <c r="BG11">
        <f t="shared" si="27"/>
        <v>4.9223242532329481E-3</v>
      </c>
    </row>
    <row r="12" spans="1:59" x14ac:dyDescent="0.25">
      <c r="A12" s="9">
        <v>1</v>
      </c>
      <c r="B12" s="4" t="s">
        <v>81</v>
      </c>
      <c r="C12" s="1">
        <v>11</v>
      </c>
      <c r="D12" s="1" t="s">
        <v>66</v>
      </c>
      <c r="E12" s="1">
        <v>1537.499965634197</v>
      </c>
      <c r="F12" s="1">
        <v>0</v>
      </c>
      <c r="G12">
        <f t="shared" si="0"/>
        <v>2.5982120997388551</v>
      </c>
      <c r="H12">
        <f>AVERAGE(G12:G16)</f>
        <v>2.547882935635664</v>
      </c>
      <c r="I12">
        <f t="shared" si="1"/>
        <v>0.27169947474504502</v>
      </c>
      <c r="J12">
        <f t="shared" si="2"/>
        <v>375.4013621315753</v>
      </c>
      <c r="K12">
        <f t="shared" si="3"/>
        <v>1.703859692741293</v>
      </c>
      <c r="L12">
        <f t="shared" si="4"/>
        <v>0.65964475916083343</v>
      </c>
      <c r="M12">
        <f t="shared" si="5"/>
        <v>25.394720077514648</v>
      </c>
      <c r="N12" s="1">
        <v>4.4000000000000004</v>
      </c>
      <c r="O12">
        <f t="shared" si="6"/>
        <v>1.7713044047355651</v>
      </c>
      <c r="P12" s="1">
        <v>1</v>
      </c>
      <c r="Q12">
        <f t="shared" si="7"/>
        <v>3.5426088094711301</v>
      </c>
      <c r="R12" s="1">
        <v>24.415227890014648</v>
      </c>
      <c r="S12" s="1">
        <v>25.394720077514648</v>
      </c>
      <c r="T12" s="1">
        <v>24.051336288452148</v>
      </c>
      <c r="U12" s="1">
        <v>398.70941162109375</v>
      </c>
      <c r="V12" s="1">
        <v>395.82992553710938</v>
      </c>
      <c r="W12" s="1">
        <v>24.335781097412109</v>
      </c>
      <c r="X12" s="1">
        <v>25.796272277832031</v>
      </c>
      <c r="Y12" s="1">
        <v>79.748603820800781</v>
      </c>
      <c r="Z12" s="1">
        <v>84.534652709960938</v>
      </c>
      <c r="AA12" s="1">
        <v>500.07754516601563</v>
      </c>
      <c r="AB12" s="1">
        <v>499.40994262695313</v>
      </c>
      <c r="AC12" s="1">
        <v>0.14391885697841644</v>
      </c>
      <c r="AD12" s="1">
        <v>100.62049102783203</v>
      </c>
      <c r="AE12" s="1">
        <v>0.55833297967910767</v>
      </c>
      <c r="AF12" s="1">
        <v>-0.2815299928188324</v>
      </c>
      <c r="AG12" s="1">
        <v>1</v>
      </c>
      <c r="AH12" s="1">
        <v>-0.21956524252891541</v>
      </c>
      <c r="AI12" s="1">
        <v>2.737391471862793</v>
      </c>
      <c r="AJ12" s="1">
        <v>1</v>
      </c>
      <c r="AK12" s="1">
        <v>0</v>
      </c>
      <c r="AL12" s="1">
        <v>0.15999999642372131</v>
      </c>
      <c r="AM12" s="1">
        <v>111115</v>
      </c>
      <c r="AN12">
        <f t="shared" si="8"/>
        <v>1.1365398753773079</v>
      </c>
      <c r="AO12">
        <f t="shared" si="9"/>
        <v>1.703859692741293E-3</v>
      </c>
      <c r="AP12">
        <f t="shared" si="10"/>
        <v>298.54472007751463</v>
      </c>
      <c r="AQ12">
        <f t="shared" si="11"/>
        <v>297.56522789001463</v>
      </c>
      <c r="AR12">
        <f t="shared" si="12"/>
        <v>79.905589034283366</v>
      </c>
      <c r="AS12">
        <f t="shared" si="13"/>
        <v>-6.2536103918477318E-2</v>
      </c>
      <c r="AT12">
        <f t="shared" si="14"/>
        <v>3.2552783424439435</v>
      </c>
      <c r="AU12">
        <f t="shared" si="15"/>
        <v>32.352041907085514</v>
      </c>
      <c r="AV12">
        <f t="shared" si="16"/>
        <v>6.5557696292534828</v>
      </c>
      <c r="AW12">
        <f t="shared" si="17"/>
        <v>24.904973983764648</v>
      </c>
      <c r="AX12">
        <f t="shared" si="18"/>
        <v>3.1617080865689964</v>
      </c>
      <c r="AY12">
        <f t="shared" si="19"/>
        <v>0.25234587270867914</v>
      </c>
      <c r="AZ12">
        <f t="shared" si="20"/>
        <v>2.5956335832831101</v>
      </c>
      <c r="BA12">
        <f t="shared" si="21"/>
        <v>0.56607450328588627</v>
      </c>
      <c r="BB12">
        <f t="shared" si="22"/>
        <v>0.15934782037961728</v>
      </c>
      <c r="BC12">
        <f t="shared" si="23"/>
        <v>37.773069390196099</v>
      </c>
      <c r="BD12">
        <f t="shared" si="24"/>
        <v>0.94839055339786615</v>
      </c>
      <c r="BE12">
        <f t="shared" si="25"/>
        <v>80.616003001925861</v>
      </c>
      <c r="BF12">
        <f t="shared" si="26"/>
        <v>394.83981160602281</v>
      </c>
      <c r="BG12">
        <f t="shared" si="27"/>
        <v>5.3048722108394557E-3</v>
      </c>
    </row>
    <row r="13" spans="1:59" x14ac:dyDescent="0.25">
      <c r="A13" s="9">
        <v>1</v>
      </c>
      <c r="B13" s="4" t="s">
        <v>81</v>
      </c>
      <c r="C13" s="1">
        <v>12</v>
      </c>
      <c r="D13" s="1" t="s">
        <v>67</v>
      </c>
      <c r="E13" s="1">
        <v>1541.49996554479</v>
      </c>
      <c r="F13" s="1">
        <v>0</v>
      </c>
      <c r="G13">
        <f t="shared" si="0"/>
        <v>2.5866630931335823</v>
      </c>
      <c r="I13">
        <f t="shared" si="1"/>
        <v>0.26822655160539932</v>
      </c>
      <c r="J13">
        <f t="shared" si="2"/>
        <v>375.25247192451519</v>
      </c>
      <c r="K13">
        <f t="shared" si="3"/>
        <v>1.6861524273049502</v>
      </c>
      <c r="L13">
        <f t="shared" si="4"/>
        <v>0.66063981651002424</v>
      </c>
      <c r="M13">
        <f t="shared" si="5"/>
        <v>25.396154403686523</v>
      </c>
      <c r="N13" s="1">
        <v>4.4000000000000004</v>
      </c>
      <c r="O13">
        <f t="shared" si="6"/>
        <v>1.7713044047355651</v>
      </c>
      <c r="P13" s="1">
        <v>1</v>
      </c>
      <c r="Q13">
        <f t="shared" si="7"/>
        <v>3.5426088094711301</v>
      </c>
      <c r="R13" s="1">
        <v>24.413068771362305</v>
      </c>
      <c r="S13" s="1">
        <v>25.396154403686523</v>
      </c>
      <c r="T13" s="1">
        <v>24.051153182983398</v>
      </c>
      <c r="U13" s="1">
        <v>398.67459106445313</v>
      </c>
      <c r="V13" s="1">
        <v>395.81161499023438</v>
      </c>
      <c r="W13" s="1">
        <v>24.343940734863281</v>
      </c>
      <c r="X13" s="1">
        <v>25.789186477661133</v>
      </c>
      <c r="Y13" s="1">
        <v>79.7855224609375</v>
      </c>
      <c r="Z13" s="1">
        <v>84.522209167480469</v>
      </c>
      <c r="AA13" s="1">
        <v>500.1044921875</v>
      </c>
      <c r="AB13" s="1">
        <v>499.3446044921875</v>
      </c>
      <c r="AC13" s="1">
        <v>5.1034744828939438E-2</v>
      </c>
      <c r="AD13" s="1">
        <v>100.62031555175781</v>
      </c>
      <c r="AE13" s="1">
        <v>0.55833297967910767</v>
      </c>
      <c r="AF13" s="1">
        <v>-0.2815299928188324</v>
      </c>
      <c r="AG13" s="1">
        <v>1</v>
      </c>
      <c r="AH13" s="1">
        <v>-0.21956524252891541</v>
      </c>
      <c r="AI13" s="1">
        <v>2.737391471862793</v>
      </c>
      <c r="AJ13" s="1">
        <v>1</v>
      </c>
      <c r="AK13" s="1">
        <v>0</v>
      </c>
      <c r="AL13" s="1">
        <v>0.15999999642372131</v>
      </c>
      <c r="AM13" s="1">
        <v>111115</v>
      </c>
      <c r="AN13">
        <f t="shared" si="8"/>
        <v>1.1366011186079543</v>
      </c>
      <c r="AO13">
        <f t="shared" si="9"/>
        <v>1.6861524273049501E-3</v>
      </c>
      <c r="AP13">
        <f t="shared" si="10"/>
        <v>298.5461544036865</v>
      </c>
      <c r="AQ13">
        <f t="shared" si="11"/>
        <v>297.56306877136228</v>
      </c>
      <c r="AR13">
        <f t="shared" si="12"/>
        <v>79.895134932954534</v>
      </c>
      <c r="AS13">
        <f t="shared" si="13"/>
        <v>-5.5419969314325267E-2</v>
      </c>
      <c r="AT13">
        <f t="shared" si="14"/>
        <v>3.2555558977154129</v>
      </c>
      <c r="AU13">
        <f t="shared" si="15"/>
        <v>32.354856768867876</v>
      </c>
      <c r="AV13">
        <f t="shared" si="16"/>
        <v>6.5656702912067431</v>
      </c>
      <c r="AW13">
        <f t="shared" si="17"/>
        <v>24.904611587524414</v>
      </c>
      <c r="AX13">
        <f t="shared" si="18"/>
        <v>3.1616397273508827</v>
      </c>
      <c r="AY13">
        <f t="shared" si="19"/>
        <v>0.2493473620920009</v>
      </c>
      <c r="AZ13">
        <f t="shared" si="20"/>
        <v>2.5949160812053886</v>
      </c>
      <c r="BA13">
        <f t="shared" si="21"/>
        <v>0.56672364614549409</v>
      </c>
      <c r="BB13">
        <f t="shared" si="22"/>
        <v>0.15743500950728231</v>
      </c>
      <c r="BC13">
        <f t="shared" si="23"/>
        <v>37.758022136621861</v>
      </c>
      <c r="BD13">
        <f t="shared" si="24"/>
        <v>0.94805826234728752</v>
      </c>
      <c r="BE13">
        <f t="shared" si="25"/>
        <v>80.570770231333569</v>
      </c>
      <c r="BF13">
        <f t="shared" si="26"/>
        <v>394.82590209797416</v>
      </c>
      <c r="BG13">
        <f t="shared" si="27"/>
        <v>5.278514824770048E-3</v>
      </c>
    </row>
    <row r="14" spans="1:59" x14ac:dyDescent="0.25">
      <c r="A14" s="9">
        <v>1</v>
      </c>
      <c r="B14" s="4" t="s">
        <v>81</v>
      </c>
      <c r="C14" s="1">
        <v>13</v>
      </c>
      <c r="D14" s="1" t="s">
        <v>68</v>
      </c>
      <c r="E14" s="1">
        <v>1545.4999654553831</v>
      </c>
      <c r="F14" s="1">
        <v>0</v>
      </c>
      <c r="G14">
        <f t="shared" si="0"/>
        <v>2.4812428336583805</v>
      </c>
      <c r="I14">
        <f t="shared" si="1"/>
        <v>0.26463408456952675</v>
      </c>
      <c r="J14">
        <f t="shared" si="2"/>
        <v>375.72128977352759</v>
      </c>
      <c r="K14">
        <f t="shared" si="3"/>
        <v>1.6673969336647807</v>
      </c>
      <c r="L14">
        <f t="shared" si="4"/>
        <v>0.66154070324001202</v>
      </c>
      <c r="M14">
        <f t="shared" si="5"/>
        <v>25.396055221557617</v>
      </c>
      <c r="N14" s="1">
        <v>4.4000000000000004</v>
      </c>
      <c r="O14">
        <f t="shared" si="6"/>
        <v>1.7713044047355651</v>
      </c>
      <c r="P14" s="1">
        <v>1</v>
      </c>
      <c r="Q14">
        <f t="shared" si="7"/>
        <v>3.5426088094711301</v>
      </c>
      <c r="R14" s="1">
        <v>24.413913726806641</v>
      </c>
      <c r="S14" s="1">
        <v>25.396055221557617</v>
      </c>
      <c r="T14" s="1">
        <v>24.049890518188477</v>
      </c>
      <c r="U14" s="1">
        <v>398.58453369140625</v>
      </c>
      <c r="V14" s="1">
        <v>395.8204345703125</v>
      </c>
      <c r="W14" s="1">
        <v>24.350587844848633</v>
      </c>
      <c r="X14" s="1">
        <v>25.779973983764648</v>
      </c>
      <c r="Y14" s="1">
        <v>79.803474426269531</v>
      </c>
      <c r="Z14" s="1">
        <v>84.487960815429688</v>
      </c>
      <c r="AA14" s="1">
        <v>500.0335693359375</v>
      </c>
      <c r="AB14" s="1">
        <v>499.16363525390625</v>
      </c>
      <c r="AC14" s="1">
        <v>2.0412830635905266E-3</v>
      </c>
      <c r="AD14" s="1">
        <v>100.62058258056641</v>
      </c>
      <c r="AE14" s="1">
        <v>0.55833297967910767</v>
      </c>
      <c r="AF14" s="1">
        <v>-0.2815299928188324</v>
      </c>
      <c r="AG14" s="1">
        <v>1</v>
      </c>
      <c r="AH14" s="1">
        <v>-0.21956524252891541</v>
      </c>
      <c r="AI14" s="1">
        <v>2.737391471862793</v>
      </c>
      <c r="AJ14" s="1">
        <v>1</v>
      </c>
      <c r="AK14" s="1">
        <v>0</v>
      </c>
      <c r="AL14" s="1">
        <v>0.15999999642372131</v>
      </c>
      <c r="AM14" s="1">
        <v>111115</v>
      </c>
      <c r="AN14">
        <f t="shared" si="8"/>
        <v>1.1364399303089485</v>
      </c>
      <c r="AO14">
        <f t="shared" si="9"/>
        <v>1.6673969336647807E-3</v>
      </c>
      <c r="AP14">
        <f t="shared" si="10"/>
        <v>298.54605522155759</v>
      </c>
      <c r="AQ14">
        <f t="shared" si="11"/>
        <v>297.56391372680662</v>
      </c>
      <c r="AR14">
        <f t="shared" si="12"/>
        <v>79.86617985547673</v>
      </c>
      <c r="AS14">
        <f t="shared" si="13"/>
        <v>-4.7529226918801397E-2</v>
      </c>
      <c r="AT14">
        <f t="shared" si="14"/>
        <v>3.2555367043982564</v>
      </c>
      <c r="AU14">
        <f t="shared" si="15"/>
        <v>32.354580155522001</v>
      </c>
      <c r="AV14">
        <f t="shared" si="16"/>
        <v>6.5746061717573525</v>
      </c>
      <c r="AW14">
        <f t="shared" si="17"/>
        <v>24.904984474182129</v>
      </c>
      <c r="AX14">
        <f t="shared" si="18"/>
        <v>3.1617100654077035</v>
      </c>
      <c r="AY14">
        <f t="shared" si="19"/>
        <v>0.24623988155569518</v>
      </c>
      <c r="AZ14">
        <f t="shared" si="20"/>
        <v>2.5939960011582444</v>
      </c>
      <c r="BA14">
        <f t="shared" si="21"/>
        <v>0.56771406424945914</v>
      </c>
      <c r="BB14">
        <f t="shared" si="22"/>
        <v>0.15545318061696128</v>
      </c>
      <c r="BC14">
        <f t="shared" si="23"/>
        <v>37.80529506493415</v>
      </c>
      <c r="BD14">
        <f t="shared" si="24"/>
        <v>0.94922155846096279</v>
      </c>
      <c r="BE14">
        <f t="shared" si="25"/>
        <v>80.525897579453456</v>
      </c>
      <c r="BF14">
        <f t="shared" si="26"/>
        <v>394.87489471378547</v>
      </c>
      <c r="BG14">
        <f t="shared" si="27"/>
        <v>5.0599394635546637E-3</v>
      </c>
    </row>
    <row r="15" spans="1:59" x14ac:dyDescent="0.25">
      <c r="A15" s="9">
        <v>1</v>
      </c>
      <c r="B15" s="4" t="s">
        <v>81</v>
      </c>
      <c r="C15" s="1">
        <v>14</v>
      </c>
      <c r="D15" s="1" t="s">
        <v>69</v>
      </c>
      <c r="E15" s="1">
        <v>1549.4999653659761</v>
      </c>
      <c r="F15" s="1">
        <v>0</v>
      </c>
      <c r="G15">
        <f t="shared" si="0"/>
        <v>2.5371978034548226</v>
      </c>
      <c r="I15">
        <f t="shared" si="1"/>
        <v>0.26145194244032993</v>
      </c>
      <c r="J15">
        <f t="shared" si="2"/>
        <v>375.10239261517876</v>
      </c>
      <c r="K15">
        <f t="shared" si="3"/>
        <v>1.6526229215103996</v>
      </c>
      <c r="L15">
        <f t="shared" si="4"/>
        <v>0.66310007852127084</v>
      </c>
      <c r="M15">
        <f t="shared" si="5"/>
        <v>25.402109146118164</v>
      </c>
      <c r="N15" s="1">
        <v>4.4000000000000004</v>
      </c>
      <c r="O15">
        <f t="shared" si="6"/>
        <v>1.7713044047355651</v>
      </c>
      <c r="P15" s="1">
        <v>1</v>
      </c>
      <c r="Q15">
        <f t="shared" si="7"/>
        <v>3.5426088094711301</v>
      </c>
      <c r="R15" s="1">
        <v>24.414278030395508</v>
      </c>
      <c r="S15" s="1">
        <v>25.402109146118164</v>
      </c>
      <c r="T15" s="1">
        <v>24.050851821899414</v>
      </c>
      <c r="U15" s="1">
        <v>398.56265258789063</v>
      </c>
      <c r="V15" s="1">
        <v>395.7547607421875</v>
      </c>
      <c r="W15" s="1">
        <v>24.35957145690918</v>
      </c>
      <c r="X15" s="1">
        <v>25.776195526123047</v>
      </c>
      <c r="Y15" s="1">
        <v>79.830940246582031</v>
      </c>
      <c r="Z15" s="1">
        <v>84.473487854003906</v>
      </c>
      <c r="AA15" s="1">
        <v>500.06973266601563</v>
      </c>
      <c r="AB15" s="1">
        <v>499.21688842773438</v>
      </c>
      <c r="AC15" s="1">
        <v>0.24190288782119751</v>
      </c>
      <c r="AD15" s="1">
        <v>100.62029266357422</v>
      </c>
      <c r="AE15" s="1">
        <v>0.55833297967910767</v>
      </c>
      <c r="AF15" s="1">
        <v>-0.2815299928188324</v>
      </c>
      <c r="AG15" s="1">
        <v>1</v>
      </c>
      <c r="AH15" s="1">
        <v>-0.21956524252891541</v>
      </c>
      <c r="AI15" s="1">
        <v>2.737391471862793</v>
      </c>
      <c r="AJ15" s="1">
        <v>1</v>
      </c>
      <c r="AK15" s="1">
        <v>0</v>
      </c>
      <c r="AL15" s="1">
        <v>0.15999999642372131</v>
      </c>
      <c r="AM15" s="1">
        <v>111115</v>
      </c>
      <c r="AN15">
        <f t="shared" si="8"/>
        <v>1.13652211969549</v>
      </c>
      <c r="AO15">
        <f t="shared" si="9"/>
        <v>1.6526229215103995E-3</v>
      </c>
      <c r="AP15">
        <f t="shared" si="10"/>
        <v>298.55210914611814</v>
      </c>
      <c r="AQ15">
        <f t="shared" si="11"/>
        <v>297.56427803039549</v>
      </c>
      <c r="AR15">
        <f t="shared" si="12"/>
        <v>79.874700363098782</v>
      </c>
      <c r="AS15">
        <f t="shared" si="13"/>
        <v>-4.1726949979957087E-2</v>
      </c>
      <c r="AT15">
        <f t="shared" si="14"/>
        <v>3.2567084161132844</v>
      </c>
      <c r="AU15">
        <f t="shared" si="15"/>
        <v>32.366318263475421</v>
      </c>
      <c r="AV15">
        <f t="shared" si="16"/>
        <v>6.5901227373523739</v>
      </c>
      <c r="AW15">
        <f t="shared" si="17"/>
        <v>24.908193588256836</v>
      </c>
      <c r="AX15">
        <f t="shared" si="18"/>
        <v>3.1623154609693804</v>
      </c>
      <c r="AY15">
        <f t="shared" si="19"/>
        <v>0.24348242968439576</v>
      </c>
      <c r="AZ15">
        <f t="shared" si="20"/>
        <v>2.5936083375920136</v>
      </c>
      <c r="BA15">
        <f t="shared" si="21"/>
        <v>0.56870712337736684</v>
      </c>
      <c r="BB15">
        <f t="shared" si="22"/>
        <v>0.15369500893837174</v>
      </c>
      <c r="BC15">
        <f t="shared" si="23"/>
        <v>37.742912523746206</v>
      </c>
      <c r="BD15">
        <f t="shared" si="24"/>
        <v>0.947815237678309</v>
      </c>
      <c r="BE15">
        <f t="shared" si="25"/>
        <v>80.470613567691601</v>
      </c>
      <c r="BF15">
        <f t="shared" si="26"/>
        <v>394.78789784004977</v>
      </c>
      <c r="BG15">
        <f t="shared" si="27"/>
        <v>5.1716343156326785E-3</v>
      </c>
    </row>
    <row r="16" spans="1:59" x14ac:dyDescent="0.25">
      <c r="A16" s="9">
        <v>1</v>
      </c>
      <c r="B16" s="4" t="s">
        <v>81</v>
      </c>
      <c r="C16" s="1">
        <v>15</v>
      </c>
      <c r="D16" s="1" t="s">
        <v>70</v>
      </c>
      <c r="E16" s="1">
        <v>1553.4999652765691</v>
      </c>
      <c r="F16" s="1">
        <v>0</v>
      </c>
      <c r="G16">
        <f t="shared" si="0"/>
        <v>2.5360988481926805</v>
      </c>
      <c r="I16">
        <f t="shared" si="1"/>
        <v>0.25850501424884537</v>
      </c>
      <c r="J16">
        <f t="shared" si="2"/>
        <v>374.91443745167396</v>
      </c>
      <c r="K16">
        <f t="shared" si="3"/>
        <v>1.6390579062550206</v>
      </c>
      <c r="L16">
        <f t="shared" si="4"/>
        <v>0.66464045849734443</v>
      </c>
      <c r="M16">
        <f t="shared" si="5"/>
        <v>25.407320022583008</v>
      </c>
      <c r="N16" s="1">
        <v>4.4000000000000004</v>
      </c>
      <c r="O16">
        <f t="shared" si="6"/>
        <v>1.7713044047355651</v>
      </c>
      <c r="P16" s="1">
        <v>1</v>
      </c>
      <c r="Q16">
        <f t="shared" si="7"/>
        <v>3.5426088094711301</v>
      </c>
      <c r="R16" s="1">
        <v>24.417194366455078</v>
      </c>
      <c r="S16" s="1">
        <v>25.407320022583008</v>
      </c>
      <c r="T16" s="1">
        <v>24.052265167236328</v>
      </c>
      <c r="U16" s="1">
        <v>398.54788208007813</v>
      </c>
      <c r="V16" s="1">
        <v>395.74557495117188</v>
      </c>
      <c r="W16" s="1">
        <v>24.365739822387695</v>
      </c>
      <c r="X16" s="1">
        <v>25.770803451538086</v>
      </c>
      <c r="Y16" s="1">
        <v>79.837554931640625</v>
      </c>
      <c r="Z16" s="1">
        <v>84.441429138183594</v>
      </c>
      <c r="AA16" s="1">
        <v>500.04849243164063</v>
      </c>
      <c r="AB16" s="1">
        <v>499.17959594726563</v>
      </c>
      <c r="AC16" s="1">
        <v>0.19392809271812439</v>
      </c>
      <c r="AD16" s="1">
        <v>100.62071990966797</v>
      </c>
      <c r="AE16" s="1">
        <v>0.55833297967910767</v>
      </c>
      <c r="AF16" s="1">
        <v>-0.2815299928188324</v>
      </c>
      <c r="AG16" s="1">
        <v>1</v>
      </c>
      <c r="AH16" s="1">
        <v>-0.21956524252891541</v>
      </c>
      <c r="AI16" s="1">
        <v>2.737391471862793</v>
      </c>
      <c r="AJ16" s="1">
        <v>1</v>
      </c>
      <c r="AK16" s="1">
        <v>0</v>
      </c>
      <c r="AL16" s="1">
        <v>0.15999999642372131</v>
      </c>
      <c r="AM16" s="1">
        <v>111115</v>
      </c>
      <c r="AN16">
        <f t="shared" si="8"/>
        <v>1.1364738464355466</v>
      </c>
      <c r="AO16">
        <f t="shared" si="9"/>
        <v>1.6390579062550207E-3</v>
      </c>
      <c r="AP16">
        <f t="shared" si="10"/>
        <v>298.55732002258299</v>
      </c>
      <c r="AQ16">
        <f t="shared" si="11"/>
        <v>297.56719436645506</v>
      </c>
      <c r="AR16">
        <f t="shared" si="12"/>
        <v>79.86873356635715</v>
      </c>
      <c r="AS16">
        <f t="shared" si="13"/>
        <v>-3.6209284413506487E-2</v>
      </c>
      <c r="AT16">
        <f t="shared" si="14"/>
        <v>3.2577172544416628</v>
      </c>
      <c r="AU16">
        <f t="shared" si="15"/>
        <v>32.376206981685996</v>
      </c>
      <c r="AV16">
        <f t="shared" si="16"/>
        <v>6.6054035301479104</v>
      </c>
      <c r="AW16">
        <f t="shared" si="17"/>
        <v>24.912257194519043</v>
      </c>
      <c r="AX16">
        <f t="shared" si="18"/>
        <v>3.1630822008228021</v>
      </c>
      <c r="AY16">
        <f t="shared" si="19"/>
        <v>0.24092468240642836</v>
      </c>
      <c r="AZ16">
        <f t="shared" si="20"/>
        <v>2.5930767959443184</v>
      </c>
      <c r="BA16">
        <f t="shared" si="21"/>
        <v>0.57000540487848372</v>
      </c>
      <c r="BB16">
        <f t="shared" si="22"/>
        <v>0.15206452559063399</v>
      </c>
      <c r="BC16">
        <f t="shared" si="23"/>
        <v>37.724160600915617</v>
      </c>
      <c r="BD16">
        <f t="shared" si="24"/>
        <v>0.94736229836033392</v>
      </c>
      <c r="BE16">
        <f t="shared" si="25"/>
        <v>80.416092119804162</v>
      </c>
      <c r="BF16">
        <f t="shared" si="26"/>
        <v>394.77913083351859</v>
      </c>
      <c r="BG16">
        <f t="shared" si="27"/>
        <v>5.1660065761479235E-3</v>
      </c>
    </row>
    <row r="17" spans="1:59" x14ac:dyDescent="0.25">
      <c r="A17" s="8">
        <v>2</v>
      </c>
      <c r="B17" s="3" t="s">
        <v>82</v>
      </c>
      <c r="C17" s="1">
        <v>16</v>
      </c>
      <c r="D17" s="1" t="s">
        <v>71</v>
      </c>
      <c r="E17" s="1">
        <v>1973.4999558888376</v>
      </c>
      <c r="F17" s="1">
        <v>0</v>
      </c>
      <c r="G17">
        <f t="shared" si="0"/>
        <v>2.4566424590924467</v>
      </c>
      <c r="H17">
        <f>AVERAGE(G17:G21)</f>
        <v>2.4805373489175837</v>
      </c>
      <c r="I17">
        <f t="shared" si="1"/>
        <v>0.2488542105513957</v>
      </c>
      <c r="J17">
        <f t="shared" si="2"/>
        <v>375.6941015080028</v>
      </c>
      <c r="K17">
        <f t="shared" si="3"/>
        <v>1.2188685802280117</v>
      </c>
      <c r="L17">
        <f t="shared" si="4"/>
        <v>0.51691154998347821</v>
      </c>
      <c r="M17">
        <f t="shared" si="5"/>
        <v>25.599143981933594</v>
      </c>
      <c r="N17" s="1">
        <v>5.5</v>
      </c>
      <c r="O17">
        <f t="shared" si="6"/>
        <v>1.5297826379537582</v>
      </c>
      <c r="P17" s="1">
        <v>1</v>
      </c>
      <c r="Q17">
        <f t="shared" si="7"/>
        <v>3.0595652759075165</v>
      </c>
      <c r="R17" s="1">
        <v>24.438800811767578</v>
      </c>
      <c r="S17" s="1">
        <v>25.599143981933594</v>
      </c>
      <c r="T17" s="1">
        <v>24.052375793457031</v>
      </c>
      <c r="U17" s="1">
        <v>399.05514526367188</v>
      </c>
      <c r="V17" s="1">
        <v>395.8226318359375</v>
      </c>
      <c r="W17" s="1">
        <v>26.302450180053711</v>
      </c>
      <c r="X17" s="1">
        <v>27.605993270874023</v>
      </c>
      <c r="Y17" s="1">
        <v>86.084381103515625</v>
      </c>
      <c r="Z17" s="1">
        <v>90.350700378417969</v>
      </c>
      <c r="AA17" s="1">
        <v>500.07650756835938</v>
      </c>
      <c r="AB17" s="1">
        <v>499.27847290039063</v>
      </c>
      <c r="AC17" s="1">
        <v>1.0207062587141991E-2</v>
      </c>
      <c r="AD17" s="1">
        <v>100.63516998291016</v>
      </c>
      <c r="AE17" s="1">
        <v>0.55833297967910767</v>
      </c>
      <c r="AF17" s="1">
        <v>-0.2815299928188324</v>
      </c>
      <c r="AG17" s="1">
        <v>1</v>
      </c>
      <c r="AH17" s="1">
        <v>-0.21956524252891541</v>
      </c>
      <c r="AI17" s="1">
        <v>2.737391471862793</v>
      </c>
      <c r="AJ17" s="1">
        <v>1</v>
      </c>
      <c r="AK17" s="1">
        <v>0</v>
      </c>
      <c r="AL17" s="1">
        <v>0.15999999642372131</v>
      </c>
      <c r="AM17" s="1">
        <v>111115</v>
      </c>
      <c r="AN17">
        <f t="shared" si="8"/>
        <v>0.90923001376065327</v>
      </c>
      <c r="AO17">
        <f t="shared" si="9"/>
        <v>1.2188685802280116E-3</v>
      </c>
      <c r="AP17">
        <f t="shared" si="10"/>
        <v>298.74914398193357</v>
      </c>
      <c r="AQ17">
        <f t="shared" si="11"/>
        <v>297.58880081176756</v>
      </c>
      <c r="AR17">
        <f t="shared" si="12"/>
        <v>79.884553878503539</v>
      </c>
      <c r="AS17">
        <f t="shared" si="13"/>
        <v>0.14289366580983123</v>
      </c>
      <c r="AT17">
        <f t="shared" si="14"/>
        <v>3.2950453753449596</v>
      </c>
      <c r="AU17">
        <f t="shared" si="15"/>
        <v>32.742483327692732</v>
      </c>
      <c r="AV17">
        <f t="shared" si="16"/>
        <v>5.1364900568187082</v>
      </c>
      <c r="AW17">
        <f t="shared" si="17"/>
        <v>25.018972396850586</v>
      </c>
      <c r="AX17">
        <f t="shared" si="18"/>
        <v>3.1832759555522543</v>
      </c>
      <c r="AY17">
        <f t="shared" si="19"/>
        <v>0.23013578069005969</v>
      </c>
      <c r="AZ17">
        <f t="shared" si="20"/>
        <v>2.7781338253614813</v>
      </c>
      <c r="BA17">
        <f t="shared" si="21"/>
        <v>0.40514213019077294</v>
      </c>
      <c r="BB17">
        <f t="shared" si="22"/>
        <v>0.14540709948043701</v>
      </c>
      <c r="BC17">
        <f t="shared" si="23"/>
        <v>37.808039766834561</v>
      </c>
      <c r="BD17">
        <f t="shared" si="24"/>
        <v>0.94914760120063657</v>
      </c>
      <c r="BE17">
        <f t="shared" si="25"/>
        <v>85.041078825548936</v>
      </c>
      <c r="BF17">
        <f t="shared" si="26"/>
        <v>394.73866499074865</v>
      </c>
      <c r="BG17">
        <f t="shared" si="27"/>
        <v>5.2925021929323144E-3</v>
      </c>
    </row>
    <row r="18" spans="1:59" x14ac:dyDescent="0.25">
      <c r="A18" s="8">
        <v>2</v>
      </c>
      <c r="B18" s="3" t="s">
        <v>82</v>
      </c>
      <c r="C18" s="1">
        <v>17</v>
      </c>
      <c r="D18" s="1" t="s">
        <v>72</v>
      </c>
      <c r="E18" s="1">
        <v>1978.4999557770789</v>
      </c>
      <c r="F18" s="1">
        <v>0</v>
      </c>
      <c r="G18">
        <f t="shared" si="0"/>
        <v>2.4350035864201538</v>
      </c>
      <c r="I18">
        <f t="shared" si="1"/>
        <v>0.23990522911913875</v>
      </c>
      <c r="J18">
        <f t="shared" si="2"/>
        <v>375.2242819180135</v>
      </c>
      <c r="K18">
        <f t="shared" si="3"/>
        <v>1.180881751612868</v>
      </c>
      <c r="L18">
        <f t="shared" si="4"/>
        <v>0.51807632916598578</v>
      </c>
      <c r="M18">
        <f t="shared" si="5"/>
        <v>25.597156524658203</v>
      </c>
      <c r="N18" s="1">
        <v>5.5</v>
      </c>
      <c r="O18">
        <f t="shared" si="6"/>
        <v>1.5297826379537582</v>
      </c>
      <c r="P18" s="1">
        <v>1</v>
      </c>
      <c r="Q18">
        <f t="shared" si="7"/>
        <v>3.0595652759075165</v>
      </c>
      <c r="R18" s="1">
        <v>24.438335418701172</v>
      </c>
      <c r="S18" s="1">
        <v>25.597156524658203</v>
      </c>
      <c r="T18" s="1">
        <v>24.051641464233398</v>
      </c>
      <c r="U18" s="1">
        <v>398.98629760742188</v>
      </c>
      <c r="V18" s="1">
        <v>395.79437255859375</v>
      </c>
      <c r="W18" s="1">
        <v>26.328031539916992</v>
      </c>
      <c r="X18" s="1">
        <v>27.590883255004883</v>
      </c>
      <c r="Y18" s="1">
        <v>86.169479370117188</v>
      </c>
      <c r="Z18" s="1">
        <v>90.302688598632813</v>
      </c>
      <c r="AA18" s="1">
        <v>500.11026000976563</v>
      </c>
      <c r="AB18" s="1">
        <v>499.22000122070313</v>
      </c>
      <c r="AC18" s="1">
        <v>7.0427469909191132E-2</v>
      </c>
      <c r="AD18" s="1">
        <v>100.63397979736328</v>
      </c>
      <c r="AE18" s="1">
        <v>0.55833297967910767</v>
      </c>
      <c r="AF18" s="1">
        <v>-0.2815299928188324</v>
      </c>
      <c r="AG18" s="1">
        <v>1</v>
      </c>
      <c r="AH18" s="1">
        <v>-0.21956524252891541</v>
      </c>
      <c r="AI18" s="1">
        <v>2.737391471862793</v>
      </c>
      <c r="AJ18" s="1">
        <v>1</v>
      </c>
      <c r="AK18" s="1">
        <v>0</v>
      </c>
      <c r="AL18" s="1">
        <v>0.15999999642372131</v>
      </c>
      <c r="AM18" s="1">
        <v>111115</v>
      </c>
      <c r="AN18">
        <f t="shared" si="8"/>
        <v>0.90929138183593738</v>
      </c>
      <c r="AO18">
        <f t="shared" si="9"/>
        <v>1.180881751612868E-3</v>
      </c>
      <c r="AP18">
        <f t="shared" si="10"/>
        <v>298.74715652465818</v>
      </c>
      <c r="AQ18">
        <f t="shared" si="11"/>
        <v>297.58833541870115</v>
      </c>
      <c r="AR18">
        <f t="shared" si="12"/>
        <v>79.87519840996265</v>
      </c>
      <c r="AS18">
        <f t="shared" si="13"/>
        <v>0.16157361656111432</v>
      </c>
      <c r="AT18">
        <f t="shared" si="14"/>
        <v>3.2946567172415562</v>
      </c>
      <c r="AU18">
        <f t="shared" si="15"/>
        <v>32.739008472840702</v>
      </c>
      <c r="AV18">
        <f t="shared" si="16"/>
        <v>5.148125217835819</v>
      </c>
      <c r="AW18">
        <f t="shared" si="17"/>
        <v>25.017745971679688</v>
      </c>
      <c r="AX18">
        <f t="shared" si="18"/>
        <v>3.1830432402907305</v>
      </c>
      <c r="AY18">
        <f t="shared" si="19"/>
        <v>0.22246166692604633</v>
      </c>
      <c r="AZ18">
        <f t="shared" si="20"/>
        <v>2.7765803880755704</v>
      </c>
      <c r="BA18">
        <f t="shared" si="21"/>
        <v>0.4064628522151601</v>
      </c>
      <c r="BB18">
        <f t="shared" si="22"/>
        <v>0.14050713565309225</v>
      </c>
      <c r="BC18">
        <f t="shared" si="23"/>
        <v>37.760312806017517</v>
      </c>
      <c r="BD18">
        <f t="shared" si="24"/>
        <v>0.94802833979774426</v>
      </c>
      <c r="BE18">
        <f t="shared" si="25"/>
        <v>84.965078154711975</v>
      </c>
      <c r="BF18">
        <f t="shared" si="26"/>
        <v>394.71995363131913</v>
      </c>
      <c r="BG18">
        <f t="shared" si="27"/>
        <v>5.2414444246827799E-3</v>
      </c>
    </row>
    <row r="19" spans="1:59" x14ac:dyDescent="0.25">
      <c r="A19" s="8">
        <v>2</v>
      </c>
      <c r="B19" s="3" t="s">
        <v>82</v>
      </c>
      <c r="C19" s="1">
        <v>18</v>
      </c>
      <c r="D19" s="1" t="s">
        <v>73</v>
      </c>
      <c r="E19" s="1">
        <v>1983.9999556541443</v>
      </c>
      <c r="F19" s="1">
        <v>0</v>
      </c>
      <c r="G19">
        <f t="shared" si="0"/>
        <v>2.5216286661383904</v>
      </c>
      <c r="I19">
        <f t="shared" si="1"/>
        <v>0.23144498652324225</v>
      </c>
      <c r="J19">
        <f t="shared" si="2"/>
        <v>373.96635332640352</v>
      </c>
      <c r="K19">
        <f t="shared" si="3"/>
        <v>1.1449397128224283</v>
      </c>
      <c r="L19">
        <f t="shared" si="4"/>
        <v>0.51933743883870598</v>
      </c>
      <c r="M19">
        <f t="shared" si="5"/>
        <v>25.595268249511719</v>
      </c>
      <c r="N19" s="1">
        <v>5.5</v>
      </c>
      <c r="O19">
        <f t="shared" si="6"/>
        <v>1.5297826379537582</v>
      </c>
      <c r="P19" s="1">
        <v>1</v>
      </c>
      <c r="Q19">
        <f t="shared" si="7"/>
        <v>3.0595652759075165</v>
      </c>
      <c r="R19" s="1">
        <v>24.438774108886719</v>
      </c>
      <c r="S19" s="1">
        <v>25.595268249511719</v>
      </c>
      <c r="T19" s="1">
        <v>24.052194595336914</v>
      </c>
      <c r="U19" s="1">
        <v>399.04290771484375</v>
      </c>
      <c r="V19" s="1">
        <v>395.77130126953125</v>
      </c>
      <c r="W19" s="1">
        <v>26.350318908691406</v>
      </c>
      <c r="X19" s="1">
        <v>27.574787139892578</v>
      </c>
      <c r="Y19" s="1">
        <v>86.239837646484375</v>
      </c>
      <c r="Z19" s="1">
        <v>90.247299194335938</v>
      </c>
      <c r="AA19" s="1">
        <v>500.09671020507813</v>
      </c>
      <c r="AB19" s="1">
        <v>499.13885498046875</v>
      </c>
      <c r="AC19" s="1">
        <v>3.7766031920909882E-2</v>
      </c>
      <c r="AD19" s="1">
        <v>100.63359832763672</v>
      </c>
      <c r="AE19" s="1">
        <v>0.55833297967910767</v>
      </c>
      <c r="AF19" s="1">
        <v>-0.2815299928188324</v>
      </c>
      <c r="AG19" s="1">
        <v>1</v>
      </c>
      <c r="AH19" s="1">
        <v>-0.21956524252891541</v>
      </c>
      <c r="AI19" s="1">
        <v>2.737391471862793</v>
      </c>
      <c r="AJ19" s="1">
        <v>1</v>
      </c>
      <c r="AK19" s="1">
        <v>0</v>
      </c>
      <c r="AL19" s="1">
        <v>0.15999999642372131</v>
      </c>
      <c r="AM19" s="1">
        <v>111115</v>
      </c>
      <c r="AN19">
        <f t="shared" si="8"/>
        <v>0.90926674582741474</v>
      </c>
      <c r="AO19">
        <f t="shared" si="9"/>
        <v>1.1449397128224282E-3</v>
      </c>
      <c r="AP19">
        <f t="shared" si="10"/>
        <v>298.7452682495117</v>
      </c>
      <c r="AQ19">
        <f t="shared" si="11"/>
        <v>297.5887741088867</v>
      </c>
      <c r="AR19">
        <f t="shared" si="12"/>
        <v>79.862215011815351</v>
      </c>
      <c r="AS19">
        <f t="shared" si="13"/>
        <v>0.17931405170508888</v>
      </c>
      <c r="AT19">
        <f t="shared" si="14"/>
        <v>3.294287491844738</v>
      </c>
      <c r="AU19">
        <f t="shared" si="15"/>
        <v>32.735463568731767</v>
      </c>
      <c r="AV19">
        <f t="shared" si="16"/>
        <v>5.1606764288391886</v>
      </c>
      <c r="AW19">
        <f t="shared" si="17"/>
        <v>25.017021179199219</v>
      </c>
      <c r="AX19">
        <f t="shared" si="18"/>
        <v>3.182905717265442</v>
      </c>
      <c r="AY19">
        <f t="shared" si="19"/>
        <v>0.21516828802787533</v>
      </c>
      <c r="AZ19">
        <f t="shared" si="20"/>
        <v>2.774950053006032</v>
      </c>
      <c r="BA19">
        <f t="shared" si="21"/>
        <v>0.40795566425940999</v>
      </c>
      <c r="BB19">
        <f t="shared" si="22"/>
        <v>0.1358535814194802</v>
      </c>
      <c r="BC19">
        <f t="shared" si="23"/>
        <v>37.633579788700366</v>
      </c>
      <c r="BD19">
        <f t="shared" si="24"/>
        <v>0.94490518167137649</v>
      </c>
      <c r="BE19">
        <f t="shared" si="25"/>
        <v>84.888194811952886</v>
      </c>
      <c r="BF19">
        <f t="shared" si="26"/>
        <v>394.65865996519528</v>
      </c>
      <c r="BG19">
        <f t="shared" si="27"/>
        <v>5.4238390581227355E-3</v>
      </c>
    </row>
    <row r="20" spans="1:59" x14ac:dyDescent="0.25">
      <c r="A20" s="8">
        <v>2</v>
      </c>
      <c r="B20" s="3" t="s">
        <v>82</v>
      </c>
      <c r="C20" s="1">
        <v>19</v>
      </c>
      <c r="D20" s="1" t="s">
        <v>74</v>
      </c>
      <c r="E20" s="1">
        <v>1988.9999555423856</v>
      </c>
      <c r="F20" s="1">
        <v>0</v>
      </c>
      <c r="G20">
        <f t="shared" si="0"/>
        <v>2.468532985733956</v>
      </c>
      <c r="I20">
        <f t="shared" si="1"/>
        <v>0.22528799005954481</v>
      </c>
      <c r="J20">
        <f t="shared" si="2"/>
        <v>373.90278608349229</v>
      </c>
      <c r="K20">
        <f t="shared" si="3"/>
        <v>1.1185412571520237</v>
      </c>
      <c r="L20">
        <f t="shared" si="4"/>
        <v>0.52026038198278801</v>
      </c>
      <c r="M20">
        <f t="shared" si="5"/>
        <v>25.592479705810547</v>
      </c>
      <c r="N20" s="1">
        <v>5.5</v>
      </c>
      <c r="O20">
        <f t="shared" si="6"/>
        <v>1.5297826379537582</v>
      </c>
      <c r="P20" s="1">
        <v>1</v>
      </c>
      <c r="Q20">
        <f t="shared" si="7"/>
        <v>3.0595652759075165</v>
      </c>
      <c r="R20" s="1">
        <v>24.436351776123047</v>
      </c>
      <c r="S20" s="1">
        <v>25.592479705810547</v>
      </c>
      <c r="T20" s="1">
        <v>24.050891876220703</v>
      </c>
      <c r="U20" s="1">
        <v>398.991455078125</v>
      </c>
      <c r="V20" s="1">
        <v>395.78964233398438</v>
      </c>
      <c r="W20" s="1">
        <v>26.363870620727539</v>
      </c>
      <c r="X20" s="1">
        <v>27.560150146484375</v>
      </c>
      <c r="Y20" s="1">
        <v>86.296852111816406</v>
      </c>
      <c r="Z20" s="1">
        <v>90.212631225585938</v>
      </c>
      <c r="AA20" s="1">
        <v>500.08609008789063</v>
      </c>
      <c r="AB20" s="1">
        <v>499.23892211914063</v>
      </c>
      <c r="AC20" s="1">
        <v>0.18270166218280792</v>
      </c>
      <c r="AD20" s="1">
        <v>100.63377380371094</v>
      </c>
      <c r="AE20" s="1">
        <v>0.55833297967910767</v>
      </c>
      <c r="AF20" s="1">
        <v>-0.2815299928188324</v>
      </c>
      <c r="AG20" s="1">
        <v>1</v>
      </c>
      <c r="AH20" s="1">
        <v>-0.21956524252891541</v>
      </c>
      <c r="AI20" s="1">
        <v>2.737391471862793</v>
      </c>
      <c r="AJ20" s="1">
        <v>1</v>
      </c>
      <c r="AK20" s="1">
        <v>0</v>
      </c>
      <c r="AL20" s="1">
        <v>0.15999999642372131</v>
      </c>
      <c r="AM20" s="1">
        <v>111115</v>
      </c>
      <c r="AN20">
        <f t="shared" si="8"/>
        <v>0.90924743652343731</v>
      </c>
      <c r="AO20">
        <f t="shared" si="9"/>
        <v>1.1185412571520237E-3</v>
      </c>
      <c r="AP20">
        <f t="shared" si="10"/>
        <v>298.74247970581052</v>
      </c>
      <c r="AQ20">
        <f t="shared" si="11"/>
        <v>297.58635177612302</v>
      </c>
      <c r="AR20">
        <f t="shared" si="12"/>
        <v>79.878225753644983</v>
      </c>
      <c r="AS20">
        <f t="shared" si="13"/>
        <v>0.19246063572971184</v>
      </c>
      <c r="AT20">
        <f t="shared" si="14"/>
        <v>3.2937422978204074</v>
      </c>
      <c r="AU20">
        <f t="shared" si="15"/>
        <v>32.729988882707964</v>
      </c>
      <c r="AV20">
        <f t="shared" si="16"/>
        <v>5.1698387362235891</v>
      </c>
      <c r="AW20">
        <f t="shared" si="17"/>
        <v>25.014415740966797</v>
      </c>
      <c r="AX20">
        <f t="shared" si="18"/>
        <v>3.1824114010583568</v>
      </c>
      <c r="AY20">
        <f t="shared" si="19"/>
        <v>0.20983686504555504</v>
      </c>
      <c r="AZ20">
        <f t="shared" si="20"/>
        <v>2.7734819158376194</v>
      </c>
      <c r="BA20">
        <f t="shared" si="21"/>
        <v>0.40892948522073747</v>
      </c>
      <c r="BB20">
        <f t="shared" si="22"/>
        <v>0.13245389473968092</v>
      </c>
      <c r="BC20">
        <f t="shared" si="23"/>
        <v>37.627248399303483</v>
      </c>
      <c r="BD20">
        <f t="shared" si="24"/>
        <v>0.94470078569660243</v>
      </c>
      <c r="BE20">
        <f t="shared" si="25"/>
        <v>84.830610267787151</v>
      </c>
      <c r="BF20">
        <f t="shared" si="26"/>
        <v>394.70042892285608</v>
      </c>
      <c r="BG20">
        <f t="shared" si="27"/>
        <v>5.3054707900229486E-3</v>
      </c>
    </row>
    <row r="21" spans="1:59" x14ac:dyDescent="0.25">
      <c r="A21" s="8">
        <v>2</v>
      </c>
      <c r="B21" s="3" t="s">
        <v>82</v>
      </c>
      <c r="C21" s="1">
        <v>20</v>
      </c>
      <c r="D21" s="1" t="s">
        <v>75</v>
      </c>
      <c r="E21" s="1">
        <v>1996.4999553747475</v>
      </c>
      <c r="F21" s="1">
        <v>0</v>
      </c>
      <c r="G21">
        <f t="shared" si="0"/>
        <v>2.520879047202973</v>
      </c>
      <c r="I21">
        <f t="shared" si="1"/>
        <v>0.21460449097769937</v>
      </c>
      <c r="J21">
        <f t="shared" si="2"/>
        <v>372.53647517800476</v>
      </c>
      <c r="K21">
        <f t="shared" si="3"/>
        <v>1.0711675429413883</v>
      </c>
      <c r="L21">
        <f t="shared" si="4"/>
        <v>0.52133777136795878</v>
      </c>
      <c r="M21">
        <f t="shared" si="5"/>
        <v>25.585521697998047</v>
      </c>
      <c r="N21" s="1">
        <v>5.5</v>
      </c>
      <c r="O21">
        <f t="shared" si="6"/>
        <v>1.5297826379537582</v>
      </c>
      <c r="P21" s="1">
        <v>1</v>
      </c>
      <c r="Q21">
        <f t="shared" si="7"/>
        <v>3.0595652759075165</v>
      </c>
      <c r="R21" s="1">
        <v>24.435911178588867</v>
      </c>
      <c r="S21" s="1">
        <v>25.585521697998047</v>
      </c>
      <c r="T21" s="1">
        <v>24.049457550048828</v>
      </c>
      <c r="U21" s="1">
        <v>398.95071411132813</v>
      </c>
      <c r="V21" s="1">
        <v>395.7117919921875</v>
      </c>
      <c r="W21" s="1">
        <v>26.390190124511719</v>
      </c>
      <c r="X21" s="1">
        <v>27.535921096801758</v>
      </c>
      <c r="Y21" s="1">
        <v>86.385307312011719</v>
      </c>
      <c r="Z21" s="1">
        <v>90.135726928710938</v>
      </c>
      <c r="AA21" s="1">
        <v>500.04721069335938</v>
      </c>
      <c r="AB21" s="1">
        <v>499.32144165039063</v>
      </c>
      <c r="AC21" s="1">
        <v>9.0841948986053467E-2</v>
      </c>
      <c r="AD21" s="1">
        <v>100.63380432128906</v>
      </c>
      <c r="AE21" s="1">
        <v>0.55833297967910767</v>
      </c>
      <c r="AF21" s="1">
        <v>-0.2815299928188324</v>
      </c>
      <c r="AG21" s="1">
        <v>1</v>
      </c>
      <c r="AH21" s="1">
        <v>-0.21956524252891541</v>
      </c>
      <c r="AI21" s="1">
        <v>2.737391471862793</v>
      </c>
      <c r="AJ21" s="1">
        <v>1</v>
      </c>
      <c r="AK21" s="1">
        <v>0</v>
      </c>
      <c r="AL21" s="1">
        <v>0.15999999642372131</v>
      </c>
      <c r="AM21" s="1">
        <v>111115</v>
      </c>
      <c r="AN21">
        <f t="shared" si="8"/>
        <v>0.90917674671519877</v>
      </c>
      <c r="AO21">
        <f t="shared" si="9"/>
        <v>1.0711675429413883E-3</v>
      </c>
      <c r="AP21">
        <f t="shared" si="10"/>
        <v>298.73552169799802</v>
      </c>
      <c r="AQ21">
        <f t="shared" si="11"/>
        <v>297.58591117858884</v>
      </c>
      <c r="AR21">
        <f t="shared" si="12"/>
        <v>79.891428878349871</v>
      </c>
      <c r="AS21">
        <f t="shared" si="13"/>
        <v>0.21662279470809043</v>
      </c>
      <c r="AT21">
        <f t="shared" si="14"/>
        <v>3.292382266829962</v>
      </c>
      <c r="AU21">
        <f t="shared" si="15"/>
        <v>32.716464303769335</v>
      </c>
      <c r="AV21">
        <f t="shared" si="16"/>
        <v>5.1805432069675774</v>
      </c>
      <c r="AW21">
        <f t="shared" si="17"/>
        <v>25.010716438293457</v>
      </c>
      <c r="AX21">
        <f t="shared" si="18"/>
        <v>3.1817096669023841</v>
      </c>
      <c r="AY21">
        <f t="shared" si="19"/>
        <v>0.20053830295849639</v>
      </c>
      <c r="AZ21">
        <f t="shared" si="20"/>
        <v>2.7710444954620033</v>
      </c>
      <c r="BA21">
        <f t="shared" si="21"/>
        <v>0.41066517144038084</v>
      </c>
      <c r="BB21">
        <f t="shared" si="22"/>
        <v>0.12652859829580787</v>
      </c>
      <c r="BC21">
        <f t="shared" si="23"/>
        <v>37.489762745606093</v>
      </c>
      <c r="BD21">
        <f t="shared" si="24"/>
        <v>0.94143384836345667</v>
      </c>
      <c r="BE21">
        <f t="shared" si="25"/>
        <v>84.74359406312017</v>
      </c>
      <c r="BF21">
        <f t="shared" si="26"/>
        <v>394.59948144907787</v>
      </c>
      <c r="BG21">
        <f t="shared" si="27"/>
        <v>5.413802113319861E-3</v>
      </c>
    </row>
    <row r="22" spans="1:59" x14ac:dyDescent="0.25">
      <c r="A22" s="8">
        <v>2</v>
      </c>
      <c r="B22" t="s">
        <v>83</v>
      </c>
      <c r="C22" s="1">
        <v>21</v>
      </c>
      <c r="D22" s="1" t="s">
        <v>76</v>
      </c>
      <c r="E22" s="1">
        <v>2281.4999490045011</v>
      </c>
      <c r="F22" s="1">
        <v>0</v>
      </c>
      <c r="G22">
        <f t="shared" si="0"/>
        <v>3.0488677829919002</v>
      </c>
      <c r="H22">
        <f>AVERAGE(G22:G26)</f>
        <v>3.0586600996836437</v>
      </c>
      <c r="I22">
        <f t="shared" si="1"/>
        <v>0.41525655497083735</v>
      </c>
      <c r="J22">
        <f t="shared" si="2"/>
        <v>378.7001472873917</v>
      </c>
      <c r="K22">
        <f t="shared" si="3"/>
        <v>1.4068651056115666</v>
      </c>
      <c r="L22">
        <f t="shared" si="4"/>
        <v>0.37833752164604251</v>
      </c>
      <c r="M22">
        <f t="shared" si="5"/>
        <v>25.19865608215332</v>
      </c>
      <c r="N22" s="1">
        <v>5.9</v>
      </c>
      <c r="O22">
        <f t="shared" si="6"/>
        <v>1.4419565409421919</v>
      </c>
      <c r="P22" s="1">
        <v>1</v>
      </c>
      <c r="Q22">
        <f t="shared" si="7"/>
        <v>2.8839130818843839</v>
      </c>
      <c r="R22" s="1">
        <v>24.421754837036133</v>
      </c>
      <c r="S22" s="1">
        <v>25.19865608215332</v>
      </c>
      <c r="T22" s="1">
        <v>24.050941467285156</v>
      </c>
      <c r="U22" s="1">
        <v>398.50112915039063</v>
      </c>
      <c r="V22" s="1">
        <v>394.24917602539063</v>
      </c>
      <c r="W22" s="1">
        <v>26.596981048583984</v>
      </c>
      <c r="X22" s="1">
        <v>28.210172653198242</v>
      </c>
      <c r="Y22" s="1">
        <v>87.145179748535156</v>
      </c>
      <c r="Z22" s="1">
        <v>92.430816650390625</v>
      </c>
      <c r="AA22" s="1">
        <v>500.02401733398438</v>
      </c>
      <c r="AB22" s="1">
        <v>501.0693359375</v>
      </c>
      <c r="AC22" s="1">
        <v>7.8591443598270416E-2</v>
      </c>
      <c r="AD22" s="1">
        <v>100.64435577392578</v>
      </c>
      <c r="AE22" s="1">
        <v>0.55833297967910767</v>
      </c>
      <c r="AF22" s="1">
        <v>-0.2815299928188324</v>
      </c>
      <c r="AG22" s="1">
        <v>1</v>
      </c>
      <c r="AH22" s="1">
        <v>-0.21956524252891541</v>
      </c>
      <c r="AI22" s="1">
        <v>2.737391471862793</v>
      </c>
      <c r="AJ22" s="1">
        <v>1</v>
      </c>
      <c r="AK22" s="1">
        <v>0</v>
      </c>
      <c r="AL22" s="1">
        <v>0.15999999642372131</v>
      </c>
      <c r="AM22" s="1">
        <v>111115</v>
      </c>
      <c r="AN22">
        <f t="shared" si="8"/>
        <v>0.84749833446438017</v>
      </c>
      <c r="AO22">
        <f t="shared" si="9"/>
        <v>1.4068651056115666E-3</v>
      </c>
      <c r="AP22">
        <f t="shared" si="10"/>
        <v>298.3486560821533</v>
      </c>
      <c r="AQ22">
        <f t="shared" si="11"/>
        <v>297.57175483703611</v>
      </c>
      <c r="AR22">
        <f t="shared" si="12"/>
        <v>80.171091958036413</v>
      </c>
      <c r="AS22">
        <f t="shared" si="13"/>
        <v>0.10837186691332566</v>
      </c>
      <c r="AT22">
        <f t="shared" si="14"/>
        <v>3.2175321745983982</v>
      </c>
      <c r="AU22">
        <f t="shared" si="15"/>
        <v>31.969325550911556</v>
      </c>
      <c r="AV22">
        <f t="shared" si="16"/>
        <v>3.7591528977133137</v>
      </c>
      <c r="AW22">
        <f t="shared" si="17"/>
        <v>24.810205459594727</v>
      </c>
      <c r="AX22">
        <f t="shared" si="18"/>
        <v>3.1438757262644819</v>
      </c>
      <c r="AY22">
        <f t="shared" si="19"/>
        <v>0.36298946190598463</v>
      </c>
      <c r="AZ22">
        <f t="shared" si="20"/>
        <v>2.8391946529523557</v>
      </c>
      <c r="BA22">
        <f t="shared" si="21"/>
        <v>0.30468107331212613</v>
      </c>
      <c r="BB22">
        <f t="shared" si="22"/>
        <v>0.23104886866018262</v>
      </c>
      <c r="BC22">
        <f t="shared" si="23"/>
        <v>38.114032355230343</v>
      </c>
      <c r="BD22">
        <f t="shared" si="24"/>
        <v>0.96056040270075915</v>
      </c>
      <c r="BE22">
        <f t="shared" si="25"/>
        <v>89.402522890696133</v>
      </c>
      <c r="BF22">
        <f t="shared" si="26"/>
        <v>392.82195842549345</v>
      </c>
      <c r="BG22">
        <f t="shared" si="27"/>
        <v>6.9389316435409737E-3</v>
      </c>
    </row>
    <row r="23" spans="1:59" x14ac:dyDescent="0.25">
      <c r="A23" s="8">
        <v>2</v>
      </c>
      <c r="B23" t="s">
        <v>83</v>
      </c>
      <c r="C23" s="1">
        <v>22</v>
      </c>
      <c r="D23" s="1" t="s">
        <v>77</v>
      </c>
      <c r="E23" s="1">
        <v>2285.4999489150941</v>
      </c>
      <c r="F23" s="1">
        <v>0</v>
      </c>
      <c r="G23">
        <f t="shared" si="0"/>
        <v>3.0514248381342051</v>
      </c>
      <c r="I23">
        <f t="shared" si="1"/>
        <v>0.41392179769974685</v>
      </c>
      <c r="J23">
        <f t="shared" si="2"/>
        <v>378.67143593501561</v>
      </c>
      <c r="K23">
        <f t="shared" si="3"/>
        <v>1.399458443679533</v>
      </c>
      <c r="L23">
        <f t="shared" si="4"/>
        <v>0.37741425037322118</v>
      </c>
      <c r="M23">
        <f t="shared" si="5"/>
        <v>25.193681716918945</v>
      </c>
      <c r="N23" s="1">
        <v>5.9</v>
      </c>
      <c r="O23">
        <f t="shared" si="6"/>
        <v>1.4419565409421919</v>
      </c>
      <c r="P23" s="1">
        <v>1</v>
      </c>
      <c r="Q23">
        <f t="shared" si="7"/>
        <v>2.8839130818843839</v>
      </c>
      <c r="R23" s="1">
        <v>24.421733856201172</v>
      </c>
      <c r="S23" s="1">
        <v>25.193681716918945</v>
      </c>
      <c r="T23" s="1">
        <v>24.049526214599609</v>
      </c>
      <c r="U23" s="1">
        <v>398.51498413085938</v>
      </c>
      <c r="V23" s="1">
        <v>394.26373291015625</v>
      </c>
      <c r="W23" s="1">
        <v>26.60487174987793</v>
      </c>
      <c r="X23" s="1">
        <v>28.20945930480957</v>
      </c>
      <c r="Y23" s="1">
        <v>87.172439575195313</v>
      </c>
      <c r="Z23" s="1">
        <v>92.429969787597656</v>
      </c>
      <c r="AA23" s="1">
        <v>500.05902099609375</v>
      </c>
      <c r="AB23" s="1">
        <v>500.88153076171875</v>
      </c>
      <c r="AC23" s="1">
        <v>2.7558429166674614E-2</v>
      </c>
      <c r="AD23" s="1">
        <v>100.64585876464844</v>
      </c>
      <c r="AE23" s="1">
        <v>0.55833297967910767</v>
      </c>
      <c r="AF23" s="1">
        <v>-0.2815299928188324</v>
      </c>
      <c r="AG23" s="1">
        <v>1</v>
      </c>
      <c r="AH23" s="1">
        <v>-0.21956524252891541</v>
      </c>
      <c r="AI23" s="1">
        <v>2.737391471862793</v>
      </c>
      <c r="AJ23" s="1">
        <v>1</v>
      </c>
      <c r="AK23" s="1">
        <v>0</v>
      </c>
      <c r="AL23" s="1">
        <v>0.15999999642372131</v>
      </c>
      <c r="AM23" s="1">
        <v>111115</v>
      </c>
      <c r="AN23">
        <f t="shared" si="8"/>
        <v>0.84755766270524358</v>
      </c>
      <c r="AO23">
        <f t="shared" si="9"/>
        <v>1.3994584436795329E-3</v>
      </c>
      <c r="AP23">
        <f t="shared" si="10"/>
        <v>298.34368171691892</v>
      </c>
      <c r="AQ23">
        <f t="shared" si="11"/>
        <v>297.57173385620115</v>
      </c>
      <c r="AR23">
        <f t="shared" si="12"/>
        <v>80.141043130583057</v>
      </c>
      <c r="AS23">
        <f t="shared" si="13"/>
        <v>0.11250152802937488</v>
      </c>
      <c r="AT23">
        <f t="shared" si="14"/>
        <v>3.2165795073921828</v>
      </c>
      <c r="AU23">
        <f t="shared" si="15"/>
        <v>31.959382600270452</v>
      </c>
      <c r="AV23">
        <f t="shared" si="16"/>
        <v>3.7499232954608814</v>
      </c>
      <c r="AW23">
        <f t="shared" si="17"/>
        <v>24.807707786560059</v>
      </c>
      <c r="AX23">
        <f t="shared" si="18"/>
        <v>3.1434069365793409</v>
      </c>
      <c r="AY23">
        <f t="shared" si="19"/>
        <v>0.3619691497149588</v>
      </c>
      <c r="AZ23">
        <f t="shared" si="20"/>
        <v>2.8391652570189616</v>
      </c>
      <c r="BA23">
        <f t="shared" si="21"/>
        <v>0.30424167956037929</v>
      </c>
      <c r="BB23">
        <f t="shared" si="22"/>
        <v>0.23038748993109376</v>
      </c>
      <c r="BC23">
        <f t="shared" si="23"/>
        <v>38.111711859322199</v>
      </c>
      <c r="BD23">
        <f t="shared" si="24"/>
        <v>0.96045211447664713</v>
      </c>
      <c r="BE23">
        <f t="shared" si="25"/>
        <v>89.42103139369523</v>
      </c>
      <c r="BF23">
        <f t="shared" si="26"/>
        <v>392.83531831702658</v>
      </c>
      <c r="BG23">
        <f t="shared" si="27"/>
        <v>6.9459527573866205E-3</v>
      </c>
    </row>
    <row r="24" spans="1:59" x14ac:dyDescent="0.25">
      <c r="A24" s="8">
        <v>2</v>
      </c>
      <c r="B24" t="s">
        <v>83</v>
      </c>
      <c r="C24" s="1">
        <v>23</v>
      </c>
      <c r="D24" s="1" t="s">
        <v>78</v>
      </c>
      <c r="E24" s="1">
        <v>2289.9999488145113</v>
      </c>
      <c r="F24" s="1">
        <v>0</v>
      </c>
      <c r="G24">
        <f t="shared" si="0"/>
        <v>3.0441146157238621</v>
      </c>
      <c r="I24">
        <f t="shared" si="1"/>
        <v>0.40923965896958636</v>
      </c>
      <c r="J24">
        <f t="shared" si="2"/>
        <v>378.59432642897787</v>
      </c>
      <c r="K24">
        <f t="shared" si="3"/>
        <v>1.3907506457916159</v>
      </c>
      <c r="L24">
        <f t="shared" si="4"/>
        <v>0.37880961567402638</v>
      </c>
      <c r="M24">
        <f t="shared" si="5"/>
        <v>25.199155807495117</v>
      </c>
      <c r="N24" s="1">
        <v>5.9</v>
      </c>
      <c r="O24">
        <f t="shared" si="6"/>
        <v>1.4419565409421919</v>
      </c>
      <c r="P24" s="1">
        <v>1</v>
      </c>
      <c r="Q24">
        <f t="shared" si="7"/>
        <v>2.8839130818843839</v>
      </c>
      <c r="R24" s="1">
        <v>24.421619415283203</v>
      </c>
      <c r="S24" s="1">
        <v>25.199155807495117</v>
      </c>
      <c r="T24" s="1">
        <v>24.051658630371094</v>
      </c>
      <c r="U24" s="1">
        <v>398.53744506835938</v>
      </c>
      <c r="V24" s="1">
        <v>394.29855346679688</v>
      </c>
      <c r="W24" s="1">
        <v>26.611845016479492</v>
      </c>
      <c r="X24" s="1">
        <v>28.206550598144531</v>
      </c>
      <c r="Y24" s="1">
        <v>87.194221496582031</v>
      </c>
      <c r="Z24" s="1">
        <v>92.419303894042969</v>
      </c>
      <c r="AA24" s="1">
        <v>500.02847290039063</v>
      </c>
      <c r="AB24" s="1">
        <v>500.95843505859375</v>
      </c>
      <c r="AC24" s="1">
        <v>0.1092141717672348</v>
      </c>
      <c r="AD24" s="1">
        <v>100.64393615722656</v>
      </c>
      <c r="AE24" s="1">
        <v>0.55833297967910767</v>
      </c>
      <c r="AF24" s="1">
        <v>-0.2815299928188324</v>
      </c>
      <c r="AG24" s="1">
        <v>1</v>
      </c>
      <c r="AH24" s="1">
        <v>-0.21956524252891541</v>
      </c>
      <c r="AI24" s="1">
        <v>2.737391471862793</v>
      </c>
      <c r="AJ24" s="1">
        <v>1</v>
      </c>
      <c r="AK24" s="1">
        <v>0</v>
      </c>
      <c r="AL24" s="1">
        <v>0.15999999642372131</v>
      </c>
      <c r="AM24" s="1">
        <v>111115</v>
      </c>
      <c r="AN24">
        <f t="shared" si="8"/>
        <v>0.84750588627184853</v>
      </c>
      <c r="AO24">
        <f t="shared" si="9"/>
        <v>1.390750645791616E-3</v>
      </c>
      <c r="AP24">
        <f t="shared" si="10"/>
        <v>298.34915580749509</v>
      </c>
      <c r="AQ24">
        <f t="shared" si="11"/>
        <v>297.57161941528318</v>
      </c>
      <c r="AR24">
        <f t="shared" si="12"/>
        <v>80.153347817808026</v>
      </c>
      <c r="AS24">
        <f t="shared" si="13"/>
        <v>0.116385398747686</v>
      </c>
      <c r="AT24">
        <f t="shared" si="14"/>
        <v>3.2176278932892655</v>
      </c>
      <c r="AU24">
        <f t="shared" si="15"/>
        <v>31.97040990390785</v>
      </c>
      <c r="AV24">
        <f t="shared" si="16"/>
        <v>3.7638593057633187</v>
      </c>
      <c r="AW24">
        <f t="shared" si="17"/>
        <v>24.81038761138916</v>
      </c>
      <c r="AX24">
        <f t="shared" si="18"/>
        <v>3.1439099168296667</v>
      </c>
      <c r="AY24">
        <f t="shared" si="19"/>
        <v>0.35838350025096172</v>
      </c>
      <c r="AZ24">
        <f t="shared" si="20"/>
        <v>2.8388182776152391</v>
      </c>
      <c r="BA24">
        <f t="shared" si="21"/>
        <v>0.30509163921442761</v>
      </c>
      <c r="BB24">
        <f t="shared" si="22"/>
        <v>0.22806377181252646</v>
      </c>
      <c r="BC24">
        <f t="shared" si="23"/>
        <v>38.103223218606239</v>
      </c>
      <c r="BD24">
        <f t="shared" si="24"/>
        <v>0.96017173560556457</v>
      </c>
      <c r="BE24">
        <f t="shared" si="25"/>
        <v>89.370242629678557</v>
      </c>
      <c r="BF24">
        <f t="shared" si="26"/>
        <v>392.8735608908965</v>
      </c>
      <c r="BG24">
        <f t="shared" si="27"/>
        <v>6.9247027258050381E-3</v>
      </c>
    </row>
    <row r="25" spans="1:59" x14ac:dyDescent="0.25">
      <c r="A25" s="8">
        <v>2</v>
      </c>
      <c r="B25" t="s">
        <v>83</v>
      </c>
      <c r="C25" s="1">
        <v>24</v>
      </c>
      <c r="D25" s="1" t="s">
        <v>79</v>
      </c>
      <c r="E25" s="1">
        <v>2293.4999487362802</v>
      </c>
      <c r="F25" s="1">
        <v>0</v>
      </c>
      <c r="G25">
        <f t="shared" si="0"/>
        <v>3.042781381720721</v>
      </c>
      <c r="I25">
        <f t="shared" si="1"/>
        <v>0.40418911058623147</v>
      </c>
      <c r="J25">
        <f t="shared" si="2"/>
        <v>378.45091162860456</v>
      </c>
      <c r="K25">
        <f t="shared" si="3"/>
        <v>1.3798203642278351</v>
      </c>
      <c r="L25">
        <f t="shared" si="4"/>
        <v>0.37995244163994135</v>
      </c>
      <c r="M25">
        <f t="shared" si="5"/>
        <v>25.202445983886719</v>
      </c>
      <c r="N25" s="1">
        <v>5.9</v>
      </c>
      <c r="O25">
        <f t="shared" si="6"/>
        <v>1.4419565409421919</v>
      </c>
      <c r="P25" s="1">
        <v>1</v>
      </c>
      <c r="Q25">
        <f t="shared" si="7"/>
        <v>2.8839130818843839</v>
      </c>
      <c r="R25" s="1">
        <v>24.421237945556641</v>
      </c>
      <c r="S25" s="1">
        <v>25.202445983886719</v>
      </c>
      <c r="T25" s="1">
        <v>24.052785873413086</v>
      </c>
      <c r="U25" s="1">
        <v>398.5369873046875</v>
      </c>
      <c r="V25" s="1">
        <v>394.3050537109375</v>
      </c>
      <c r="W25" s="1">
        <v>26.618844985961914</v>
      </c>
      <c r="X25" s="1">
        <v>28.200910568237305</v>
      </c>
      <c r="Y25" s="1">
        <v>87.220848083496094</v>
      </c>
      <c r="Z25" s="1">
        <v>92.404731750488281</v>
      </c>
      <c r="AA25" s="1">
        <v>500.06512451171875</v>
      </c>
      <c r="AB25" s="1">
        <v>501.08523559570313</v>
      </c>
      <c r="AC25" s="1">
        <v>0.16739557683467865</v>
      </c>
      <c r="AD25" s="1">
        <v>100.64588928222656</v>
      </c>
      <c r="AE25" s="1">
        <v>0.55833297967910767</v>
      </c>
      <c r="AF25" s="1">
        <v>-0.2815299928188324</v>
      </c>
      <c r="AG25" s="1">
        <v>1</v>
      </c>
      <c r="AH25" s="1">
        <v>-0.21956524252891541</v>
      </c>
      <c r="AI25" s="1">
        <v>2.737391471862793</v>
      </c>
      <c r="AJ25" s="1">
        <v>1</v>
      </c>
      <c r="AK25" s="1">
        <v>0</v>
      </c>
      <c r="AL25" s="1">
        <v>0.15999999642372131</v>
      </c>
      <c r="AM25" s="1">
        <v>111115</v>
      </c>
      <c r="AN25">
        <f t="shared" si="8"/>
        <v>0.84756800764698081</v>
      </c>
      <c r="AO25">
        <f t="shared" si="9"/>
        <v>1.3798203642278351E-3</v>
      </c>
      <c r="AP25">
        <f t="shared" si="10"/>
        <v>298.3524459838867</v>
      </c>
      <c r="AQ25">
        <f t="shared" si="11"/>
        <v>297.57123794555662</v>
      </c>
      <c r="AR25">
        <f t="shared" si="12"/>
        <v>80.173635903292052</v>
      </c>
      <c r="AS25">
        <f t="shared" si="13"/>
        <v>0.12176502797028818</v>
      </c>
      <c r="AT25">
        <f t="shared" si="14"/>
        <v>3.2182581643487262</v>
      </c>
      <c r="AU25">
        <f t="shared" si="15"/>
        <v>31.976051752339679</v>
      </c>
      <c r="AV25">
        <f t="shared" si="16"/>
        <v>3.7751411841023739</v>
      </c>
      <c r="AW25">
        <f t="shared" si="17"/>
        <v>24.81184196472168</v>
      </c>
      <c r="AX25">
        <f t="shared" si="18"/>
        <v>3.1441829159822445</v>
      </c>
      <c r="AY25">
        <f t="shared" si="19"/>
        <v>0.3545042688283977</v>
      </c>
      <c r="AZ25">
        <f t="shared" si="20"/>
        <v>2.8383057227087849</v>
      </c>
      <c r="BA25">
        <f t="shared" si="21"/>
        <v>0.30587719327345964</v>
      </c>
      <c r="BB25">
        <f t="shared" si="22"/>
        <v>0.22555074704941339</v>
      </c>
      <c r="BC25">
        <f t="shared" si="23"/>
        <v>38.089528550530247</v>
      </c>
      <c r="BD25">
        <f t="shared" si="24"/>
        <v>0.95979219151993034</v>
      </c>
      <c r="BE25">
        <f t="shared" si="25"/>
        <v>89.323888441159099</v>
      </c>
      <c r="BF25">
        <f t="shared" si="26"/>
        <v>392.88068524049839</v>
      </c>
      <c r="BG25">
        <f t="shared" si="27"/>
        <v>6.917954353629829E-3</v>
      </c>
    </row>
    <row r="26" spans="1:59" x14ac:dyDescent="0.25">
      <c r="A26" s="8">
        <v>2</v>
      </c>
      <c r="B26" t="s">
        <v>83</v>
      </c>
      <c r="C26" s="1">
        <v>25</v>
      </c>
      <c r="D26" s="1" t="s">
        <v>80</v>
      </c>
      <c r="E26" s="1">
        <v>2297.4999486468732</v>
      </c>
      <c r="F26" s="1">
        <v>0</v>
      </c>
      <c r="G26">
        <f t="shared" si="0"/>
        <v>3.106111879847532</v>
      </c>
      <c r="I26">
        <f t="shared" si="1"/>
        <v>0.40039545434486301</v>
      </c>
      <c r="J26">
        <f t="shared" si="2"/>
        <v>378.01081412409883</v>
      </c>
      <c r="K26">
        <f t="shared" si="3"/>
        <v>1.3701062176709276</v>
      </c>
      <c r="L26">
        <f t="shared" si="4"/>
        <v>0.38041149687808229</v>
      </c>
      <c r="M26">
        <f t="shared" si="5"/>
        <v>25.201948165893555</v>
      </c>
      <c r="N26" s="1">
        <v>5.9</v>
      </c>
      <c r="O26">
        <f t="shared" si="6"/>
        <v>1.4419565409421919</v>
      </c>
      <c r="P26" s="1">
        <v>1</v>
      </c>
      <c r="Q26">
        <f t="shared" si="7"/>
        <v>2.8839130818843839</v>
      </c>
      <c r="R26" s="1">
        <v>24.420177459716797</v>
      </c>
      <c r="S26" s="1">
        <v>25.201948165893555</v>
      </c>
      <c r="T26" s="1">
        <v>24.051013946533203</v>
      </c>
      <c r="U26" s="1">
        <v>398.5660400390625</v>
      </c>
      <c r="V26" s="1">
        <v>394.26397705078125</v>
      </c>
      <c r="W26" s="1">
        <v>26.62464714050293</v>
      </c>
      <c r="X26" s="1">
        <v>28.195581436157227</v>
      </c>
      <c r="Y26" s="1">
        <v>87.244842529296875</v>
      </c>
      <c r="Z26" s="1">
        <v>92.392555236816406</v>
      </c>
      <c r="AA26" s="1">
        <v>500.06573486328125</v>
      </c>
      <c r="AB26" s="1">
        <v>501.09170532226563</v>
      </c>
      <c r="AC26" s="1">
        <v>0.20516224205493927</v>
      </c>
      <c r="AD26" s="1">
        <v>100.64524841308594</v>
      </c>
      <c r="AE26" s="1">
        <v>0.55833297967910767</v>
      </c>
      <c r="AF26" s="1">
        <v>-0.2815299928188324</v>
      </c>
      <c r="AG26" s="1">
        <v>1</v>
      </c>
      <c r="AH26" s="1">
        <v>-0.21956524252891541</v>
      </c>
      <c r="AI26" s="1">
        <v>2.737391471862793</v>
      </c>
      <c r="AJ26" s="1">
        <v>1</v>
      </c>
      <c r="AK26" s="1">
        <v>0</v>
      </c>
      <c r="AL26" s="1">
        <v>0.15999999642372131</v>
      </c>
      <c r="AM26" s="1">
        <v>111115</v>
      </c>
      <c r="AN26">
        <f t="shared" si="8"/>
        <v>0.84756904214115447</v>
      </c>
      <c r="AO26">
        <f t="shared" si="9"/>
        <v>1.3701062176709276E-3</v>
      </c>
      <c r="AP26">
        <f t="shared" si="10"/>
        <v>298.35194816589353</v>
      </c>
      <c r="AQ26">
        <f t="shared" si="11"/>
        <v>297.57017745971677</v>
      </c>
      <c r="AR26">
        <f t="shared" si="12"/>
        <v>80.174671059518914</v>
      </c>
      <c r="AS26">
        <f t="shared" si="13"/>
        <v>0.12670995945498187</v>
      </c>
      <c r="AT26">
        <f t="shared" si="14"/>
        <v>3.2181627946715206</v>
      </c>
      <c r="AU26">
        <f t="shared" si="15"/>
        <v>31.975307780681018</v>
      </c>
      <c r="AV26">
        <f t="shared" si="16"/>
        <v>3.779726344523791</v>
      </c>
      <c r="AW26">
        <f t="shared" si="17"/>
        <v>24.811062812805176</v>
      </c>
      <c r="AX26">
        <f t="shared" si="18"/>
        <v>3.14403665746641</v>
      </c>
      <c r="AY26">
        <f t="shared" si="19"/>
        <v>0.35158258609829729</v>
      </c>
      <c r="AZ26">
        <f t="shared" si="20"/>
        <v>2.8377512977934383</v>
      </c>
      <c r="BA26">
        <f t="shared" si="21"/>
        <v>0.30628535967297177</v>
      </c>
      <c r="BB26">
        <f t="shared" si="22"/>
        <v>0.22365868986948906</v>
      </c>
      <c r="BC26">
        <f t="shared" si="23"/>
        <v>38.044992290352788</v>
      </c>
      <c r="BD26">
        <f t="shared" si="24"/>
        <v>0.9587759372584298</v>
      </c>
      <c r="BE26">
        <f t="shared" si="25"/>
        <v>89.298359309487694</v>
      </c>
      <c r="BF26">
        <f t="shared" si="26"/>
        <v>392.80996268948354</v>
      </c>
      <c r="BG26">
        <f t="shared" si="27"/>
        <v>7.0611929698268594E-3</v>
      </c>
    </row>
    <row r="27" spans="1:59" x14ac:dyDescent="0.25">
      <c r="A27" s="8">
        <v>2</v>
      </c>
      <c r="B27" s="4" t="s">
        <v>81</v>
      </c>
      <c r="C27" s="1">
        <v>1</v>
      </c>
      <c r="D27" s="1" t="s">
        <v>188</v>
      </c>
      <c r="E27" s="1">
        <v>42.499999050050974</v>
      </c>
      <c r="F27" s="1">
        <v>0</v>
      </c>
      <c r="G27">
        <f t="shared" si="0"/>
        <v>3.2998891673524735</v>
      </c>
      <c r="H27">
        <f>AVERAGE(G27:G31)</f>
        <v>3.3220424838466016</v>
      </c>
      <c r="I27">
        <f t="shared" si="1"/>
        <v>0.29621956385620096</v>
      </c>
      <c r="J27">
        <f t="shared" si="2"/>
        <v>372.31785163320717</v>
      </c>
      <c r="K27">
        <f t="shared" si="3"/>
        <v>1.2716966758405808</v>
      </c>
      <c r="L27">
        <f t="shared" si="4"/>
        <v>0.45953875670273137</v>
      </c>
      <c r="M27">
        <f t="shared" si="5"/>
        <v>25.578739166259766</v>
      </c>
      <c r="N27" s="1">
        <v>5.5</v>
      </c>
      <c r="O27">
        <f t="shared" si="6"/>
        <v>1.5297826379537582</v>
      </c>
      <c r="P27" s="1">
        <v>1</v>
      </c>
      <c r="Q27">
        <f t="shared" si="7"/>
        <v>3.0595652759075165</v>
      </c>
      <c r="R27" s="1">
        <v>24.424175262451172</v>
      </c>
      <c r="S27" s="1">
        <v>25.578739166259766</v>
      </c>
      <c r="T27" s="1">
        <v>24.050518035888672</v>
      </c>
      <c r="U27" s="1">
        <v>398.652099609375</v>
      </c>
      <c r="V27" s="1">
        <v>394.4713134765625</v>
      </c>
      <c r="W27" s="1">
        <v>26.771947860717773</v>
      </c>
      <c r="X27" s="1">
        <v>28.131168365478516</v>
      </c>
      <c r="Y27" s="1">
        <v>87.714263916015625</v>
      </c>
      <c r="Z27" s="1">
        <v>92.167549133300781</v>
      </c>
      <c r="AA27" s="1">
        <v>500.10818481445313</v>
      </c>
      <c r="AB27" s="1">
        <v>499.52584838867188</v>
      </c>
      <c r="AC27" s="1">
        <v>7.1448022499680519E-3</v>
      </c>
      <c r="AD27" s="1">
        <v>100.65412902832031</v>
      </c>
      <c r="AE27" s="1">
        <v>0.55833297967910767</v>
      </c>
      <c r="AF27" s="1">
        <v>-0.2815299928188324</v>
      </c>
      <c r="AG27" s="1">
        <v>1</v>
      </c>
      <c r="AH27" s="1">
        <v>-0.21956524252891541</v>
      </c>
      <c r="AI27" s="1">
        <v>2.737391471862793</v>
      </c>
      <c r="AJ27" s="1">
        <v>1</v>
      </c>
      <c r="AK27" s="1">
        <v>0</v>
      </c>
      <c r="AL27" s="1">
        <v>0.15999999642372131</v>
      </c>
      <c r="AM27" s="1">
        <v>111115</v>
      </c>
      <c r="AN27">
        <f t="shared" si="8"/>
        <v>0.90928760875355108</v>
      </c>
      <c r="AO27">
        <f t="shared" si="9"/>
        <v>1.2716966758405807E-3</v>
      </c>
      <c r="AP27">
        <f t="shared" si="10"/>
        <v>298.72873916625974</v>
      </c>
      <c r="AQ27">
        <f t="shared" si="11"/>
        <v>297.57417526245115</v>
      </c>
      <c r="AR27">
        <f t="shared" si="12"/>
        <v>79.924133955743855</v>
      </c>
      <c r="AS27">
        <f t="shared" si="13"/>
        <v>0.11824319521155124</v>
      </c>
      <c r="AT27">
        <f t="shared" si="14"/>
        <v>3.2910570070790084</v>
      </c>
      <c r="AU27">
        <f t="shared" si="15"/>
        <v>32.696691520255747</v>
      </c>
      <c r="AV27">
        <f t="shared" si="16"/>
        <v>4.5655231547772317</v>
      </c>
      <c r="AW27">
        <f t="shared" si="17"/>
        <v>25.001457214355469</v>
      </c>
      <c r="AX27">
        <f t="shared" si="18"/>
        <v>3.1799538438436894</v>
      </c>
      <c r="AY27">
        <f t="shared" si="19"/>
        <v>0.27007187137859379</v>
      </c>
      <c r="AZ27">
        <f t="shared" si="20"/>
        <v>2.831518250376277</v>
      </c>
      <c r="BA27">
        <f t="shared" si="21"/>
        <v>0.34843559346741237</v>
      </c>
      <c r="BB27">
        <f t="shared" si="22"/>
        <v>0.17096428586662735</v>
      </c>
      <c r="BC27">
        <f t="shared" si="23"/>
        <v>37.475329077835852</v>
      </c>
      <c r="BD27">
        <f t="shared" si="24"/>
        <v>0.94384011945479129</v>
      </c>
      <c r="BE27">
        <f t="shared" si="25"/>
        <v>86.869961849677807</v>
      </c>
      <c r="BF27">
        <f t="shared" si="26"/>
        <v>393.01527316554007</v>
      </c>
      <c r="BG27">
        <f t="shared" si="27"/>
        <v>7.2938958266726512E-3</v>
      </c>
    </row>
    <row r="28" spans="1:59" x14ac:dyDescent="0.25">
      <c r="A28" s="8">
        <v>2</v>
      </c>
      <c r="B28" s="4" t="s">
        <v>81</v>
      </c>
      <c r="C28" s="1">
        <v>2</v>
      </c>
      <c r="D28" s="1" t="s">
        <v>189</v>
      </c>
      <c r="E28" s="1">
        <v>47.499998938292265</v>
      </c>
      <c r="F28" s="1">
        <v>0</v>
      </c>
      <c r="G28">
        <f t="shared" si="0"/>
        <v>3.3947005269197046</v>
      </c>
      <c r="I28">
        <f t="shared" si="1"/>
        <v>0.29415431307999601</v>
      </c>
      <c r="J28">
        <f t="shared" si="2"/>
        <v>371.69409529728631</v>
      </c>
      <c r="K28">
        <f t="shared" si="3"/>
        <v>1.2628266856026797</v>
      </c>
      <c r="L28">
        <f t="shared" si="4"/>
        <v>0.45925699549581545</v>
      </c>
      <c r="M28">
        <f t="shared" si="5"/>
        <v>25.574945449829102</v>
      </c>
      <c r="N28" s="1">
        <v>5.5</v>
      </c>
      <c r="O28">
        <f t="shared" si="6"/>
        <v>1.5297826379537582</v>
      </c>
      <c r="P28" s="1">
        <v>1</v>
      </c>
      <c r="Q28">
        <f t="shared" si="7"/>
        <v>3.0595652759075165</v>
      </c>
      <c r="R28" s="1">
        <v>24.422275543212891</v>
      </c>
      <c r="S28" s="1">
        <v>25.574945449829102</v>
      </c>
      <c r="T28" s="1">
        <v>24.050132751464844</v>
      </c>
      <c r="U28" s="1">
        <v>398.80853271484375</v>
      </c>
      <c r="V28" s="1">
        <v>394.5272216796875</v>
      </c>
      <c r="W28" s="1">
        <v>26.776876449584961</v>
      </c>
      <c r="X28" s="1">
        <v>28.126630783081055</v>
      </c>
      <c r="Y28" s="1">
        <v>87.740310668945313</v>
      </c>
      <c r="Z28" s="1">
        <v>92.163078308105469</v>
      </c>
      <c r="AA28" s="1">
        <v>500.105224609375</v>
      </c>
      <c r="AB28" s="1">
        <v>499.52960205078125</v>
      </c>
      <c r="AC28" s="1">
        <v>0.10819213092327118</v>
      </c>
      <c r="AD28" s="1">
        <v>100.65403747558594</v>
      </c>
      <c r="AE28" s="1">
        <v>0.55833297967910767</v>
      </c>
      <c r="AF28" s="1">
        <v>-0.2815299928188324</v>
      </c>
      <c r="AG28" s="1">
        <v>1</v>
      </c>
      <c r="AH28" s="1">
        <v>-0.21956524252891541</v>
      </c>
      <c r="AI28" s="1">
        <v>2.737391471862793</v>
      </c>
      <c r="AJ28" s="1">
        <v>1</v>
      </c>
      <c r="AK28" s="1">
        <v>0</v>
      </c>
      <c r="AL28" s="1">
        <v>0.15999999642372131</v>
      </c>
      <c r="AM28" s="1">
        <v>111115</v>
      </c>
      <c r="AN28">
        <f t="shared" si="8"/>
        <v>0.90928222656249991</v>
      </c>
      <c r="AO28">
        <f t="shared" si="9"/>
        <v>1.2628266856026798E-3</v>
      </c>
      <c r="AP28">
        <f t="shared" si="10"/>
        <v>298.72494544982908</v>
      </c>
      <c r="AQ28">
        <f t="shared" si="11"/>
        <v>297.57227554321287</v>
      </c>
      <c r="AR28">
        <f t="shared" si="12"/>
        <v>79.924734541667931</v>
      </c>
      <c r="AS28">
        <f t="shared" si="13"/>
        <v>0.12283526321286739</v>
      </c>
      <c r="AT28">
        <f t="shared" si="14"/>
        <v>3.2903159443980248</v>
      </c>
      <c r="AU28">
        <f t="shared" si="15"/>
        <v>32.689358786984627</v>
      </c>
      <c r="AV28">
        <f t="shared" si="16"/>
        <v>4.5627280039035725</v>
      </c>
      <c r="AW28">
        <f t="shared" si="17"/>
        <v>24.998610496520996</v>
      </c>
      <c r="AX28">
        <f t="shared" si="18"/>
        <v>3.1794141920496788</v>
      </c>
      <c r="AY28">
        <f t="shared" si="19"/>
        <v>0.26835407617656226</v>
      </c>
      <c r="AZ28">
        <f t="shared" si="20"/>
        <v>2.8310589489022093</v>
      </c>
      <c r="BA28">
        <f t="shared" si="21"/>
        <v>0.34835524314746946</v>
      </c>
      <c r="BB28">
        <f t="shared" si="22"/>
        <v>0.16986297999853278</v>
      </c>
      <c r="BC28">
        <f t="shared" si="23"/>
        <v>37.412511397507068</v>
      </c>
      <c r="BD28">
        <f t="shared" si="24"/>
        <v>0.94212534616701515</v>
      </c>
      <c r="BE28">
        <f t="shared" si="25"/>
        <v>86.867054918301463</v>
      </c>
      <c r="BF28">
        <f t="shared" si="26"/>
        <v>393.02934688439251</v>
      </c>
      <c r="BG28">
        <f t="shared" si="27"/>
        <v>7.5029419416321724E-3</v>
      </c>
    </row>
    <row r="29" spans="1:59" x14ac:dyDescent="0.25">
      <c r="A29" s="8">
        <v>2</v>
      </c>
      <c r="B29" s="4" t="s">
        <v>81</v>
      </c>
      <c r="C29" s="1">
        <v>3</v>
      </c>
      <c r="D29" s="1" t="s">
        <v>190</v>
      </c>
      <c r="E29" s="1">
        <v>52.499998826533556</v>
      </c>
      <c r="F29" s="1">
        <v>0</v>
      </c>
      <c r="G29">
        <f t="shared" si="0"/>
        <v>3.304696519731559</v>
      </c>
      <c r="I29">
        <f t="shared" si="1"/>
        <v>0.28894265878336861</v>
      </c>
      <c r="J29">
        <f t="shared" si="2"/>
        <v>371.92991494599829</v>
      </c>
      <c r="K29">
        <f t="shared" si="3"/>
        <v>1.2466678899056343</v>
      </c>
      <c r="L29">
        <f t="shared" si="4"/>
        <v>0.46084267746905194</v>
      </c>
      <c r="M29">
        <f t="shared" si="5"/>
        <v>25.576486587524414</v>
      </c>
      <c r="N29" s="1">
        <v>5.5</v>
      </c>
      <c r="O29">
        <f t="shared" si="6"/>
        <v>1.5297826379537582</v>
      </c>
      <c r="P29" s="1">
        <v>1</v>
      </c>
      <c r="Q29">
        <f t="shared" si="7"/>
        <v>3.0595652759075165</v>
      </c>
      <c r="R29" s="1">
        <v>24.424554824829102</v>
      </c>
      <c r="S29" s="1">
        <v>25.576486587524414</v>
      </c>
      <c r="T29" s="1">
        <v>24.049171447753906</v>
      </c>
      <c r="U29" s="1">
        <v>398.74481201171875</v>
      </c>
      <c r="V29" s="1">
        <v>394.56884765625</v>
      </c>
      <c r="W29" s="1">
        <v>26.781206130981445</v>
      </c>
      <c r="X29" s="1">
        <v>28.113895416259766</v>
      </c>
      <c r="Y29" s="1">
        <v>87.742439270019531</v>
      </c>
      <c r="Z29" s="1">
        <v>92.108688354492188</v>
      </c>
      <c r="AA29" s="1">
        <v>500.03445434570313</v>
      </c>
      <c r="AB29" s="1">
        <v>499.59164428710938</v>
      </c>
      <c r="AC29" s="1">
        <v>3.878600150346756E-2</v>
      </c>
      <c r="AD29" s="1">
        <v>100.65393829345703</v>
      </c>
      <c r="AE29" s="1">
        <v>0.55833297967910767</v>
      </c>
      <c r="AF29" s="1">
        <v>-0.2815299928188324</v>
      </c>
      <c r="AG29" s="1">
        <v>1</v>
      </c>
      <c r="AH29" s="1">
        <v>-0.21956524252891541</v>
      </c>
      <c r="AI29" s="1">
        <v>2.737391471862793</v>
      </c>
      <c r="AJ29" s="1">
        <v>1</v>
      </c>
      <c r="AK29" s="1">
        <v>0</v>
      </c>
      <c r="AL29" s="1">
        <v>0.15999999642372131</v>
      </c>
      <c r="AM29" s="1">
        <v>111115</v>
      </c>
      <c r="AN29">
        <f t="shared" si="8"/>
        <v>0.90915355335582382</v>
      </c>
      <c r="AO29">
        <f t="shared" si="9"/>
        <v>1.2466678899056343E-3</v>
      </c>
      <c r="AP29">
        <f t="shared" si="10"/>
        <v>298.72648658752439</v>
      </c>
      <c r="AQ29">
        <f t="shared" si="11"/>
        <v>297.57455482482908</v>
      </c>
      <c r="AR29">
        <f t="shared" si="12"/>
        <v>79.934661299258551</v>
      </c>
      <c r="AS29">
        <f t="shared" si="13"/>
        <v>0.13094334584833783</v>
      </c>
      <c r="AT29">
        <f t="shared" si="14"/>
        <v>3.2906169718859668</v>
      </c>
      <c r="AU29">
        <f t="shared" si="15"/>
        <v>32.69238171577706</v>
      </c>
      <c r="AV29">
        <f t="shared" si="16"/>
        <v>4.5784862995172944</v>
      </c>
      <c r="AW29">
        <f t="shared" si="17"/>
        <v>25.000520706176758</v>
      </c>
      <c r="AX29">
        <f t="shared" si="18"/>
        <v>3.1797763013204574</v>
      </c>
      <c r="AY29">
        <f t="shared" si="19"/>
        <v>0.26400980460080586</v>
      </c>
      <c r="AZ29">
        <f t="shared" si="20"/>
        <v>2.8297742944169149</v>
      </c>
      <c r="BA29">
        <f t="shared" si="21"/>
        <v>0.35000200690354255</v>
      </c>
      <c r="BB29">
        <f t="shared" si="22"/>
        <v>0.16707860152404733</v>
      </c>
      <c r="BC29">
        <f t="shared" si="23"/>
        <v>37.436210708465232</v>
      </c>
      <c r="BD29">
        <f t="shared" si="24"/>
        <v>0.94262361855294052</v>
      </c>
      <c r="BE29">
        <f t="shared" si="25"/>
        <v>86.802473346291691</v>
      </c>
      <c r="BF29">
        <f t="shared" si="26"/>
        <v>393.11068615312132</v>
      </c>
      <c r="BG29">
        <f t="shared" si="27"/>
        <v>7.2970753957028733E-3</v>
      </c>
    </row>
    <row r="30" spans="1:59" x14ac:dyDescent="0.25">
      <c r="A30" s="8">
        <v>2</v>
      </c>
      <c r="B30" s="4" t="s">
        <v>81</v>
      </c>
      <c r="C30" s="1">
        <v>4</v>
      </c>
      <c r="D30" s="1" t="s">
        <v>191</v>
      </c>
      <c r="E30" s="1">
        <v>56.999998725950718</v>
      </c>
      <c r="F30" s="1">
        <v>0</v>
      </c>
      <c r="G30">
        <f t="shared" si="0"/>
        <v>3.2932508861403549</v>
      </c>
      <c r="I30">
        <f t="shared" si="1"/>
        <v>0.28522903000352362</v>
      </c>
      <c r="J30">
        <f t="shared" si="2"/>
        <v>371.80629983926571</v>
      </c>
      <c r="K30">
        <f t="shared" si="3"/>
        <v>1.2335956674633806</v>
      </c>
      <c r="L30">
        <f t="shared" si="4"/>
        <v>0.46143753903696538</v>
      </c>
      <c r="M30">
        <f t="shared" si="5"/>
        <v>25.577062606811523</v>
      </c>
      <c r="N30" s="1">
        <v>5.5</v>
      </c>
      <c r="O30">
        <f t="shared" si="6"/>
        <v>1.5297826379537582</v>
      </c>
      <c r="P30" s="1">
        <v>1</v>
      </c>
      <c r="Q30">
        <f t="shared" si="7"/>
        <v>3.0595652759075165</v>
      </c>
      <c r="R30" s="1">
        <v>24.422334671020508</v>
      </c>
      <c r="S30" s="1">
        <v>25.577062606811523</v>
      </c>
      <c r="T30" s="1">
        <v>24.048799514770508</v>
      </c>
      <c r="U30" s="1">
        <v>398.7752685546875</v>
      </c>
      <c r="V30" s="1">
        <v>394.61798095703125</v>
      </c>
      <c r="W30" s="1">
        <v>26.790451049804688</v>
      </c>
      <c r="X30" s="1">
        <v>28.109020233154297</v>
      </c>
      <c r="Y30" s="1">
        <v>87.784652709960938</v>
      </c>
      <c r="Z30" s="1">
        <v>92.105232238769531</v>
      </c>
      <c r="AA30" s="1">
        <v>500.09228515625</v>
      </c>
      <c r="AB30" s="1">
        <v>499.51507568359375</v>
      </c>
      <c r="AC30" s="1">
        <v>3.980669379234314E-2</v>
      </c>
      <c r="AD30" s="1">
        <v>100.65423583984375</v>
      </c>
      <c r="AE30" s="1">
        <v>0.55833297967910767</v>
      </c>
      <c r="AF30" s="1">
        <v>-0.2815299928188324</v>
      </c>
      <c r="AG30" s="1">
        <v>1</v>
      </c>
      <c r="AH30" s="1">
        <v>-0.21956524252891541</v>
      </c>
      <c r="AI30" s="1">
        <v>2.737391471862793</v>
      </c>
      <c r="AJ30" s="1">
        <v>1</v>
      </c>
      <c r="AK30" s="1">
        <v>0</v>
      </c>
      <c r="AL30" s="1">
        <v>0.15999999642372131</v>
      </c>
      <c r="AM30" s="1">
        <v>111115</v>
      </c>
      <c r="AN30">
        <f t="shared" si="8"/>
        <v>0.90925870028409084</v>
      </c>
      <c r="AO30">
        <f t="shared" si="9"/>
        <v>1.2335956674633807E-3</v>
      </c>
      <c r="AP30">
        <f t="shared" si="10"/>
        <v>298.7270626068115</v>
      </c>
      <c r="AQ30">
        <f t="shared" si="11"/>
        <v>297.57233467102049</v>
      </c>
      <c r="AR30">
        <f t="shared" si="12"/>
        <v>79.922410322969881</v>
      </c>
      <c r="AS30">
        <f t="shared" si="13"/>
        <v>0.1368511322698881</v>
      </c>
      <c r="AT30">
        <f t="shared" si="14"/>
        <v>3.2907294908118176</v>
      </c>
      <c r="AU30">
        <f t="shared" si="15"/>
        <v>32.693402948762838</v>
      </c>
      <c r="AV30">
        <f t="shared" si="16"/>
        <v>4.584382715608541</v>
      </c>
      <c r="AW30">
        <f t="shared" si="17"/>
        <v>24.999698638916016</v>
      </c>
      <c r="AX30">
        <f t="shared" si="18"/>
        <v>3.1796204615604631</v>
      </c>
      <c r="AY30">
        <f t="shared" si="19"/>
        <v>0.26090597987964115</v>
      </c>
      <c r="AZ30">
        <f t="shared" si="20"/>
        <v>2.8292919517748523</v>
      </c>
      <c r="BA30">
        <f t="shared" si="21"/>
        <v>0.35032850978561081</v>
      </c>
      <c r="BB30">
        <f t="shared" si="22"/>
        <v>0.16508996872317186</v>
      </c>
      <c r="BC30">
        <f t="shared" si="23"/>
        <v>37.423878990761104</v>
      </c>
      <c r="BD30">
        <f t="shared" si="24"/>
        <v>0.94219300128584504</v>
      </c>
      <c r="BE30">
        <f t="shared" si="25"/>
        <v>86.771244697890026</v>
      </c>
      <c r="BF30">
        <f t="shared" si="26"/>
        <v>393.16486971560801</v>
      </c>
      <c r="BG30">
        <f t="shared" si="27"/>
        <v>7.2681844311148465E-3</v>
      </c>
    </row>
    <row r="31" spans="1:59" x14ac:dyDescent="0.25">
      <c r="A31" s="8">
        <v>2</v>
      </c>
      <c r="B31" s="4" t="s">
        <v>81</v>
      </c>
      <c r="C31" s="1">
        <v>5</v>
      </c>
      <c r="D31" s="1" t="s">
        <v>192</v>
      </c>
      <c r="E31" s="1">
        <v>62.499998603016138</v>
      </c>
      <c r="F31" s="1">
        <v>0</v>
      </c>
      <c r="G31">
        <f t="shared" si="0"/>
        <v>3.3176753190889157</v>
      </c>
      <c r="I31">
        <f t="shared" si="1"/>
        <v>0.27931112891227777</v>
      </c>
      <c r="J31">
        <f t="shared" si="2"/>
        <v>371.2769904805109</v>
      </c>
      <c r="K31">
        <f t="shared" si="3"/>
        <v>1.2150262905696774</v>
      </c>
      <c r="L31">
        <f t="shared" si="4"/>
        <v>0.46330198852368998</v>
      </c>
      <c r="M31">
        <f t="shared" si="5"/>
        <v>25.579116821289063</v>
      </c>
      <c r="N31" s="1">
        <v>5.5</v>
      </c>
      <c r="O31">
        <f t="shared" si="6"/>
        <v>1.5297826379537582</v>
      </c>
      <c r="P31" s="1">
        <v>1</v>
      </c>
      <c r="Q31">
        <f t="shared" si="7"/>
        <v>3.0595652759075165</v>
      </c>
      <c r="R31" s="1">
        <v>24.421586990356445</v>
      </c>
      <c r="S31" s="1">
        <v>25.579116821289063</v>
      </c>
      <c r="T31" s="1">
        <v>24.050056457519531</v>
      </c>
      <c r="U31" s="1">
        <v>398.8175048828125</v>
      </c>
      <c r="V31" s="1">
        <v>394.64126586914063</v>
      </c>
      <c r="W31" s="1">
        <v>26.795730590820313</v>
      </c>
      <c r="X31" s="1">
        <v>28.094507217407227</v>
      </c>
      <c r="Y31" s="1">
        <v>87.805816650390625</v>
      </c>
      <c r="Z31" s="1">
        <v>92.061721801757813</v>
      </c>
      <c r="AA31" s="1">
        <v>500.07821655273438</v>
      </c>
      <c r="AB31" s="1">
        <v>499.588134765625</v>
      </c>
      <c r="AC31" s="1">
        <v>2.8579205274581909E-2</v>
      </c>
      <c r="AD31" s="1">
        <v>100.65415191650391</v>
      </c>
      <c r="AE31" s="1">
        <v>0.55833297967910767</v>
      </c>
      <c r="AF31" s="1">
        <v>-0.2815299928188324</v>
      </c>
      <c r="AG31" s="1">
        <v>1</v>
      </c>
      <c r="AH31" s="1">
        <v>-0.21956524252891541</v>
      </c>
      <c r="AI31" s="1">
        <v>2.737391471862793</v>
      </c>
      <c r="AJ31" s="1">
        <v>1</v>
      </c>
      <c r="AK31" s="1">
        <v>0</v>
      </c>
      <c r="AL31" s="1">
        <v>0.15999999642372131</v>
      </c>
      <c r="AM31" s="1">
        <v>111115</v>
      </c>
      <c r="AN31">
        <f t="shared" si="8"/>
        <v>0.90923312100497145</v>
      </c>
      <c r="AO31">
        <f t="shared" si="9"/>
        <v>1.2150262905696774E-3</v>
      </c>
      <c r="AP31">
        <f t="shared" si="10"/>
        <v>298.72911682128904</v>
      </c>
      <c r="AQ31">
        <f t="shared" si="11"/>
        <v>297.57158699035642</v>
      </c>
      <c r="AR31">
        <f t="shared" si="12"/>
        <v>79.934099775833602</v>
      </c>
      <c r="AS31">
        <f t="shared" si="13"/>
        <v>0.14571146393369486</v>
      </c>
      <c r="AT31">
        <f t="shared" si="14"/>
        <v>3.2911307860039125</v>
      </c>
      <c r="AU31">
        <f t="shared" si="15"/>
        <v>32.697417079565867</v>
      </c>
      <c r="AV31">
        <f t="shared" si="16"/>
        <v>4.60290986215864</v>
      </c>
      <c r="AW31">
        <f t="shared" si="17"/>
        <v>25.000351905822754</v>
      </c>
      <c r="AX31">
        <f t="shared" si="18"/>
        <v>3.179744301196417</v>
      </c>
      <c r="AY31">
        <f t="shared" si="19"/>
        <v>0.25594557197772522</v>
      </c>
      <c r="AZ31">
        <f t="shared" si="20"/>
        <v>2.8278287974802225</v>
      </c>
      <c r="BA31">
        <f t="shared" si="21"/>
        <v>0.35191550371619451</v>
      </c>
      <c r="BB31">
        <f t="shared" si="22"/>
        <v>0.1619130345414424</v>
      </c>
      <c r="BC31">
        <f t="shared" si="23"/>
        <v>37.370570602927721</v>
      </c>
      <c r="BD31">
        <f t="shared" si="24"/>
        <v>0.94079616753414452</v>
      </c>
      <c r="BE31">
        <f t="shared" si="25"/>
        <v>86.695946335692398</v>
      </c>
      <c r="BF31">
        <f t="shared" si="26"/>
        <v>393.17737761153791</v>
      </c>
      <c r="BG31">
        <f t="shared" si="27"/>
        <v>7.3155023101853867E-3</v>
      </c>
    </row>
    <row r="32" spans="1:59" x14ac:dyDescent="0.25">
      <c r="A32" s="9">
        <v>3</v>
      </c>
      <c r="B32" t="s">
        <v>83</v>
      </c>
      <c r="C32" s="1">
        <v>6</v>
      </c>
      <c r="D32" s="1" t="s">
        <v>193</v>
      </c>
      <c r="E32" s="1">
        <v>459.49998972937465</v>
      </c>
      <c r="F32" s="1">
        <v>0</v>
      </c>
      <c r="G32">
        <f t="shared" si="0"/>
        <v>2.7105760458307011</v>
      </c>
      <c r="H32">
        <f>AVERAGE(G32:G36)</f>
        <v>2.7587362384426379</v>
      </c>
      <c r="I32">
        <f t="shared" si="1"/>
        <v>0.16222143311084744</v>
      </c>
      <c r="J32">
        <f t="shared" si="2"/>
        <v>365.84791903447388</v>
      </c>
      <c r="K32">
        <f t="shared" si="3"/>
        <v>0.80885248976881485</v>
      </c>
      <c r="L32">
        <f t="shared" si="4"/>
        <v>0.5099675199389897</v>
      </c>
      <c r="M32">
        <f t="shared" si="5"/>
        <v>25.576301574707031</v>
      </c>
      <c r="N32" s="1">
        <v>4.7</v>
      </c>
      <c r="O32">
        <f t="shared" si="6"/>
        <v>1.7054348319768906</v>
      </c>
      <c r="P32" s="1">
        <v>1</v>
      </c>
      <c r="Q32">
        <f t="shared" si="7"/>
        <v>3.4108696639537812</v>
      </c>
      <c r="R32" s="1">
        <v>24.424589157104492</v>
      </c>
      <c r="S32" s="1">
        <v>25.576301574707031</v>
      </c>
      <c r="T32" s="1">
        <v>24.048528671264648</v>
      </c>
      <c r="U32" s="1">
        <v>399.68673706054688</v>
      </c>
      <c r="V32" s="1">
        <v>396.83737182617188</v>
      </c>
      <c r="W32" s="1">
        <v>26.881855010986328</v>
      </c>
      <c r="X32" s="1">
        <v>27.621097564697266</v>
      </c>
      <c r="Y32" s="1">
        <v>88.085983276367188</v>
      </c>
      <c r="Z32" s="1">
        <v>90.508308410644531</v>
      </c>
      <c r="AA32" s="1">
        <v>500.05267333984375</v>
      </c>
      <c r="AB32" s="1">
        <v>499.1168212890625</v>
      </c>
      <c r="AC32" s="1">
        <v>7.144763320684433E-2</v>
      </c>
      <c r="AD32" s="1">
        <v>100.66990661621094</v>
      </c>
      <c r="AE32" s="1">
        <v>0.55833297967910767</v>
      </c>
      <c r="AF32" s="1">
        <v>-0.2815299928188324</v>
      </c>
      <c r="AG32" s="1">
        <v>1</v>
      </c>
      <c r="AH32" s="1">
        <v>-0.21956524252891541</v>
      </c>
      <c r="AI32" s="1">
        <v>2.737391471862793</v>
      </c>
      <c r="AJ32" s="1">
        <v>1</v>
      </c>
      <c r="AK32" s="1">
        <v>0</v>
      </c>
      <c r="AL32" s="1">
        <v>0.15999999642372131</v>
      </c>
      <c r="AM32" s="1">
        <v>111115</v>
      </c>
      <c r="AN32">
        <f t="shared" si="8"/>
        <v>1.0639418581698801</v>
      </c>
      <c r="AO32">
        <f t="shared" si="9"/>
        <v>8.088524897688149E-4</v>
      </c>
      <c r="AP32">
        <f t="shared" si="10"/>
        <v>298.72630157470701</v>
      </c>
      <c r="AQ32">
        <f t="shared" si="11"/>
        <v>297.57458915710447</v>
      </c>
      <c r="AR32">
        <f t="shared" si="12"/>
        <v>79.85868962126915</v>
      </c>
      <c r="AS32">
        <f t="shared" si="13"/>
        <v>0.31301691879056626</v>
      </c>
      <c r="AT32">
        <f t="shared" si="14"/>
        <v>3.2905808324143146</v>
      </c>
      <c r="AU32">
        <f t="shared" si="15"/>
        <v>32.686837040180883</v>
      </c>
      <c r="AV32">
        <f t="shared" si="16"/>
        <v>5.0657394754836176</v>
      </c>
      <c r="AW32">
        <f t="shared" si="17"/>
        <v>25.000445365905762</v>
      </c>
      <c r="AX32">
        <f t="shared" si="18"/>
        <v>3.1797620187444466</v>
      </c>
      <c r="AY32">
        <f t="shared" si="19"/>
        <v>0.15485643942732336</v>
      </c>
      <c r="AZ32">
        <f t="shared" si="20"/>
        <v>2.7806133124753249</v>
      </c>
      <c r="BA32">
        <f t="shared" si="21"/>
        <v>0.39914870626912169</v>
      </c>
      <c r="BB32">
        <f t="shared" si="22"/>
        <v>9.7421081112178703E-2</v>
      </c>
      <c r="BC32">
        <f t="shared" si="23"/>
        <v>36.829875844935586</v>
      </c>
      <c r="BD32">
        <f t="shared" si="24"/>
        <v>0.92190893551912645</v>
      </c>
      <c r="BE32">
        <f t="shared" si="25"/>
        <v>84.745843594737053</v>
      </c>
      <c r="BF32">
        <f t="shared" si="26"/>
        <v>395.76454347962351</v>
      </c>
      <c r="BG32">
        <f t="shared" si="27"/>
        <v>5.8042100389277635E-3</v>
      </c>
    </row>
    <row r="33" spans="1:59" x14ac:dyDescent="0.25">
      <c r="A33" s="9">
        <v>3</v>
      </c>
      <c r="B33" t="s">
        <v>83</v>
      </c>
      <c r="C33" s="1">
        <v>7</v>
      </c>
      <c r="D33" s="1" t="s">
        <v>172</v>
      </c>
      <c r="E33" s="1">
        <v>468.49998952820897</v>
      </c>
      <c r="F33" s="1">
        <v>0</v>
      </c>
      <c r="G33">
        <f t="shared" si="0"/>
        <v>2.777828252398872</v>
      </c>
      <c r="I33">
        <f t="shared" si="1"/>
        <v>0.15494647146790727</v>
      </c>
      <c r="J33">
        <f t="shared" si="2"/>
        <v>363.88634561750342</v>
      </c>
      <c r="K33">
        <f t="shared" si="3"/>
        <v>0.78046363047858924</v>
      </c>
      <c r="L33">
        <f t="shared" si="4"/>
        <v>0.51412492088889872</v>
      </c>
      <c r="M33">
        <f t="shared" si="5"/>
        <v>25.584671020507813</v>
      </c>
      <c r="N33" s="1">
        <v>4.7</v>
      </c>
      <c r="O33">
        <f t="shared" si="6"/>
        <v>1.7054348319768906</v>
      </c>
      <c r="P33" s="1">
        <v>1</v>
      </c>
      <c r="Q33">
        <f t="shared" si="7"/>
        <v>3.4108696639537812</v>
      </c>
      <c r="R33" s="1">
        <v>24.426033020019531</v>
      </c>
      <c r="S33" s="1">
        <v>25.584671020507813</v>
      </c>
      <c r="T33" s="1">
        <v>24.048734664916992</v>
      </c>
      <c r="U33" s="1">
        <v>399.77273559570313</v>
      </c>
      <c r="V33" s="1">
        <v>396.87112426757813</v>
      </c>
      <c r="W33" s="1">
        <v>26.882862091064453</v>
      </c>
      <c r="X33" s="1">
        <v>27.596078872680664</v>
      </c>
      <c r="Y33" s="1">
        <v>88.081550598144531</v>
      </c>
      <c r="Z33" s="1">
        <v>90.418403625488281</v>
      </c>
      <c r="AA33" s="1">
        <v>500.12167358398438</v>
      </c>
      <c r="AB33" s="1">
        <v>499.113525390625</v>
      </c>
      <c r="AC33" s="1">
        <v>9.9007211625576019E-2</v>
      </c>
      <c r="AD33" s="1">
        <v>100.66977691650391</v>
      </c>
      <c r="AE33" s="1">
        <v>0.55833297967910767</v>
      </c>
      <c r="AF33" s="1">
        <v>-0.2815299928188324</v>
      </c>
      <c r="AG33" s="1">
        <v>1</v>
      </c>
      <c r="AH33" s="1">
        <v>-0.21956524252891541</v>
      </c>
      <c r="AI33" s="1">
        <v>2.737391471862793</v>
      </c>
      <c r="AJ33" s="1">
        <v>1</v>
      </c>
      <c r="AK33" s="1">
        <v>0</v>
      </c>
      <c r="AL33" s="1">
        <v>0.15999999642372131</v>
      </c>
      <c r="AM33" s="1">
        <v>111115</v>
      </c>
      <c r="AN33">
        <f t="shared" si="8"/>
        <v>1.0640886671999665</v>
      </c>
      <c r="AO33">
        <f t="shared" si="9"/>
        <v>7.8046363047858927E-4</v>
      </c>
      <c r="AP33">
        <f t="shared" si="10"/>
        <v>298.73467102050779</v>
      </c>
      <c r="AQ33">
        <f t="shared" si="11"/>
        <v>297.57603302001951</v>
      </c>
      <c r="AR33">
        <f t="shared" si="12"/>
        <v>79.858162277530937</v>
      </c>
      <c r="AS33">
        <f t="shared" si="13"/>
        <v>0.32483130582812986</v>
      </c>
      <c r="AT33">
        <f t="shared" si="14"/>
        <v>3.2922160247719079</v>
      </c>
      <c r="AU33">
        <f t="shared" si="15"/>
        <v>32.703122283686902</v>
      </c>
      <c r="AV33">
        <f t="shared" si="16"/>
        <v>5.1070434110062379</v>
      </c>
      <c r="AW33">
        <f t="shared" si="17"/>
        <v>25.005352020263672</v>
      </c>
      <c r="AX33">
        <f t="shared" si="18"/>
        <v>3.1806923111807177</v>
      </c>
      <c r="AY33">
        <f t="shared" si="19"/>
        <v>0.14821353625516226</v>
      </c>
      <c r="AZ33">
        <f t="shared" si="20"/>
        <v>2.7780911038830092</v>
      </c>
      <c r="BA33">
        <f t="shared" si="21"/>
        <v>0.40260120729770854</v>
      </c>
      <c r="BB33">
        <f t="shared" si="22"/>
        <v>9.3215723938836009E-2</v>
      </c>
      <c r="BC33">
        <f t="shared" si="23"/>
        <v>36.632357236275908</v>
      </c>
      <c r="BD33">
        <f t="shared" si="24"/>
        <v>0.91688793506721411</v>
      </c>
      <c r="BE33">
        <f t="shared" si="25"/>
        <v>84.59783538119585</v>
      </c>
      <c r="BF33">
        <f t="shared" si="26"/>
        <v>395.77167793564428</v>
      </c>
      <c r="BG33">
        <f t="shared" si="27"/>
        <v>5.9377229426681548E-3</v>
      </c>
    </row>
    <row r="34" spans="1:59" x14ac:dyDescent="0.25">
      <c r="A34" s="9">
        <v>3</v>
      </c>
      <c r="B34" t="s">
        <v>83</v>
      </c>
      <c r="C34" s="1">
        <v>8</v>
      </c>
      <c r="D34" s="1" t="s">
        <v>194</v>
      </c>
      <c r="E34" s="1">
        <v>480.49998925998807</v>
      </c>
      <c r="F34" s="1">
        <v>0</v>
      </c>
      <c r="G34">
        <f t="shared" ref="G34:G65" si="28">(U34-V34*(1000-W34)/(1000-X34))*AN34</f>
        <v>2.6942279660674755</v>
      </c>
      <c r="I34">
        <f t="shared" ref="I34:I65" si="29">IF(AY34&lt;&gt;0,1/(1/AY34-1/Q34),0)</f>
        <v>0.15009126749268376</v>
      </c>
      <c r="J34">
        <f t="shared" ref="J34:J65" si="30">((BB34-AO34/2)*V34-G34)/(BB34+AO34/2)</f>
        <v>363.90545823265342</v>
      </c>
      <c r="K34">
        <f t="shared" ref="K34:K65" si="31">AO34*1000</f>
        <v>0.76316404024278028</v>
      </c>
      <c r="L34">
        <f t="shared" ref="L34:L65" si="32">(AT34-AZ34)</f>
        <v>0.51828926205695192</v>
      </c>
      <c r="M34">
        <f t="shared" ref="M34:M65" si="33">(S34+AS34*F34)</f>
        <v>25.593765258789063</v>
      </c>
      <c r="N34" s="1">
        <v>4.7</v>
      </c>
      <c r="O34">
        <f t="shared" ref="O34:O65" si="34">(N34*AH34+AI34)</f>
        <v>1.7054348319768906</v>
      </c>
      <c r="P34" s="1">
        <v>1</v>
      </c>
      <c r="Q34">
        <f t="shared" ref="Q34:Q65" si="35">O34*(P34+1)*(P34+1)/(P34*P34+1)</f>
        <v>3.4108696639537812</v>
      </c>
      <c r="R34" s="1">
        <v>24.426372528076172</v>
      </c>
      <c r="S34" s="1">
        <v>25.593765258789063</v>
      </c>
      <c r="T34" s="1">
        <v>24.049144744873047</v>
      </c>
      <c r="U34" s="1">
        <v>399.73687744140625</v>
      </c>
      <c r="V34" s="1">
        <v>396.92001342773438</v>
      </c>
      <c r="W34" s="1">
        <v>26.874736785888672</v>
      </c>
      <c r="X34" s="1">
        <v>27.572219848632813</v>
      </c>
      <c r="Y34" s="1">
        <v>88.053611755371094</v>
      </c>
      <c r="Z34" s="1">
        <v>90.338882446289063</v>
      </c>
      <c r="AA34" s="1">
        <v>500.0799560546875</v>
      </c>
      <c r="AB34" s="1">
        <v>498.98336791992188</v>
      </c>
      <c r="AC34" s="1">
        <v>0.24598076939582825</v>
      </c>
      <c r="AD34" s="1">
        <v>100.67032623291016</v>
      </c>
      <c r="AE34" s="1">
        <v>0.55833297967910767</v>
      </c>
      <c r="AF34" s="1">
        <v>-0.2815299928188324</v>
      </c>
      <c r="AG34" s="1">
        <v>1</v>
      </c>
      <c r="AH34" s="1">
        <v>-0.21956524252891541</v>
      </c>
      <c r="AI34" s="1">
        <v>2.737391471862793</v>
      </c>
      <c r="AJ34" s="1">
        <v>1</v>
      </c>
      <c r="AK34" s="1">
        <v>0</v>
      </c>
      <c r="AL34" s="1">
        <v>0.15999999642372131</v>
      </c>
      <c r="AM34" s="1">
        <v>111115</v>
      </c>
      <c r="AN34">
        <f t="shared" ref="AN34:AN65" si="36">AA34*0.000001/(N34*0.0001)</f>
        <v>1.0639999064993351</v>
      </c>
      <c r="AO34">
        <f t="shared" ref="AO34:AO65" si="37">(X34-W34)/(1000-X34)*AN34</f>
        <v>7.6316404024278023E-4</v>
      </c>
      <c r="AP34">
        <f t="shared" ref="AP34:AP65" si="38">(S34+273.15)</f>
        <v>298.74376525878904</v>
      </c>
      <c r="AQ34">
        <f t="shared" ref="AQ34:AQ65" si="39">(R34+273.15)</f>
        <v>297.57637252807615</v>
      </c>
      <c r="AR34">
        <f t="shared" ref="AR34:AR65" si="40">(AB34*AJ34+AC34*AK34)*AL34</f>
        <v>79.837337082683916</v>
      </c>
      <c r="AS34">
        <f t="shared" ref="AS34:AS65" si="41">((AR34+0.00000010773*(AQ34^4-AP34^4))-AO34*44100)/(O34*51.4+0.00000043092*AP34^3)</f>
        <v>0.33129755172983649</v>
      </c>
      <c r="AT34">
        <f t="shared" ref="AT34:AT65" si="42">0.61365*EXP(17.502*M34/(240.97+M34))</f>
        <v>3.2939936291843379</v>
      </c>
      <c r="AU34">
        <f t="shared" ref="AU34:AU65" si="43">AT34*1000/AD34</f>
        <v>32.720601516313529</v>
      </c>
      <c r="AV34">
        <f t="shared" ref="AV34:AV65" si="44">(AU34-X34)</f>
        <v>5.1483816676807166</v>
      </c>
      <c r="AW34">
        <f t="shared" ref="AW34:AW65" si="45">IF(F34,S34,(R34+S34)/2)</f>
        <v>25.010068893432617</v>
      </c>
      <c r="AX34">
        <f t="shared" ref="AX34:AX65" si="46">0.61365*EXP(17.502*AW34/(240.97+AW34))</f>
        <v>3.1815868456737655</v>
      </c>
      <c r="AY34">
        <f t="shared" ref="AY34:AY65" si="47">IF(AV34&lt;&gt;0,(1000-(AU34+X34)/2)/AV34*AO34,0)</f>
        <v>0.14376505695253899</v>
      </c>
      <c r="AZ34">
        <f t="shared" ref="AZ34:AZ65" si="48">X34*AD34/1000</f>
        <v>2.775704367127386</v>
      </c>
      <c r="BA34">
        <f t="shared" ref="BA34:BA65" si="49">(AX34-AZ34)</f>
        <v>0.40588247854637949</v>
      </c>
      <c r="BB34">
        <f t="shared" ref="BB34:BB65" si="50">1/(1.6/I34+1.37/Q34)</f>
        <v>9.0400893450418088E-2</v>
      </c>
      <c r="BC34">
        <f t="shared" ref="BC34:BC65" si="51">J34*AD34*0.001</f>
        <v>36.634481198217884</v>
      </c>
      <c r="BD34">
        <f t="shared" ref="BD34:BD65" si="52">J34/V34</f>
        <v>0.91682315308323004</v>
      </c>
      <c r="BE34">
        <f t="shared" ref="BE34:BE65" si="53">(1-AO34*AD34/AT34/I34)*100</f>
        <v>84.460351376290362</v>
      </c>
      <c r="BF34">
        <f t="shared" ref="BF34:BF65" si="54">(V34-G34/(Q34/1.35))</f>
        <v>395.85365554469087</v>
      </c>
      <c r="BG34">
        <f t="shared" ref="BG34:BG65" si="55">G34*BE34/100/BF34</f>
        <v>5.7484738997489598E-3</v>
      </c>
    </row>
    <row r="35" spans="1:59" x14ac:dyDescent="0.25">
      <c r="A35" s="9">
        <v>3</v>
      </c>
      <c r="B35" t="s">
        <v>83</v>
      </c>
      <c r="C35" s="1">
        <v>9</v>
      </c>
      <c r="D35" s="1" t="s">
        <v>131</v>
      </c>
      <c r="E35" s="1">
        <v>484.4999891705811</v>
      </c>
      <c r="F35" s="1">
        <v>0</v>
      </c>
      <c r="G35">
        <f t="shared" si="28"/>
        <v>2.8071068492056166</v>
      </c>
      <c r="I35">
        <f t="shared" si="29"/>
        <v>0.14749858884645875</v>
      </c>
      <c r="J35">
        <f t="shared" si="30"/>
        <v>362.11927770999779</v>
      </c>
      <c r="K35">
        <f t="shared" si="31"/>
        <v>0.74999385600206792</v>
      </c>
      <c r="L35">
        <f t="shared" si="32"/>
        <v>0.51792822158985352</v>
      </c>
      <c r="M35">
        <f t="shared" si="33"/>
        <v>25.587646484375</v>
      </c>
      <c r="N35" s="1">
        <v>4.7</v>
      </c>
      <c r="O35">
        <f t="shared" si="34"/>
        <v>1.7054348319768906</v>
      </c>
      <c r="P35" s="1">
        <v>1</v>
      </c>
      <c r="Q35">
        <f t="shared" si="35"/>
        <v>3.4108696639537812</v>
      </c>
      <c r="R35" s="1">
        <v>24.427423477172852</v>
      </c>
      <c r="S35" s="1">
        <v>25.587646484375</v>
      </c>
      <c r="T35" s="1">
        <v>24.049472808837891</v>
      </c>
      <c r="U35" s="1">
        <v>399.81704711914063</v>
      </c>
      <c r="V35" s="1">
        <v>396.89889526367188</v>
      </c>
      <c r="W35" s="1">
        <v>26.878332138061523</v>
      </c>
      <c r="X35" s="1">
        <v>27.563814163208008</v>
      </c>
      <c r="Y35" s="1">
        <v>88.060211181640625</v>
      </c>
      <c r="Z35" s="1">
        <v>90.306022644042969</v>
      </c>
      <c r="AA35" s="1">
        <v>500.05825805664063</v>
      </c>
      <c r="AB35" s="1">
        <v>499.22296142578125</v>
      </c>
      <c r="AC35" s="1">
        <v>3.8786981254816055E-2</v>
      </c>
      <c r="AD35" s="1">
        <v>100.67073059082031</v>
      </c>
      <c r="AE35" s="1">
        <v>0.55833297967910767</v>
      </c>
      <c r="AF35" s="1">
        <v>-0.2815299928188324</v>
      </c>
      <c r="AG35" s="1">
        <v>1</v>
      </c>
      <c r="AH35" s="1">
        <v>-0.21956524252891541</v>
      </c>
      <c r="AI35" s="1">
        <v>2.737391471862793</v>
      </c>
      <c r="AJ35" s="1">
        <v>1</v>
      </c>
      <c r="AK35" s="1">
        <v>0</v>
      </c>
      <c r="AL35" s="1">
        <v>0.15999999642372131</v>
      </c>
      <c r="AM35" s="1">
        <v>111115</v>
      </c>
      <c r="AN35">
        <f t="shared" si="36"/>
        <v>1.0639537405460437</v>
      </c>
      <c r="AO35">
        <f t="shared" si="37"/>
        <v>7.4999385600206796E-4</v>
      </c>
      <c r="AP35">
        <f t="shared" si="38"/>
        <v>298.73764648437498</v>
      </c>
      <c r="AQ35">
        <f t="shared" si="39"/>
        <v>297.57742347717283</v>
      </c>
      <c r="AR35">
        <f t="shared" si="40"/>
        <v>79.875672042764563</v>
      </c>
      <c r="AS35">
        <f t="shared" si="41"/>
        <v>0.33837390591013994</v>
      </c>
      <c r="AT35">
        <f t="shared" si="42"/>
        <v>3.2927975312696041</v>
      </c>
      <c r="AU35">
        <f t="shared" si="43"/>
        <v>32.708588801776898</v>
      </c>
      <c r="AV35">
        <f t="shared" si="44"/>
        <v>5.1447746385688902</v>
      </c>
      <c r="AW35">
        <f t="shared" si="45"/>
        <v>25.007534980773926</v>
      </c>
      <c r="AX35">
        <f t="shared" si="46"/>
        <v>3.1811062728278303</v>
      </c>
      <c r="AY35">
        <f t="shared" si="47"/>
        <v>0.14138459721712807</v>
      </c>
      <c r="AZ35">
        <f t="shared" si="48"/>
        <v>2.7748693096797505</v>
      </c>
      <c r="BA35">
        <f t="shared" si="49"/>
        <v>0.40623696314807978</v>
      </c>
      <c r="BB35">
        <f t="shared" si="50"/>
        <v>8.8895064116111769E-2</v>
      </c>
      <c r="BC35">
        <f t="shared" si="51"/>
        <v>36.454812248085631</v>
      </c>
      <c r="BD35">
        <f t="shared" si="52"/>
        <v>0.91237159395324363</v>
      </c>
      <c r="BE35">
        <f t="shared" si="53"/>
        <v>84.454380511924356</v>
      </c>
      <c r="BF35">
        <f t="shared" si="54"/>
        <v>395.7878606537962</v>
      </c>
      <c r="BG35">
        <f t="shared" si="55"/>
        <v>5.9898873499764152E-3</v>
      </c>
    </row>
    <row r="36" spans="1:59" x14ac:dyDescent="0.25">
      <c r="A36" s="9">
        <v>3</v>
      </c>
      <c r="B36" t="s">
        <v>83</v>
      </c>
      <c r="C36" s="1">
        <v>10</v>
      </c>
      <c r="D36" s="1" t="s">
        <v>195</v>
      </c>
      <c r="E36" s="1">
        <v>487.49998910352588</v>
      </c>
      <c r="F36" s="1">
        <v>0</v>
      </c>
      <c r="G36">
        <f t="shared" si="28"/>
        <v>2.8039420787105236</v>
      </c>
      <c r="I36">
        <f t="shared" si="29"/>
        <v>0.14614500627818436</v>
      </c>
      <c r="J36">
        <f t="shared" si="30"/>
        <v>361.87959852220752</v>
      </c>
      <c r="K36">
        <f t="shared" si="31"/>
        <v>0.74489822484296109</v>
      </c>
      <c r="L36">
        <f t="shared" si="32"/>
        <v>0.51897714142298801</v>
      </c>
      <c r="M36">
        <f t="shared" si="33"/>
        <v>25.589874267578125</v>
      </c>
      <c r="N36" s="1">
        <v>4.7</v>
      </c>
      <c r="O36">
        <f t="shared" si="34"/>
        <v>1.7054348319768906</v>
      </c>
      <c r="P36" s="1">
        <v>1</v>
      </c>
      <c r="Q36">
        <f t="shared" si="35"/>
        <v>3.4108696639537812</v>
      </c>
      <c r="R36" s="1">
        <v>24.428939819335938</v>
      </c>
      <c r="S36" s="1">
        <v>25.589874267578125</v>
      </c>
      <c r="T36" s="1">
        <v>24.048967361450195</v>
      </c>
      <c r="U36" s="1">
        <v>399.8243408203125</v>
      </c>
      <c r="V36" s="1">
        <v>396.9110107421875</v>
      </c>
      <c r="W36" s="1">
        <v>26.876857757568359</v>
      </c>
      <c r="X36" s="1">
        <v>27.557697296142578</v>
      </c>
      <c r="Y36" s="1">
        <v>88.047462463378906</v>
      </c>
      <c r="Z36" s="1">
        <v>90.277854919433594</v>
      </c>
      <c r="AA36" s="1">
        <v>500.05050659179688</v>
      </c>
      <c r="AB36" s="1">
        <v>499.20941162109375</v>
      </c>
      <c r="AC36" s="1">
        <v>8.267490565776825E-2</v>
      </c>
      <c r="AD36" s="1">
        <v>100.67081451416016</v>
      </c>
      <c r="AE36" s="1">
        <v>0.55833297967910767</v>
      </c>
      <c r="AF36" s="1">
        <v>-0.2815299928188324</v>
      </c>
      <c r="AG36" s="1">
        <v>1</v>
      </c>
      <c r="AH36" s="1">
        <v>-0.21956524252891541</v>
      </c>
      <c r="AI36" s="1">
        <v>2.737391471862793</v>
      </c>
      <c r="AJ36" s="1">
        <v>1</v>
      </c>
      <c r="AK36" s="1">
        <v>0</v>
      </c>
      <c r="AL36" s="1">
        <v>0.15999999642372131</v>
      </c>
      <c r="AM36" s="1">
        <v>111115</v>
      </c>
      <c r="AN36">
        <f t="shared" si="36"/>
        <v>1.0639372480676528</v>
      </c>
      <c r="AO36">
        <f t="shared" si="37"/>
        <v>7.4489822484296111E-4</v>
      </c>
      <c r="AP36">
        <f t="shared" si="38"/>
        <v>298.7398742675781</v>
      </c>
      <c r="AQ36">
        <f t="shared" si="39"/>
        <v>297.57893981933591</v>
      </c>
      <c r="AR36">
        <f t="shared" si="40"/>
        <v>79.873504074063021</v>
      </c>
      <c r="AS36">
        <f t="shared" si="41"/>
        <v>0.34053316470681666</v>
      </c>
      <c r="AT36">
        <f t="shared" si="42"/>
        <v>3.2932329743603304</v>
      </c>
      <c r="AU36">
        <f t="shared" si="43"/>
        <v>32.712886949942288</v>
      </c>
      <c r="AV36">
        <f t="shared" si="44"/>
        <v>5.1551896537997095</v>
      </c>
      <c r="AW36">
        <f t="shared" si="45"/>
        <v>25.009407043457031</v>
      </c>
      <c r="AX36">
        <f t="shared" si="46"/>
        <v>3.1814613154447007</v>
      </c>
      <c r="AY36">
        <f t="shared" si="47"/>
        <v>0.14014043085745445</v>
      </c>
      <c r="AZ36">
        <f t="shared" si="48"/>
        <v>2.7742558329373423</v>
      </c>
      <c r="BA36">
        <f t="shared" si="49"/>
        <v>0.40720548250735833</v>
      </c>
      <c r="BB36">
        <f t="shared" si="50"/>
        <v>8.8108151286130573E-2</v>
      </c>
      <c r="BC36">
        <f t="shared" si="51"/>
        <v>36.430713939287898</v>
      </c>
      <c r="BD36">
        <f t="shared" si="52"/>
        <v>0.91173988306730414</v>
      </c>
      <c r="BE36">
        <f t="shared" si="53"/>
        <v>84.419044534312562</v>
      </c>
      <c r="BF36">
        <f t="shared" si="54"/>
        <v>395.80122872786353</v>
      </c>
      <c r="BG36">
        <f t="shared" si="55"/>
        <v>5.9804289131463496E-3</v>
      </c>
    </row>
    <row r="37" spans="1:59" x14ac:dyDescent="0.25">
      <c r="A37" s="9">
        <v>3</v>
      </c>
      <c r="B37" s="2" t="s">
        <v>81</v>
      </c>
      <c r="C37" s="1">
        <v>11</v>
      </c>
      <c r="D37" s="1" t="s">
        <v>196</v>
      </c>
      <c r="E37" s="1">
        <v>775.99998265504837</v>
      </c>
      <c r="F37" s="1">
        <v>0</v>
      </c>
      <c r="G37">
        <f t="shared" si="28"/>
        <v>2.4561675804021474</v>
      </c>
      <c r="H37">
        <f>AVERAGE(G37:G41)</f>
        <v>2.5135157064457259</v>
      </c>
      <c r="I37">
        <f t="shared" si="29"/>
        <v>9.0077640555353389E-2</v>
      </c>
      <c r="J37">
        <f t="shared" si="30"/>
        <v>349.32094109072682</v>
      </c>
      <c r="K37">
        <f t="shared" si="31"/>
        <v>0.50707427850295039</v>
      </c>
      <c r="L37">
        <f t="shared" si="32"/>
        <v>0.56422130008801563</v>
      </c>
      <c r="M37">
        <f t="shared" si="33"/>
        <v>25.666826248168945</v>
      </c>
      <c r="N37" s="1">
        <v>4.7</v>
      </c>
      <c r="O37">
        <f t="shared" si="34"/>
        <v>1.7054348319768906</v>
      </c>
      <c r="P37" s="1">
        <v>1</v>
      </c>
      <c r="Q37">
        <f t="shared" si="35"/>
        <v>3.4108696639537812</v>
      </c>
      <c r="R37" s="1">
        <v>24.428632736206055</v>
      </c>
      <c r="S37" s="1">
        <v>25.666826248168945</v>
      </c>
      <c r="T37" s="1">
        <v>24.049104690551758</v>
      </c>
      <c r="U37" s="1">
        <v>399.87173461914063</v>
      </c>
      <c r="V37" s="1">
        <v>397.373779296875</v>
      </c>
      <c r="W37" s="1">
        <v>26.792783737182617</v>
      </c>
      <c r="X37" s="1">
        <v>27.25639533996582</v>
      </c>
      <c r="Y37" s="1">
        <v>87.778770446777344</v>
      </c>
      <c r="Z37" s="1">
        <v>89.297660827636719</v>
      </c>
      <c r="AA37" s="1">
        <v>500.05010986328125</v>
      </c>
      <c r="AB37" s="1">
        <v>501.11102294921875</v>
      </c>
      <c r="AC37" s="1">
        <v>1.4289007522165775E-2</v>
      </c>
      <c r="AD37" s="1">
        <v>100.67668914794922</v>
      </c>
      <c r="AE37" s="1">
        <v>0.55833297967910767</v>
      </c>
      <c r="AF37" s="1">
        <v>-0.2815299928188324</v>
      </c>
      <c r="AG37" s="1">
        <v>1</v>
      </c>
      <c r="AH37" s="1">
        <v>-0.21956524252891541</v>
      </c>
      <c r="AI37" s="1">
        <v>2.737391471862793</v>
      </c>
      <c r="AJ37" s="1">
        <v>1</v>
      </c>
      <c r="AK37" s="1">
        <v>0</v>
      </c>
      <c r="AL37" s="1">
        <v>0.15999999642372131</v>
      </c>
      <c r="AM37" s="1">
        <v>111115</v>
      </c>
      <c r="AN37">
        <f t="shared" si="36"/>
        <v>1.0639364039644281</v>
      </c>
      <c r="AO37">
        <f t="shared" si="37"/>
        <v>5.0707427850295035E-4</v>
      </c>
      <c r="AP37">
        <f t="shared" si="38"/>
        <v>298.81682624816892</v>
      </c>
      <c r="AQ37">
        <f t="shared" si="39"/>
        <v>297.57863273620603</v>
      </c>
      <c r="AR37">
        <f t="shared" si="40"/>
        <v>80.177761879762329</v>
      </c>
      <c r="AS37">
        <f t="shared" si="41"/>
        <v>0.44038839156418486</v>
      </c>
      <c r="AT37">
        <f t="shared" si="42"/>
        <v>3.308304941023366</v>
      </c>
      <c r="AU37">
        <f t="shared" si="43"/>
        <v>32.860684722772852</v>
      </c>
      <c r="AV37">
        <f t="shared" si="44"/>
        <v>5.6042893828070319</v>
      </c>
      <c r="AW37">
        <f t="shared" si="45"/>
        <v>25.0477294921875</v>
      </c>
      <c r="AX37">
        <f t="shared" si="46"/>
        <v>3.1887369030590254</v>
      </c>
      <c r="AY37">
        <f t="shared" si="47"/>
        <v>8.7759987468267839E-2</v>
      </c>
      <c r="AZ37">
        <f t="shared" si="48"/>
        <v>2.7440836409353504</v>
      </c>
      <c r="BA37">
        <f t="shared" si="49"/>
        <v>0.44465326212367495</v>
      </c>
      <c r="BB37">
        <f t="shared" si="50"/>
        <v>5.5053614364133877E-2</v>
      </c>
      <c r="BC37">
        <f t="shared" si="51"/>
        <v>35.16847579906019</v>
      </c>
      <c r="BD37">
        <f t="shared" si="52"/>
        <v>0.87907395829897406</v>
      </c>
      <c r="BE37">
        <f t="shared" si="53"/>
        <v>82.869187141876068</v>
      </c>
      <c r="BF37">
        <f t="shared" si="54"/>
        <v>396.40164416413023</v>
      </c>
      <c r="BG37">
        <f t="shared" si="55"/>
        <v>5.1347065247761298E-3</v>
      </c>
    </row>
    <row r="38" spans="1:59" x14ac:dyDescent="0.25">
      <c r="A38" s="9">
        <v>3</v>
      </c>
      <c r="B38" s="2" t="s">
        <v>81</v>
      </c>
      <c r="C38" s="1">
        <v>12</v>
      </c>
      <c r="D38" s="1" t="s">
        <v>197</v>
      </c>
      <c r="E38" s="1">
        <v>777.49998262152076</v>
      </c>
      <c r="F38" s="1">
        <v>0</v>
      </c>
      <c r="G38">
        <f t="shared" si="28"/>
        <v>2.4759859690711341</v>
      </c>
      <c r="I38">
        <f t="shared" si="29"/>
        <v>9.0331960699743669E-2</v>
      </c>
      <c r="J38">
        <f t="shared" si="30"/>
        <v>349.08267568164268</v>
      </c>
      <c r="K38">
        <f t="shared" si="31"/>
        <v>0.50815208463986217</v>
      </c>
      <c r="L38">
        <f t="shared" si="32"/>
        <v>0.5638689127438159</v>
      </c>
      <c r="M38">
        <f t="shared" si="33"/>
        <v>25.665802001953125</v>
      </c>
      <c r="N38" s="1">
        <v>4.7</v>
      </c>
      <c r="O38">
        <f t="shared" si="34"/>
        <v>1.7054348319768906</v>
      </c>
      <c r="P38" s="1">
        <v>1</v>
      </c>
      <c r="Q38">
        <f t="shared" si="35"/>
        <v>3.4108696639537812</v>
      </c>
      <c r="R38" s="1">
        <v>24.429594039916992</v>
      </c>
      <c r="S38" s="1">
        <v>25.665802001953125</v>
      </c>
      <c r="T38" s="1">
        <v>24.049406051635742</v>
      </c>
      <c r="U38" s="1">
        <v>399.88522338867188</v>
      </c>
      <c r="V38" s="1">
        <v>397.36837768554688</v>
      </c>
      <c r="W38" s="1">
        <v>26.793369293212891</v>
      </c>
      <c r="X38" s="1">
        <v>27.257940292358398</v>
      </c>
      <c r="Y38" s="1">
        <v>87.775497436523438</v>
      </c>
      <c r="Z38" s="1">
        <v>89.297447204589844</v>
      </c>
      <c r="AA38" s="1">
        <v>500.07733154296875</v>
      </c>
      <c r="AB38" s="1">
        <v>501.10385131835938</v>
      </c>
      <c r="AC38" s="1">
        <v>4.0826905518770218E-2</v>
      </c>
      <c r="AD38" s="1">
        <v>100.67653656005859</v>
      </c>
      <c r="AE38" s="1">
        <v>0.55833297967910767</v>
      </c>
      <c r="AF38" s="1">
        <v>-0.2815299928188324</v>
      </c>
      <c r="AG38" s="1">
        <v>1</v>
      </c>
      <c r="AH38" s="1">
        <v>-0.21956524252891541</v>
      </c>
      <c r="AI38" s="1">
        <v>2.737391471862793</v>
      </c>
      <c r="AJ38" s="1">
        <v>1</v>
      </c>
      <c r="AK38" s="1">
        <v>0</v>
      </c>
      <c r="AL38" s="1">
        <v>0.15999999642372131</v>
      </c>
      <c r="AM38" s="1">
        <v>111115</v>
      </c>
      <c r="AN38">
        <f t="shared" si="36"/>
        <v>1.0639943224318482</v>
      </c>
      <c r="AO38">
        <f t="shared" si="37"/>
        <v>5.0815208463986217E-4</v>
      </c>
      <c r="AP38">
        <f t="shared" si="38"/>
        <v>298.8158020019531</v>
      </c>
      <c r="AQ38">
        <f t="shared" si="39"/>
        <v>297.57959403991697</v>
      </c>
      <c r="AR38">
        <f t="shared" si="40"/>
        <v>80.176614418850477</v>
      </c>
      <c r="AS38">
        <f t="shared" si="41"/>
        <v>0.4401268448108121</v>
      </c>
      <c r="AT38">
        <f t="shared" si="42"/>
        <v>3.3081039351393304</v>
      </c>
      <c r="AU38">
        <f t="shared" si="43"/>
        <v>32.858737975813071</v>
      </c>
      <c r="AV38">
        <f t="shared" si="44"/>
        <v>5.6007976834546724</v>
      </c>
      <c r="AW38">
        <f t="shared" si="45"/>
        <v>25.047698020935059</v>
      </c>
      <c r="AX38">
        <f t="shared" si="46"/>
        <v>3.1887309222236144</v>
      </c>
      <c r="AY38">
        <f t="shared" si="47"/>
        <v>8.8001371376808718E-2</v>
      </c>
      <c r="AZ38">
        <f t="shared" si="48"/>
        <v>2.7442350223955145</v>
      </c>
      <c r="BA38">
        <f t="shared" si="49"/>
        <v>0.44449589982809989</v>
      </c>
      <c r="BB38">
        <f t="shared" si="50"/>
        <v>5.5205603064043332E-2</v>
      </c>
      <c r="BC38">
        <f t="shared" si="51"/>
        <v>35.14443476074598</v>
      </c>
      <c r="BD38">
        <f t="shared" si="52"/>
        <v>0.87848629957637303</v>
      </c>
      <c r="BE38">
        <f t="shared" si="53"/>
        <v>82.880093225157438</v>
      </c>
      <c r="BF38">
        <f t="shared" si="54"/>
        <v>396.38839856363245</v>
      </c>
      <c r="BG38">
        <f t="shared" si="55"/>
        <v>5.1769917758542807E-3</v>
      </c>
    </row>
    <row r="39" spans="1:59" x14ac:dyDescent="0.25">
      <c r="A39" s="9">
        <v>3</v>
      </c>
      <c r="B39" s="2" t="s">
        <v>81</v>
      </c>
      <c r="C39" s="1">
        <v>13</v>
      </c>
      <c r="D39" s="1" t="s">
        <v>198</v>
      </c>
      <c r="E39" s="1">
        <v>780.99998254328966</v>
      </c>
      <c r="F39" s="1">
        <v>0</v>
      </c>
      <c r="G39">
        <f t="shared" si="28"/>
        <v>2.5186694853173917</v>
      </c>
      <c r="I39">
        <f t="shared" si="29"/>
        <v>9.1107229563992614E-2</v>
      </c>
      <c r="J39">
        <f t="shared" si="30"/>
        <v>348.70014302558161</v>
      </c>
      <c r="K39">
        <f t="shared" si="31"/>
        <v>0.51069382073146252</v>
      </c>
      <c r="L39">
        <f t="shared" si="32"/>
        <v>0.56200115646279736</v>
      </c>
      <c r="M39">
        <f t="shared" si="33"/>
        <v>25.658727645874023</v>
      </c>
      <c r="N39" s="1">
        <v>4.7</v>
      </c>
      <c r="O39">
        <f t="shared" si="34"/>
        <v>1.7054348319768906</v>
      </c>
      <c r="P39" s="1">
        <v>1</v>
      </c>
      <c r="Q39">
        <f t="shared" si="35"/>
        <v>3.4108696639537812</v>
      </c>
      <c r="R39" s="1">
        <v>24.430830001831055</v>
      </c>
      <c r="S39" s="1">
        <v>25.658727645874023</v>
      </c>
      <c r="T39" s="1">
        <v>24.050016403198242</v>
      </c>
      <c r="U39" s="1">
        <v>399.92376708984375</v>
      </c>
      <c r="V39" s="1">
        <v>397.3660888671875</v>
      </c>
      <c r="W39" s="1">
        <v>26.795526504516602</v>
      </c>
      <c r="X39" s="1">
        <v>27.26237678527832</v>
      </c>
      <c r="Y39" s="1">
        <v>87.777137756347656</v>
      </c>
      <c r="Z39" s="1">
        <v>89.306449890136719</v>
      </c>
      <c r="AA39" s="1">
        <v>500.1226806640625</v>
      </c>
      <c r="AB39" s="1">
        <v>501.02523803710938</v>
      </c>
      <c r="AC39" s="1">
        <v>0.14596022665500641</v>
      </c>
      <c r="AD39" s="1">
        <v>100.67774963378906</v>
      </c>
      <c r="AE39" s="1">
        <v>0.55833297967910767</v>
      </c>
      <c r="AF39" s="1">
        <v>-0.2815299928188324</v>
      </c>
      <c r="AG39" s="1">
        <v>1</v>
      </c>
      <c r="AH39" s="1">
        <v>-0.21956524252891541</v>
      </c>
      <c r="AI39" s="1">
        <v>2.737391471862793</v>
      </c>
      <c r="AJ39" s="1">
        <v>1</v>
      </c>
      <c r="AK39" s="1">
        <v>0</v>
      </c>
      <c r="AL39" s="1">
        <v>0.15999999642372131</v>
      </c>
      <c r="AM39" s="1">
        <v>111115</v>
      </c>
      <c r="AN39">
        <f t="shared" si="36"/>
        <v>1.0640908099235371</v>
      </c>
      <c r="AO39">
        <f t="shared" si="37"/>
        <v>5.106938207314625E-4</v>
      </c>
      <c r="AP39">
        <f t="shared" si="38"/>
        <v>298.808727645874</v>
      </c>
      <c r="AQ39">
        <f t="shared" si="39"/>
        <v>297.58083000183103</v>
      </c>
      <c r="AR39">
        <f t="shared" si="40"/>
        <v>80.16403629413162</v>
      </c>
      <c r="AS39">
        <f t="shared" si="41"/>
        <v>0.43983499213341859</v>
      </c>
      <c r="AT39">
        <f t="shared" si="42"/>
        <v>3.3067159008730713</v>
      </c>
      <c r="AU39">
        <f t="shared" si="43"/>
        <v>32.844555156438304</v>
      </c>
      <c r="AV39">
        <f t="shared" si="44"/>
        <v>5.5821783711599835</v>
      </c>
      <c r="AW39">
        <f t="shared" si="45"/>
        <v>25.044778823852539</v>
      </c>
      <c r="AX39">
        <f t="shared" si="46"/>
        <v>3.1881761970534428</v>
      </c>
      <c r="AY39">
        <f t="shared" si="47"/>
        <v>8.8736989116606893E-2</v>
      </c>
      <c r="AZ39">
        <f t="shared" si="48"/>
        <v>2.744714744410274</v>
      </c>
      <c r="BA39">
        <f t="shared" si="49"/>
        <v>0.44346145264316883</v>
      </c>
      <c r="BB39">
        <f t="shared" si="50"/>
        <v>5.5668807945848303E-2</v>
      </c>
      <c r="BC39">
        <f t="shared" si="51"/>
        <v>35.106345696795941</v>
      </c>
      <c r="BD39">
        <f t="shared" si="52"/>
        <v>0.87752868902240022</v>
      </c>
      <c r="BE39">
        <f t="shared" si="53"/>
        <v>82.933503412278796</v>
      </c>
      <c r="BF39">
        <f t="shared" si="54"/>
        <v>396.36921588751551</v>
      </c>
      <c r="BG39">
        <f t="shared" si="55"/>
        <v>5.2698866607807015E-3</v>
      </c>
    </row>
    <row r="40" spans="1:59" x14ac:dyDescent="0.25">
      <c r="A40" s="9">
        <v>3</v>
      </c>
      <c r="B40" s="2" t="s">
        <v>81</v>
      </c>
      <c r="C40" s="1">
        <v>14</v>
      </c>
      <c r="D40" s="1" t="s">
        <v>199</v>
      </c>
      <c r="E40" s="1">
        <v>782.99998249858618</v>
      </c>
      <c r="F40" s="1">
        <v>0</v>
      </c>
      <c r="G40">
        <f t="shared" si="28"/>
        <v>2.5721664495967111</v>
      </c>
      <c r="I40">
        <f t="shared" si="29"/>
        <v>9.1466719186283962E-2</v>
      </c>
      <c r="J40">
        <f t="shared" si="30"/>
        <v>347.85233683803466</v>
      </c>
      <c r="K40">
        <f t="shared" si="31"/>
        <v>0.51371887076661582</v>
      </c>
      <c r="L40">
        <f t="shared" si="32"/>
        <v>0.56316526418505086</v>
      </c>
      <c r="M40">
        <f t="shared" si="33"/>
        <v>25.665863037109375</v>
      </c>
      <c r="N40" s="1">
        <v>4.7</v>
      </c>
      <c r="O40">
        <f t="shared" si="34"/>
        <v>1.7054348319768906</v>
      </c>
      <c r="P40" s="1">
        <v>1</v>
      </c>
      <c r="Q40">
        <f t="shared" si="35"/>
        <v>3.4108696639537812</v>
      </c>
      <c r="R40" s="1">
        <v>24.430519104003906</v>
      </c>
      <c r="S40" s="1">
        <v>25.665863037109375</v>
      </c>
      <c r="T40" s="1">
        <v>24.050580978393555</v>
      </c>
      <c r="U40" s="1">
        <v>399.91363525390625</v>
      </c>
      <c r="V40" s="1">
        <v>397.30459594726563</v>
      </c>
      <c r="W40" s="1">
        <v>26.794921875</v>
      </c>
      <c r="X40" s="1">
        <v>27.264533996582031</v>
      </c>
      <c r="Y40" s="1">
        <v>87.777389526367188</v>
      </c>
      <c r="Z40" s="1">
        <v>89.315788269042969</v>
      </c>
      <c r="AA40" s="1">
        <v>500.12530517578125</v>
      </c>
      <c r="AB40" s="1">
        <v>501.02517700195313</v>
      </c>
      <c r="AC40" s="1">
        <v>0.16738991439342499</v>
      </c>
      <c r="AD40" s="1">
        <v>100.67843627929688</v>
      </c>
      <c r="AE40" s="1">
        <v>0.55833297967910767</v>
      </c>
      <c r="AF40" s="1">
        <v>-0.2815299928188324</v>
      </c>
      <c r="AG40" s="1">
        <v>1</v>
      </c>
      <c r="AH40" s="1">
        <v>-0.21956524252891541</v>
      </c>
      <c r="AI40" s="1">
        <v>2.737391471862793</v>
      </c>
      <c r="AJ40" s="1">
        <v>1</v>
      </c>
      <c r="AK40" s="1">
        <v>0</v>
      </c>
      <c r="AL40" s="1">
        <v>0.15999999642372131</v>
      </c>
      <c r="AM40" s="1">
        <v>111115</v>
      </c>
      <c r="AN40">
        <f t="shared" si="36"/>
        <v>1.064096393991024</v>
      </c>
      <c r="AO40">
        <f t="shared" si="37"/>
        <v>5.1371887076661585E-4</v>
      </c>
      <c r="AP40">
        <f t="shared" si="38"/>
        <v>298.81586303710935</v>
      </c>
      <c r="AQ40">
        <f t="shared" si="39"/>
        <v>297.58051910400388</v>
      </c>
      <c r="AR40">
        <f t="shared" si="40"/>
        <v>80.164026528506838</v>
      </c>
      <c r="AS40">
        <f t="shared" si="41"/>
        <v>0.43762290151734146</v>
      </c>
      <c r="AT40">
        <f t="shared" si="42"/>
        <v>3.3081159128446584</v>
      </c>
      <c r="AU40">
        <f t="shared" si="43"/>
        <v>32.858236928387086</v>
      </c>
      <c r="AV40">
        <f t="shared" si="44"/>
        <v>5.5937029318050548</v>
      </c>
      <c r="AW40">
        <f t="shared" si="45"/>
        <v>25.048191070556641</v>
      </c>
      <c r="AX40">
        <f t="shared" si="46"/>
        <v>3.1888246231045945</v>
      </c>
      <c r="AY40">
        <f t="shared" si="47"/>
        <v>8.9077982125224817E-2</v>
      </c>
      <c r="AZ40">
        <f t="shared" si="48"/>
        <v>2.7449506486596076</v>
      </c>
      <c r="BA40">
        <f t="shared" si="49"/>
        <v>0.44387397444498689</v>
      </c>
      <c r="BB40">
        <f t="shared" si="50"/>
        <v>5.5883534714151091E-2</v>
      </c>
      <c r="BC40">
        <f t="shared" si="51"/>
        <v>35.021229328952586</v>
      </c>
      <c r="BD40">
        <f t="shared" si="52"/>
        <v>0.87553061400831422</v>
      </c>
      <c r="BE40">
        <f t="shared" si="53"/>
        <v>82.907005191223078</v>
      </c>
      <c r="BF40">
        <f t="shared" si="54"/>
        <v>396.28654921752621</v>
      </c>
      <c r="BG40">
        <f t="shared" si="55"/>
        <v>5.3812226937924321E-3</v>
      </c>
    </row>
    <row r="41" spans="1:59" x14ac:dyDescent="0.25">
      <c r="A41" s="9">
        <v>3</v>
      </c>
      <c r="B41" s="2" t="s">
        <v>81</v>
      </c>
      <c r="C41" s="1">
        <v>15</v>
      </c>
      <c r="D41" s="1" t="s">
        <v>200</v>
      </c>
      <c r="E41" s="1">
        <v>785.49998244270682</v>
      </c>
      <c r="F41" s="1">
        <v>0</v>
      </c>
      <c r="G41">
        <f t="shared" si="28"/>
        <v>2.5445890478412463</v>
      </c>
      <c r="I41">
        <f t="shared" si="29"/>
        <v>9.0765225160165552E-2</v>
      </c>
      <c r="J41">
        <f t="shared" si="30"/>
        <v>348.01886820079471</v>
      </c>
      <c r="K41">
        <f t="shared" si="31"/>
        <v>0.51012417728723014</v>
      </c>
      <c r="L41">
        <f t="shared" si="32"/>
        <v>0.56342388816905897</v>
      </c>
      <c r="M41">
        <f t="shared" si="33"/>
        <v>25.666881561279297</v>
      </c>
      <c r="N41" s="1">
        <v>4.7</v>
      </c>
      <c r="O41">
        <f t="shared" si="34"/>
        <v>1.7054348319768906</v>
      </c>
      <c r="P41" s="1">
        <v>1</v>
      </c>
      <c r="Q41">
        <f t="shared" si="35"/>
        <v>3.4108696639537812</v>
      </c>
      <c r="R41" s="1">
        <v>24.429006576538086</v>
      </c>
      <c r="S41" s="1">
        <v>25.666881561279297</v>
      </c>
      <c r="T41" s="1">
        <v>24.049127578735352</v>
      </c>
      <c r="U41" s="1">
        <v>399.906005859375</v>
      </c>
      <c r="V41" s="1">
        <v>397.32424926757813</v>
      </c>
      <c r="W41" s="1">
        <v>26.798074722290039</v>
      </c>
      <c r="X41" s="1">
        <v>27.264394760131836</v>
      </c>
      <c r="Y41" s="1">
        <v>87.794242858886719</v>
      </c>
      <c r="Z41" s="1">
        <v>89.321968078613281</v>
      </c>
      <c r="AA41" s="1">
        <v>500.1318359375</v>
      </c>
      <c r="AB41" s="1">
        <v>501.1871337890625</v>
      </c>
      <c r="AC41" s="1">
        <v>0.11227305233478546</v>
      </c>
      <c r="AD41" s="1">
        <v>100.67679595947266</v>
      </c>
      <c r="AE41" s="1">
        <v>0.55833297967910767</v>
      </c>
      <c r="AF41" s="1">
        <v>-0.2815299928188324</v>
      </c>
      <c r="AG41" s="1">
        <v>1</v>
      </c>
      <c r="AH41" s="1">
        <v>-0.21956524252891541</v>
      </c>
      <c r="AI41" s="1">
        <v>2.737391471862793</v>
      </c>
      <c r="AJ41" s="1">
        <v>1</v>
      </c>
      <c r="AK41" s="1">
        <v>0</v>
      </c>
      <c r="AL41" s="1">
        <v>0.15999999642372131</v>
      </c>
      <c r="AM41" s="1">
        <v>111115</v>
      </c>
      <c r="AN41">
        <f t="shared" si="36"/>
        <v>1.0641102892287233</v>
      </c>
      <c r="AO41">
        <f t="shared" si="37"/>
        <v>5.1012417728723018E-4</v>
      </c>
      <c r="AP41">
        <f t="shared" si="38"/>
        <v>298.81688156127927</v>
      </c>
      <c r="AQ41">
        <f t="shared" si="39"/>
        <v>297.57900657653806</v>
      </c>
      <c r="AR41">
        <f t="shared" si="40"/>
        <v>80.189939613865135</v>
      </c>
      <c r="AS41">
        <f t="shared" si="41"/>
        <v>0.43919113483101302</v>
      </c>
      <c r="AT41">
        <f t="shared" si="42"/>
        <v>3.3083157963933671</v>
      </c>
      <c r="AU41">
        <f t="shared" si="43"/>
        <v>32.860757683678436</v>
      </c>
      <c r="AV41">
        <f t="shared" si="44"/>
        <v>5.5963629235466001</v>
      </c>
      <c r="AW41">
        <f t="shared" si="45"/>
        <v>25.047944068908691</v>
      </c>
      <c r="AX41">
        <f t="shared" si="46"/>
        <v>3.1887776817435456</v>
      </c>
      <c r="AY41">
        <f t="shared" si="47"/>
        <v>8.8412516679910444E-2</v>
      </c>
      <c r="AZ41">
        <f t="shared" si="48"/>
        <v>2.7448919082243082</v>
      </c>
      <c r="BA41">
        <f t="shared" si="49"/>
        <v>0.44388577351923741</v>
      </c>
      <c r="BB41">
        <f t="shared" si="50"/>
        <v>5.5464490101694207E-2</v>
      </c>
      <c r="BC41">
        <f t="shared" si="51"/>
        <v>35.037424583898016</v>
      </c>
      <c r="BD41">
        <f t="shared" si="52"/>
        <v>0.87590643873946217</v>
      </c>
      <c r="BE41">
        <f t="shared" si="53"/>
        <v>82.89674207594102</v>
      </c>
      <c r="BF41">
        <f t="shared" si="54"/>
        <v>396.31711749385806</v>
      </c>
      <c r="BG41">
        <f t="shared" si="55"/>
        <v>5.322458523165585E-3</v>
      </c>
    </row>
    <row r="42" spans="1:59" x14ac:dyDescent="0.25">
      <c r="A42" s="8">
        <v>4</v>
      </c>
      <c r="B42" s="3" t="s">
        <v>82</v>
      </c>
      <c r="C42" s="1">
        <v>6</v>
      </c>
      <c r="D42" s="1" t="s">
        <v>139</v>
      </c>
      <c r="E42" s="1">
        <v>507.49998865649104</v>
      </c>
      <c r="F42" s="1">
        <v>0</v>
      </c>
      <c r="G42">
        <f t="shared" si="28"/>
        <v>4.1735594280099759</v>
      </c>
      <c r="H42">
        <f>AVERAGE(G42:G46)</f>
        <v>4.0951629539922711</v>
      </c>
      <c r="I42">
        <f t="shared" si="29"/>
        <v>0.68926905101923608</v>
      </c>
      <c r="J42">
        <f t="shared" si="30"/>
        <v>380.67679539808216</v>
      </c>
      <c r="K42">
        <f t="shared" si="31"/>
        <v>2.5628292521356593</v>
      </c>
      <c r="L42">
        <f t="shared" si="32"/>
        <v>0.43702461599390396</v>
      </c>
      <c r="M42">
        <f t="shared" si="33"/>
        <v>25.426010131835938</v>
      </c>
      <c r="N42" s="1">
        <v>4.8</v>
      </c>
      <c r="O42">
        <f t="shared" si="34"/>
        <v>1.683478307723999</v>
      </c>
      <c r="P42" s="1">
        <v>1</v>
      </c>
      <c r="Q42">
        <f t="shared" si="35"/>
        <v>3.366956615447998</v>
      </c>
      <c r="R42" s="1">
        <v>24.423694610595703</v>
      </c>
      <c r="S42" s="1">
        <v>25.426010131835938</v>
      </c>
      <c r="T42" s="1">
        <v>24.053901672363281</v>
      </c>
      <c r="U42" s="1">
        <v>399.75140380859375</v>
      </c>
      <c r="V42" s="1">
        <v>394.77401733398438</v>
      </c>
      <c r="W42" s="1">
        <v>25.681720733642578</v>
      </c>
      <c r="X42" s="1">
        <v>28.072729110717773</v>
      </c>
      <c r="Y42" s="1">
        <v>84.105323791503906</v>
      </c>
      <c r="Z42" s="1">
        <v>91.935661315917969</v>
      </c>
      <c r="AA42" s="1">
        <v>500.0501708984375</v>
      </c>
      <c r="AB42" s="1">
        <v>500.08712768554688</v>
      </c>
      <c r="AC42" s="1">
        <v>0.44810634851455688</v>
      </c>
      <c r="AD42" s="1">
        <v>100.60700988769531</v>
      </c>
      <c r="AE42" s="1">
        <v>0.55833297967910767</v>
      </c>
      <c r="AF42" s="1">
        <v>-0.2815299928188324</v>
      </c>
      <c r="AG42" s="1">
        <v>1</v>
      </c>
      <c r="AH42" s="1">
        <v>-0.21956524252891541</v>
      </c>
      <c r="AI42" s="1">
        <v>2.737391471862793</v>
      </c>
      <c r="AJ42" s="1">
        <v>1</v>
      </c>
      <c r="AK42" s="1">
        <v>0</v>
      </c>
      <c r="AL42" s="1">
        <v>0.15999999642372131</v>
      </c>
      <c r="AM42" s="1">
        <v>111115</v>
      </c>
      <c r="AN42">
        <f t="shared" si="36"/>
        <v>1.0417711893717447</v>
      </c>
      <c r="AO42">
        <f t="shared" si="37"/>
        <v>2.5628292521356591E-3</v>
      </c>
      <c r="AP42">
        <f t="shared" si="38"/>
        <v>298.57601013183591</v>
      </c>
      <c r="AQ42">
        <f t="shared" si="39"/>
        <v>297.57369461059568</v>
      </c>
      <c r="AR42">
        <f t="shared" si="40"/>
        <v>80.013938641236564</v>
      </c>
      <c r="AS42">
        <f t="shared" si="41"/>
        <v>-0.45352289706222354</v>
      </c>
      <c r="AT42">
        <f t="shared" si="42"/>
        <v>3.261337951210479</v>
      </c>
      <c r="AU42">
        <f t="shared" si="43"/>
        <v>32.416607499328485</v>
      </c>
      <c r="AV42">
        <f t="shared" si="44"/>
        <v>4.3438783886107117</v>
      </c>
      <c r="AW42">
        <f t="shared" si="45"/>
        <v>24.92485237121582</v>
      </c>
      <c r="AX42">
        <f t="shared" si="46"/>
        <v>3.1654597487602474</v>
      </c>
      <c r="AY42">
        <f t="shared" si="47"/>
        <v>0.57214247479825897</v>
      </c>
      <c r="AZ42">
        <f t="shared" si="48"/>
        <v>2.824313335216575</v>
      </c>
      <c r="BA42">
        <f t="shared" si="49"/>
        <v>0.34114641354367237</v>
      </c>
      <c r="BB42">
        <f t="shared" si="50"/>
        <v>0.36654267519768169</v>
      </c>
      <c r="BC42">
        <f t="shared" si="51"/>
        <v>38.298754118631017</v>
      </c>
      <c r="BD42">
        <f t="shared" si="52"/>
        <v>0.96429040079409334</v>
      </c>
      <c r="BE42">
        <f t="shared" si="53"/>
        <v>88.530002290282141</v>
      </c>
      <c r="BF42">
        <f t="shared" si="54"/>
        <v>393.10060544564504</v>
      </c>
      <c r="BG42">
        <f t="shared" si="55"/>
        <v>9.3992535397262669E-3</v>
      </c>
    </row>
    <row r="43" spans="1:59" x14ac:dyDescent="0.25">
      <c r="A43" s="8">
        <v>4</v>
      </c>
      <c r="B43" s="3" t="s">
        <v>82</v>
      </c>
      <c r="C43" s="1">
        <v>7</v>
      </c>
      <c r="D43" s="1" t="s">
        <v>140</v>
      </c>
      <c r="E43" s="1">
        <v>509.99998860061169</v>
      </c>
      <c r="F43" s="1">
        <v>0</v>
      </c>
      <c r="G43">
        <f t="shared" si="28"/>
        <v>4.0709002857405734</v>
      </c>
      <c r="I43">
        <f t="shared" si="29"/>
        <v>0.6774240641205318</v>
      </c>
      <c r="J43">
        <f t="shared" si="30"/>
        <v>380.84907183610471</v>
      </c>
      <c r="K43">
        <f t="shared" si="31"/>
        <v>2.5380760600784593</v>
      </c>
      <c r="L43">
        <f t="shared" si="32"/>
        <v>0.43908943449890758</v>
      </c>
      <c r="M43">
        <f t="shared" si="33"/>
        <v>25.427350997924805</v>
      </c>
      <c r="N43" s="1">
        <v>4.8</v>
      </c>
      <c r="O43">
        <f t="shared" si="34"/>
        <v>1.683478307723999</v>
      </c>
      <c r="P43" s="1">
        <v>1</v>
      </c>
      <c r="Q43">
        <f t="shared" si="35"/>
        <v>3.366956615447998</v>
      </c>
      <c r="R43" s="1">
        <v>24.422687530517578</v>
      </c>
      <c r="S43" s="1">
        <v>25.427350997924805</v>
      </c>
      <c r="T43" s="1">
        <v>24.055665969848633</v>
      </c>
      <c r="U43" s="1">
        <v>399.71578979492188</v>
      </c>
      <c r="V43" s="1">
        <v>394.8460693359375</v>
      </c>
      <c r="W43" s="1">
        <v>25.686752319335938</v>
      </c>
      <c r="X43" s="1">
        <v>28.054750442504883</v>
      </c>
      <c r="Y43" s="1">
        <v>84.126998901367188</v>
      </c>
      <c r="Z43" s="1">
        <v>91.882461547851563</v>
      </c>
      <c r="AA43" s="1">
        <v>500.04180908203125</v>
      </c>
      <c r="AB43" s="1">
        <v>500.18453979492188</v>
      </c>
      <c r="AC43" s="1">
        <v>0.11738612502813339</v>
      </c>
      <c r="AD43" s="1">
        <v>100.60714721679688</v>
      </c>
      <c r="AE43" s="1">
        <v>0.55833297967910767</v>
      </c>
      <c r="AF43" s="1">
        <v>-0.2815299928188324</v>
      </c>
      <c r="AG43" s="1">
        <v>1</v>
      </c>
      <c r="AH43" s="1">
        <v>-0.21956524252891541</v>
      </c>
      <c r="AI43" s="1">
        <v>2.737391471862793</v>
      </c>
      <c r="AJ43" s="1">
        <v>1</v>
      </c>
      <c r="AK43" s="1">
        <v>0</v>
      </c>
      <c r="AL43" s="1">
        <v>0.15999999642372131</v>
      </c>
      <c r="AM43" s="1">
        <v>111115</v>
      </c>
      <c r="AN43">
        <f t="shared" si="36"/>
        <v>1.0417537689208982</v>
      </c>
      <c r="AO43">
        <f t="shared" si="37"/>
        <v>2.5380760600784594E-3</v>
      </c>
      <c r="AP43">
        <f t="shared" si="38"/>
        <v>298.57735099792478</v>
      </c>
      <c r="AQ43">
        <f t="shared" si="39"/>
        <v>297.57268753051756</v>
      </c>
      <c r="AR43">
        <f t="shared" si="40"/>
        <v>80.029524578388191</v>
      </c>
      <c r="AS43">
        <f t="shared" si="41"/>
        <v>-0.44249792661599224</v>
      </c>
      <c r="AT43">
        <f t="shared" si="42"/>
        <v>3.2615978423984937</v>
      </c>
      <c r="AU43">
        <f t="shared" si="43"/>
        <v>32.419146478431834</v>
      </c>
      <c r="AV43">
        <f t="shared" si="44"/>
        <v>4.3643960359269514</v>
      </c>
      <c r="AW43">
        <f t="shared" si="45"/>
        <v>24.925019264221191</v>
      </c>
      <c r="AX43">
        <f t="shared" si="46"/>
        <v>3.1654912630568441</v>
      </c>
      <c r="AY43">
        <f t="shared" si="47"/>
        <v>0.56395715805803526</v>
      </c>
      <c r="AZ43">
        <f t="shared" si="48"/>
        <v>2.8225084078995861</v>
      </c>
      <c r="BA43">
        <f t="shared" si="49"/>
        <v>0.34298285515725802</v>
      </c>
      <c r="BB43">
        <f t="shared" si="50"/>
        <v>0.36116938076647837</v>
      </c>
      <c r="BC43">
        <f t="shared" si="51"/>
        <v>38.316138637595436</v>
      </c>
      <c r="BD43">
        <f t="shared" si="52"/>
        <v>0.96455074879338853</v>
      </c>
      <c r="BE43">
        <f t="shared" si="53"/>
        <v>88.44307124425967</v>
      </c>
      <c r="BF43">
        <f t="shared" si="54"/>
        <v>393.21381920223075</v>
      </c>
      <c r="BG43">
        <f t="shared" si="55"/>
        <v>9.1564158332609284E-3</v>
      </c>
    </row>
    <row r="44" spans="1:59" x14ac:dyDescent="0.25">
      <c r="A44" s="8">
        <v>4</v>
      </c>
      <c r="B44" s="3" t="s">
        <v>82</v>
      </c>
      <c r="C44" s="1">
        <v>8</v>
      </c>
      <c r="D44" s="1" t="s">
        <v>141</v>
      </c>
      <c r="E44" s="1">
        <v>513.99998851120472</v>
      </c>
      <c r="F44" s="1">
        <v>0</v>
      </c>
      <c r="G44">
        <f t="shared" si="28"/>
        <v>4.0177065707361068</v>
      </c>
      <c r="I44">
        <f t="shared" si="29"/>
        <v>0.66085815903534095</v>
      </c>
      <c r="J44">
        <f t="shared" si="30"/>
        <v>380.78108556702716</v>
      </c>
      <c r="K44">
        <f t="shared" si="31"/>
        <v>2.5007033030401042</v>
      </c>
      <c r="L44">
        <f t="shared" si="32"/>
        <v>0.44165987340150403</v>
      </c>
      <c r="M44">
        <f t="shared" si="33"/>
        <v>25.424156188964844</v>
      </c>
      <c r="N44" s="1">
        <v>4.8</v>
      </c>
      <c r="O44">
        <f t="shared" si="34"/>
        <v>1.683478307723999</v>
      </c>
      <c r="P44" s="1">
        <v>1</v>
      </c>
      <c r="Q44">
        <f t="shared" si="35"/>
        <v>3.366956615447998</v>
      </c>
      <c r="R44" s="1">
        <v>24.421066284179688</v>
      </c>
      <c r="S44" s="1">
        <v>25.424156188964844</v>
      </c>
      <c r="T44" s="1">
        <v>24.051811218261719</v>
      </c>
      <c r="U44" s="1">
        <v>399.69052124023438</v>
      </c>
      <c r="V44" s="1">
        <v>394.8858642578125</v>
      </c>
      <c r="W44" s="1">
        <v>25.689863204956055</v>
      </c>
      <c r="X44" s="1">
        <v>28.023101806640625</v>
      </c>
      <c r="Y44" s="1">
        <v>84.145187377929688</v>
      </c>
      <c r="Z44" s="1">
        <v>91.787528991699219</v>
      </c>
      <c r="AA44" s="1">
        <v>500.03475952148438</v>
      </c>
      <c r="AB44" s="1">
        <v>500.15444946289063</v>
      </c>
      <c r="AC44" s="1">
        <v>0.33887457847595215</v>
      </c>
      <c r="AD44" s="1">
        <v>100.60694885253906</v>
      </c>
      <c r="AE44" s="1">
        <v>0.55833297967910767</v>
      </c>
      <c r="AF44" s="1">
        <v>-0.2815299928188324</v>
      </c>
      <c r="AG44" s="1">
        <v>1</v>
      </c>
      <c r="AH44" s="1">
        <v>-0.21956524252891541</v>
      </c>
      <c r="AI44" s="1">
        <v>2.737391471862793</v>
      </c>
      <c r="AJ44" s="1">
        <v>1</v>
      </c>
      <c r="AK44" s="1">
        <v>0</v>
      </c>
      <c r="AL44" s="1">
        <v>0.15999999642372131</v>
      </c>
      <c r="AM44" s="1">
        <v>111115</v>
      </c>
      <c r="AN44">
        <f t="shared" si="36"/>
        <v>1.0417390823364256</v>
      </c>
      <c r="AO44">
        <f t="shared" si="37"/>
        <v>2.5007033030401042E-3</v>
      </c>
      <c r="AP44">
        <f t="shared" si="38"/>
        <v>298.57415618896482</v>
      </c>
      <c r="AQ44">
        <f t="shared" si="39"/>
        <v>297.57106628417966</v>
      </c>
      <c r="AR44">
        <f t="shared" si="40"/>
        <v>80.024710125370802</v>
      </c>
      <c r="AS44">
        <f t="shared" si="41"/>
        <v>-0.42554498780329486</v>
      </c>
      <c r="AT44">
        <f t="shared" si="42"/>
        <v>3.2609786435516925</v>
      </c>
      <c r="AU44">
        <f t="shared" si="43"/>
        <v>32.413055765475526</v>
      </c>
      <c r="AV44">
        <f t="shared" si="44"/>
        <v>4.3899539588349015</v>
      </c>
      <c r="AW44">
        <f t="shared" si="45"/>
        <v>24.922611236572266</v>
      </c>
      <c r="AX44">
        <f t="shared" si="46"/>
        <v>3.165036583338714</v>
      </c>
      <c r="AY44">
        <f t="shared" si="47"/>
        <v>0.55242876721466039</v>
      </c>
      <c r="AZ44">
        <f t="shared" si="48"/>
        <v>2.8193187701501885</v>
      </c>
      <c r="BA44">
        <f t="shared" si="49"/>
        <v>0.34571781318852546</v>
      </c>
      <c r="BB44">
        <f t="shared" si="50"/>
        <v>0.35360803113752287</v>
      </c>
      <c r="BC44">
        <f t="shared" si="51"/>
        <v>38.309223199656202</v>
      </c>
      <c r="BD44">
        <f t="shared" si="52"/>
        <v>0.96428137857683194</v>
      </c>
      <c r="BE44">
        <f t="shared" si="53"/>
        <v>88.325617052015502</v>
      </c>
      <c r="BF44">
        <f t="shared" si="54"/>
        <v>393.27494244028497</v>
      </c>
      <c r="BG44">
        <f t="shared" si="55"/>
        <v>9.0233669552462498E-3</v>
      </c>
    </row>
    <row r="45" spans="1:59" x14ac:dyDescent="0.25">
      <c r="A45" s="8">
        <v>4</v>
      </c>
      <c r="B45" s="3" t="s">
        <v>82</v>
      </c>
      <c r="C45" s="1">
        <v>9</v>
      </c>
      <c r="D45" s="1" t="s">
        <v>142</v>
      </c>
      <c r="E45" s="1">
        <v>516.99998844414949</v>
      </c>
      <c r="F45" s="1">
        <v>0</v>
      </c>
      <c r="G45">
        <f t="shared" si="28"/>
        <v>4.1176768250107028</v>
      </c>
      <c r="I45">
        <f t="shared" si="29"/>
        <v>0.64894541493639646</v>
      </c>
      <c r="J45">
        <f t="shared" si="30"/>
        <v>380.28456607920924</v>
      </c>
      <c r="K45">
        <f t="shared" si="31"/>
        <v>2.4733327176630837</v>
      </c>
      <c r="L45">
        <f t="shared" si="32"/>
        <v>0.44353640074724154</v>
      </c>
      <c r="M45">
        <f t="shared" si="33"/>
        <v>25.423042297363281</v>
      </c>
      <c r="N45" s="1">
        <v>4.8</v>
      </c>
      <c r="O45">
        <f t="shared" si="34"/>
        <v>1.683478307723999</v>
      </c>
      <c r="P45" s="1">
        <v>1</v>
      </c>
      <c r="Q45">
        <f t="shared" si="35"/>
        <v>3.366956615447998</v>
      </c>
      <c r="R45" s="1">
        <v>24.421148300170898</v>
      </c>
      <c r="S45" s="1">
        <v>25.423042297363281</v>
      </c>
      <c r="T45" s="1">
        <v>24.052539825439453</v>
      </c>
      <c r="U45" s="1">
        <v>399.75595092773438</v>
      </c>
      <c r="V45" s="1">
        <v>394.8658447265625</v>
      </c>
      <c r="W45" s="1">
        <v>25.694465637207031</v>
      </c>
      <c r="X45" s="1">
        <v>28.002172470092773</v>
      </c>
      <c r="Y45" s="1">
        <v>84.160240173339844</v>
      </c>
      <c r="Z45" s="1">
        <v>91.718955993652344</v>
      </c>
      <c r="AA45" s="1">
        <v>500.04425048828125</v>
      </c>
      <c r="AB45" s="1">
        <v>499.97335815429688</v>
      </c>
      <c r="AC45" s="1">
        <v>0.22965911030769348</v>
      </c>
      <c r="AD45" s="1">
        <v>100.607421875</v>
      </c>
      <c r="AE45" s="1">
        <v>0.55833297967910767</v>
      </c>
      <c r="AF45" s="1">
        <v>-0.2815299928188324</v>
      </c>
      <c r="AG45" s="1">
        <v>1</v>
      </c>
      <c r="AH45" s="1">
        <v>-0.21956524252891541</v>
      </c>
      <c r="AI45" s="1">
        <v>2.737391471862793</v>
      </c>
      <c r="AJ45" s="1">
        <v>1</v>
      </c>
      <c r="AK45" s="1">
        <v>0</v>
      </c>
      <c r="AL45" s="1">
        <v>0.15999999642372131</v>
      </c>
      <c r="AM45" s="1">
        <v>111115</v>
      </c>
      <c r="AN45">
        <f t="shared" si="36"/>
        <v>1.0417588551839192</v>
      </c>
      <c r="AO45">
        <f t="shared" si="37"/>
        <v>2.4733327176630839E-3</v>
      </c>
      <c r="AP45">
        <f t="shared" si="38"/>
        <v>298.57304229736326</v>
      </c>
      <c r="AQ45">
        <f t="shared" si="39"/>
        <v>297.57114830017088</v>
      </c>
      <c r="AR45">
        <f t="shared" si="40"/>
        <v>79.995735516643435</v>
      </c>
      <c r="AS45">
        <f t="shared" si="41"/>
        <v>-0.41338461978314489</v>
      </c>
      <c r="AT45">
        <f t="shared" si="42"/>
        <v>3.2607627798623762</v>
      </c>
      <c r="AU45">
        <f t="shared" si="43"/>
        <v>32.410757766099216</v>
      </c>
      <c r="AV45">
        <f t="shared" si="44"/>
        <v>4.4085852960064429</v>
      </c>
      <c r="AW45">
        <f t="shared" si="45"/>
        <v>24.92209529876709</v>
      </c>
      <c r="AX45">
        <f t="shared" si="46"/>
        <v>3.1649391722573634</v>
      </c>
      <c r="AY45">
        <f t="shared" si="47"/>
        <v>0.5440797712078661</v>
      </c>
      <c r="AZ45">
        <f t="shared" si="48"/>
        <v>2.8172263791151346</v>
      </c>
      <c r="BA45">
        <f t="shared" si="49"/>
        <v>0.3477127931422288</v>
      </c>
      <c r="BB45">
        <f t="shared" si="50"/>
        <v>0.34813677070837984</v>
      </c>
      <c r="BC45">
        <f t="shared" si="51"/>
        <v>38.25944977208232</v>
      </c>
      <c r="BD45">
        <f t="shared" si="52"/>
        <v>0.96307282880480449</v>
      </c>
      <c r="BE45">
        <f t="shared" si="53"/>
        <v>88.240599299852704</v>
      </c>
      <c r="BF45">
        <f t="shared" si="54"/>
        <v>393.21483927901392</v>
      </c>
      <c r="BG45">
        <f t="shared" si="55"/>
        <v>9.2404007800997324E-3</v>
      </c>
    </row>
    <row r="46" spans="1:59" x14ac:dyDescent="0.25">
      <c r="A46" s="8">
        <v>4</v>
      </c>
      <c r="B46" s="3" t="s">
        <v>82</v>
      </c>
      <c r="C46" s="1">
        <v>10</v>
      </c>
      <c r="D46" s="1" t="s">
        <v>143</v>
      </c>
      <c r="E46" s="1">
        <v>519.99998837709427</v>
      </c>
      <c r="F46" s="1">
        <v>0</v>
      </c>
      <c r="G46">
        <f t="shared" si="28"/>
        <v>4.0959716604639977</v>
      </c>
      <c r="I46">
        <f t="shared" si="29"/>
        <v>0.63341627748680396</v>
      </c>
      <c r="J46">
        <f t="shared" si="30"/>
        <v>380.09201330126905</v>
      </c>
      <c r="K46">
        <f t="shared" si="31"/>
        <v>2.4438169422199407</v>
      </c>
      <c r="L46">
        <f t="shared" si="32"/>
        <v>0.44725209196406013</v>
      </c>
      <c r="M46">
        <f t="shared" si="33"/>
        <v>25.430435180664063</v>
      </c>
      <c r="N46" s="1">
        <v>4.8</v>
      </c>
      <c r="O46">
        <f t="shared" si="34"/>
        <v>1.683478307723999</v>
      </c>
      <c r="P46" s="1">
        <v>1</v>
      </c>
      <c r="Q46">
        <f t="shared" si="35"/>
        <v>3.366956615447998</v>
      </c>
      <c r="R46" s="1">
        <v>24.420015335083008</v>
      </c>
      <c r="S46" s="1">
        <v>25.430435180664063</v>
      </c>
      <c r="T46" s="1">
        <v>24.054145812988281</v>
      </c>
      <c r="U46" s="1">
        <v>399.73971557617188</v>
      </c>
      <c r="V46" s="1">
        <v>394.88229370117188</v>
      </c>
      <c r="W46" s="1">
        <v>25.699666976928711</v>
      </c>
      <c r="X46" s="1">
        <v>27.979558944702148</v>
      </c>
      <c r="Y46" s="1">
        <v>84.182762145996094</v>
      </c>
      <c r="Z46" s="1">
        <v>91.650856018066406</v>
      </c>
      <c r="AA46" s="1">
        <v>500.1163330078125</v>
      </c>
      <c r="AB46" s="1">
        <v>500.02297973632813</v>
      </c>
      <c r="AC46" s="1">
        <v>0.41951256990432739</v>
      </c>
      <c r="AD46" s="1">
        <v>100.60714721679688</v>
      </c>
      <c r="AE46" s="1">
        <v>0.55833297967910767</v>
      </c>
      <c r="AF46" s="1">
        <v>-0.2815299928188324</v>
      </c>
      <c r="AG46" s="1">
        <v>1</v>
      </c>
      <c r="AH46" s="1">
        <v>-0.21956524252891541</v>
      </c>
      <c r="AI46" s="1">
        <v>2.737391471862793</v>
      </c>
      <c r="AJ46" s="1">
        <v>1</v>
      </c>
      <c r="AK46" s="1">
        <v>0</v>
      </c>
      <c r="AL46" s="1">
        <v>0.15999999642372131</v>
      </c>
      <c r="AM46" s="1">
        <v>111115</v>
      </c>
      <c r="AN46">
        <f t="shared" si="36"/>
        <v>1.0419090270996094</v>
      </c>
      <c r="AO46">
        <f t="shared" si="37"/>
        <v>2.4438169422199407E-3</v>
      </c>
      <c r="AP46">
        <f t="shared" si="38"/>
        <v>298.58043518066404</v>
      </c>
      <c r="AQ46">
        <f t="shared" si="39"/>
        <v>297.57001533508299</v>
      </c>
      <c r="AR46">
        <f t="shared" si="40"/>
        <v>80.003674969590975</v>
      </c>
      <c r="AS46">
        <f t="shared" si="41"/>
        <v>-0.40101460756768281</v>
      </c>
      <c r="AT46">
        <f t="shared" si="42"/>
        <v>3.262195697774755</v>
      </c>
      <c r="AU46">
        <f t="shared" si="43"/>
        <v>32.42508895262776</v>
      </c>
      <c r="AV46">
        <f t="shared" si="44"/>
        <v>4.4455300079256119</v>
      </c>
      <c r="AW46">
        <f t="shared" si="45"/>
        <v>24.925225257873535</v>
      </c>
      <c r="AX46">
        <f t="shared" si="46"/>
        <v>3.1655301610809961</v>
      </c>
      <c r="AY46">
        <f t="shared" si="47"/>
        <v>0.53312158213631755</v>
      </c>
      <c r="AZ46">
        <f t="shared" si="48"/>
        <v>2.8149436058106949</v>
      </c>
      <c r="BA46">
        <f t="shared" si="49"/>
        <v>0.35058655527030114</v>
      </c>
      <c r="BB46">
        <f t="shared" si="50"/>
        <v>0.34096171233616174</v>
      </c>
      <c r="BC46">
        <f t="shared" si="51"/>
        <v>38.239973138129493</v>
      </c>
      <c r="BD46">
        <f t="shared" si="52"/>
        <v>0.96254509094019947</v>
      </c>
      <c r="BE46">
        <f t="shared" si="53"/>
        <v>88.101333956077752</v>
      </c>
      <c r="BF46">
        <f t="shared" si="54"/>
        <v>393.23999106018857</v>
      </c>
      <c r="BG46">
        <f t="shared" si="55"/>
        <v>9.1765989049149461E-3</v>
      </c>
    </row>
    <row r="47" spans="1:59" x14ac:dyDescent="0.25">
      <c r="A47" s="8">
        <v>4</v>
      </c>
      <c r="B47" t="s">
        <v>83</v>
      </c>
      <c r="C47" s="1">
        <v>1</v>
      </c>
      <c r="D47" s="1" t="s">
        <v>134</v>
      </c>
      <c r="E47" s="1">
        <v>94.499997887760401</v>
      </c>
      <c r="F47" s="1">
        <v>0</v>
      </c>
      <c r="G47">
        <f t="shared" si="28"/>
        <v>3.3226696130854085</v>
      </c>
      <c r="H47">
        <f>AVERAGE(G47:G51)</f>
        <v>3.2418481169154907</v>
      </c>
      <c r="I47">
        <f t="shared" si="29"/>
        <v>0.12705394738075187</v>
      </c>
      <c r="J47">
        <f t="shared" si="30"/>
        <v>349.86047490981355</v>
      </c>
      <c r="K47">
        <f t="shared" si="31"/>
        <v>0.87354178142146788</v>
      </c>
      <c r="L47">
        <f t="shared" si="32"/>
        <v>0.69689377288074095</v>
      </c>
      <c r="M47">
        <f t="shared" si="33"/>
        <v>25.534267425537109</v>
      </c>
      <c r="N47" s="1">
        <v>4.8</v>
      </c>
      <c r="O47">
        <f t="shared" si="34"/>
        <v>1.683478307723999</v>
      </c>
      <c r="P47" s="1">
        <v>1</v>
      </c>
      <c r="Q47">
        <f t="shared" si="35"/>
        <v>3.366956615447998</v>
      </c>
      <c r="R47" s="1">
        <v>24.447772979736328</v>
      </c>
      <c r="S47" s="1">
        <v>25.534267425537109</v>
      </c>
      <c r="T47" s="1">
        <v>24.053115844726563</v>
      </c>
      <c r="U47" s="1">
        <v>400.81985473632813</v>
      </c>
      <c r="V47" s="1">
        <v>397.29745483398438</v>
      </c>
      <c r="W47" s="1">
        <v>24.881387710571289</v>
      </c>
      <c r="X47" s="1">
        <v>25.698312759399414</v>
      </c>
      <c r="Y47" s="1">
        <v>81.36865234375</v>
      </c>
      <c r="Z47" s="1">
        <v>84.040214538574219</v>
      </c>
      <c r="AA47" s="1">
        <v>500.076171875</v>
      </c>
      <c r="AB47" s="1">
        <v>498.98876953125</v>
      </c>
      <c r="AC47" s="1">
        <v>0.10921569168567657</v>
      </c>
      <c r="AD47" s="1">
        <v>100.60914611816406</v>
      </c>
      <c r="AE47" s="1">
        <v>0.55833297967910767</v>
      </c>
      <c r="AF47" s="1">
        <v>-0.2815299928188324</v>
      </c>
      <c r="AG47" s="1">
        <v>0.66666668653488159</v>
      </c>
      <c r="AH47" s="1">
        <v>-0.21956524252891541</v>
      </c>
      <c r="AI47" s="1">
        <v>2.737391471862793</v>
      </c>
      <c r="AJ47" s="1">
        <v>1</v>
      </c>
      <c r="AK47" s="1">
        <v>0</v>
      </c>
      <c r="AL47" s="1">
        <v>0.15999999642372131</v>
      </c>
      <c r="AM47" s="1">
        <v>111115</v>
      </c>
      <c r="AN47">
        <f t="shared" si="36"/>
        <v>1.0418253580729164</v>
      </c>
      <c r="AO47">
        <f t="shared" si="37"/>
        <v>8.7354178142146793E-4</v>
      </c>
      <c r="AP47">
        <f t="shared" si="38"/>
        <v>298.68426742553709</v>
      </c>
      <c r="AQ47">
        <f t="shared" si="39"/>
        <v>297.59777297973631</v>
      </c>
      <c r="AR47">
        <f t="shared" si="40"/>
        <v>79.838201340477099</v>
      </c>
      <c r="AS47">
        <f t="shared" si="41"/>
        <v>0.29493291689154927</v>
      </c>
      <c r="AT47">
        <f t="shared" si="42"/>
        <v>3.2823790762814364</v>
      </c>
      <c r="AU47">
        <f t="shared" si="43"/>
        <v>32.625056497610338</v>
      </c>
      <c r="AV47">
        <f t="shared" si="44"/>
        <v>6.9267437382109236</v>
      </c>
      <c r="AW47">
        <f t="shared" si="45"/>
        <v>24.991020202636719</v>
      </c>
      <c r="AX47">
        <f t="shared" si="46"/>
        <v>3.1779756925423999</v>
      </c>
      <c r="AY47">
        <f t="shared" si="47"/>
        <v>0.12243383955487233</v>
      </c>
      <c r="AZ47">
        <f t="shared" si="48"/>
        <v>2.5854853034006955</v>
      </c>
      <c r="BA47">
        <f t="shared" si="49"/>
        <v>0.59249038914170438</v>
      </c>
      <c r="BB47">
        <f t="shared" si="50"/>
        <v>7.6923245396191345E-2</v>
      </c>
      <c r="BC47">
        <f t="shared" si="51"/>
        <v>35.199163641171708</v>
      </c>
      <c r="BD47">
        <f t="shared" si="52"/>
        <v>0.88060084617457979</v>
      </c>
      <c r="BE47">
        <f t="shared" si="53"/>
        <v>78.926132401700471</v>
      </c>
      <c r="BF47">
        <f t="shared" si="54"/>
        <v>395.96521195414306</v>
      </c>
      <c r="BG47">
        <f t="shared" si="55"/>
        <v>6.6229419628878053E-3</v>
      </c>
    </row>
    <row r="48" spans="1:59" x14ac:dyDescent="0.25">
      <c r="A48" s="8">
        <v>4</v>
      </c>
      <c r="B48" t="s">
        <v>83</v>
      </c>
      <c r="C48" s="1">
        <v>2</v>
      </c>
      <c r="D48" s="1" t="s">
        <v>135</v>
      </c>
      <c r="E48" s="1">
        <v>99.499997776001692</v>
      </c>
      <c r="F48" s="1">
        <v>0</v>
      </c>
      <c r="G48">
        <f t="shared" si="28"/>
        <v>3.2566793716339735</v>
      </c>
      <c r="I48">
        <f t="shared" si="29"/>
        <v>0.12447270189014509</v>
      </c>
      <c r="J48">
        <f t="shared" si="30"/>
        <v>349.91261323354985</v>
      </c>
      <c r="K48">
        <f t="shared" si="31"/>
        <v>0.85574363217932303</v>
      </c>
      <c r="L48">
        <f t="shared" si="32"/>
        <v>0.69633652088793418</v>
      </c>
      <c r="M48">
        <f t="shared" si="33"/>
        <v>25.53007698059082</v>
      </c>
      <c r="N48" s="1">
        <v>4.8</v>
      </c>
      <c r="O48">
        <f t="shared" si="34"/>
        <v>1.683478307723999</v>
      </c>
      <c r="P48" s="1">
        <v>1</v>
      </c>
      <c r="Q48">
        <f t="shared" si="35"/>
        <v>3.366956615447998</v>
      </c>
      <c r="R48" s="1">
        <v>24.446784973144531</v>
      </c>
      <c r="S48" s="1">
        <v>25.53007698059082</v>
      </c>
      <c r="T48" s="1">
        <v>24.053892135620117</v>
      </c>
      <c r="U48" s="1">
        <v>400.79269409179688</v>
      </c>
      <c r="V48" s="1">
        <v>397.33978271484375</v>
      </c>
      <c r="W48" s="1">
        <v>24.895477294921875</v>
      </c>
      <c r="X48" s="1">
        <v>25.695899963378906</v>
      </c>
      <c r="Y48" s="1">
        <v>81.419021606445313</v>
      </c>
      <c r="Z48" s="1">
        <v>84.036750793457031</v>
      </c>
      <c r="AA48" s="1">
        <v>499.98855590820313</v>
      </c>
      <c r="AB48" s="1">
        <v>498.88323974609375</v>
      </c>
      <c r="AC48" s="1">
        <v>3.7765674293041229E-2</v>
      </c>
      <c r="AD48" s="1">
        <v>100.60849761962891</v>
      </c>
      <c r="AE48" s="1">
        <v>0.55833297967910767</v>
      </c>
      <c r="AF48" s="1">
        <v>-0.2815299928188324</v>
      </c>
      <c r="AG48" s="1">
        <v>0.66666668653488159</v>
      </c>
      <c r="AH48" s="1">
        <v>-0.21956524252891541</v>
      </c>
      <c r="AI48" s="1">
        <v>2.737391471862793</v>
      </c>
      <c r="AJ48" s="1">
        <v>1</v>
      </c>
      <c r="AK48" s="1">
        <v>0</v>
      </c>
      <c r="AL48" s="1">
        <v>0.15999999642372131</v>
      </c>
      <c r="AM48" s="1">
        <v>111115</v>
      </c>
      <c r="AN48">
        <f t="shared" si="36"/>
        <v>1.0416428248087564</v>
      </c>
      <c r="AO48">
        <f t="shared" si="37"/>
        <v>8.5574363217932306E-4</v>
      </c>
      <c r="AP48">
        <f t="shared" si="38"/>
        <v>298.6800769805908</v>
      </c>
      <c r="AQ48">
        <f t="shared" si="39"/>
        <v>297.59678497314451</v>
      </c>
      <c r="AR48">
        <f t="shared" si="40"/>
        <v>79.821316575229503</v>
      </c>
      <c r="AS48">
        <f t="shared" si="41"/>
        <v>0.30314664914649636</v>
      </c>
      <c r="AT48">
        <f t="shared" si="42"/>
        <v>3.2815624111877635</v>
      </c>
      <c r="AU48">
        <f t="shared" si="43"/>
        <v>32.617149533376242</v>
      </c>
      <c r="AV48">
        <f t="shared" si="44"/>
        <v>6.921249569997336</v>
      </c>
      <c r="AW48">
        <f t="shared" si="45"/>
        <v>24.988430976867676</v>
      </c>
      <c r="AX48">
        <f t="shared" si="46"/>
        <v>3.177485117021186</v>
      </c>
      <c r="AY48">
        <f t="shared" si="47"/>
        <v>0.12003513431892326</v>
      </c>
      <c r="AZ48">
        <f t="shared" si="48"/>
        <v>2.5852258902998293</v>
      </c>
      <c r="BA48">
        <f t="shared" si="49"/>
        <v>0.59225922672135667</v>
      </c>
      <c r="BB48">
        <f t="shared" si="50"/>
        <v>7.5408413584039949E-2</v>
      </c>
      <c r="BC48">
        <f t="shared" si="51"/>
        <v>35.204182315585726</v>
      </c>
      <c r="BD48">
        <f t="shared" si="52"/>
        <v>0.88063825585939215</v>
      </c>
      <c r="BE48">
        <f t="shared" si="53"/>
        <v>78.922283700634395</v>
      </c>
      <c r="BF48">
        <f t="shared" si="54"/>
        <v>396.03399898970332</v>
      </c>
      <c r="BG48">
        <f t="shared" si="55"/>
        <v>6.4899623250978186E-3</v>
      </c>
    </row>
    <row r="49" spans="1:59" x14ac:dyDescent="0.25">
      <c r="A49" s="8">
        <v>4</v>
      </c>
      <c r="B49" t="s">
        <v>83</v>
      </c>
      <c r="C49" s="1">
        <v>3</v>
      </c>
      <c r="D49" s="1" t="s">
        <v>136</v>
      </c>
      <c r="E49" s="1">
        <v>103.99999767541885</v>
      </c>
      <c r="F49" s="1">
        <v>0</v>
      </c>
      <c r="G49">
        <f t="shared" si="28"/>
        <v>3.1827672160853533</v>
      </c>
      <c r="I49">
        <f t="shared" si="29"/>
        <v>0.12353621836824293</v>
      </c>
      <c r="J49">
        <f t="shared" si="30"/>
        <v>350.57321324551839</v>
      </c>
      <c r="K49">
        <f t="shared" si="31"/>
        <v>0.84730172603594778</v>
      </c>
      <c r="L49">
        <f t="shared" si="32"/>
        <v>0.69451623486256464</v>
      </c>
      <c r="M49">
        <f t="shared" si="33"/>
        <v>25.520774841308594</v>
      </c>
      <c r="N49" s="1">
        <v>4.8</v>
      </c>
      <c r="O49">
        <f t="shared" si="34"/>
        <v>1.683478307723999</v>
      </c>
      <c r="P49" s="1">
        <v>1</v>
      </c>
      <c r="Q49">
        <f t="shared" si="35"/>
        <v>3.366956615447998</v>
      </c>
      <c r="R49" s="1">
        <v>24.446901321411133</v>
      </c>
      <c r="S49" s="1">
        <v>25.520774841308594</v>
      </c>
      <c r="T49" s="1">
        <v>24.052463531494141</v>
      </c>
      <c r="U49" s="1">
        <v>400.70181274414063</v>
      </c>
      <c r="V49" s="1">
        <v>397.32302856445313</v>
      </c>
      <c r="W49" s="1">
        <v>24.903352737426758</v>
      </c>
      <c r="X49" s="1">
        <v>25.695894241333008</v>
      </c>
      <c r="Y49" s="1">
        <v>81.444480895996094</v>
      </c>
      <c r="Z49" s="1">
        <v>84.036422729492188</v>
      </c>
      <c r="AA49" s="1">
        <v>499.97909545898438</v>
      </c>
      <c r="AB49" s="1">
        <v>498.84066772460938</v>
      </c>
      <c r="AC49" s="1">
        <v>0.3766406774520874</v>
      </c>
      <c r="AD49" s="1">
        <v>100.60883331298828</v>
      </c>
      <c r="AE49" s="1">
        <v>0.55833297967910767</v>
      </c>
      <c r="AF49" s="1">
        <v>-0.2815299928188324</v>
      </c>
      <c r="AG49" s="1">
        <v>1</v>
      </c>
      <c r="AH49" s="1">
        <v>-0.21956524252891541</v>
      </c>
      <c r="AI49" s="1">
        <v>2.737391471862793</v>
      </c>
      <c r="AJ49" s="1">
        <v>1</v>
      </c>
      <c r="AK49" s="1">
        <v>0</v>
      </c>
      <c r="AL49" s="1">
        <v>0.15999999642372131</v>
      </c>
      <c r="AM49" s="1">
        <v>111115</v>
      </c>
      <c r="AN49">
        <f t="shared" si="36"/>
        <v>1.0416231155395508</v>
      </c>
      <c r="AO49">
        <f t="shared" si="37"/>
        <v>8.4730172603594779E-4</v>
      </c>
      <c r="AP49">
        <f t="shared" si="38"/>
        <v>298.67077484130857</v>
      </c>
      <c r="AQ49">
        <f t="shared" si="39"/>
        <v>297.59690132141111</v>
      </c>
      <c r="AR49">
        <f t="shared" si="40"/>
        <v>79.814505051944252</v>
      </c>
      <c r="AS49">
        <f t="shared" si="41"/>
        <v>0.30798204149533437</v>
      </c>
      <c r="AT49">
        <f t="shared" si="42"/>
        <v>3.2797501754170129</v>
      </c>
      <c r="AU49">
        <f t="shared" si="43"/>
        <v>32.59902801192316</v>
      </c>
      <c r="AV49">
        <f t="shared" si="44"/>
        <v>6.9031337705901521</v>
      </c>
      <c r="AW49">
        <f t="shared" si="45"/>
        <v>24.983838081359863</v>
      </c>
      <c r="AX49">
        <f t="shared" si="46"/>
        <v>3.1766150729381786</v>
      </c>
      <c r="AY49">
        <f t="shared" si="47"/>
        <v>0.11916399989500208</v>
      </c>
      <c r="AZ49">
        <f t="shared" si="48"/>
        <v>2.5852339405544482</v>
      </c>
      <c r="BA49">
        <f t="shared" si="49"/>
        <v>0.59138113238373036</v>
      </c>
      <c r="BB49">
        <f t="shared" si="50"/>
        <v>7.4858351428794268E-2</v>
      </c>
      <c r="BC49">
        <f t="shared" si="51"/>
        <v>35.270761975417052</v>
      </c>
      <c r="BD49">
        <f t="shared" si="52"/>
        <v>0.88233801728572336</v>
      </c>
      <c r="BE49">
        <f t="shared" si="53"/>
        <v>78.960319661117055</v>
      </c>
      <c r="BF49">
        <f t="shared" si="54"/>
        <v>396.046880329575</v>
      </c>
      <c r="BG49">
        <f t="shared" si="55"/>
        <v>6.3455194137595683E-3</v>
      </c>
    </row>
    <row r="50" spans="1:59" x14ac:dyDescent="0.25">
      <c r="A50" s="8">
        <v>4</v>
      </c>
      <c r="B50" t="s">
        <v>83</v>
      </c>
      <c r="C50" s="1">
        <v>4</v>
      </c>
      <c r="D50" s="1" t="s">
        <v>137</v>
      </c>
      <c r="E50" s="1">
        <v>107.99999758601189</v>
      </c>
      <c r="F50" s="1">
        <v>0</v>
      </c>
      <c r="G50">
        <f t="shared" si="28"/>
        <v>3.2309732719646571</v>
      </c>
      <c r="I50">
        <f t="shared" si="29"/>
        <v>0.12127534164519368</v>
      </c>
      <c r="J50">
        <f t="shared" si="30"/>
        <v>349.13033211181499</v>
      </c>
      <c r="K50">
        <f t="shared" si="31"/>
        <v>0.83227352835270219</v>
      </c>
      <c r="L50">
        <f t="shared" si="32"/>
        <v>0.69446612004650055</v>
      </c>
      <c r="M50">
        <f t="shared" si="33"/>
        <v>25.518024444580078</v>
      </c>
      <c r="N50" s="1">
        <v>4.8</v>
      </c>
      <c r="O50">
        <f t="shared" si="34"/>
        <v>1.683478307723999</v>
      </c>
      <c r="P50" s="1">
        <v>1</v>
      </c>
      <c r="Q50">
        <f t="shared" si="35"/>
        <v>3.366956615447998</v>
      </c>
      <c r="R50" s="1">
        <v>24.445856094360352</v>
      </c>
      <c r="S50" s="1">
        <v>25.518024444580078</v>
      </c>
      <c r="T50" s="1">
        <v>24.052621841430664</v>
      </c>
      <c r="U50" s="1">
        <v>400.71481323242188</v>
      </c>
      <c r="V50" s="1">
        <v>397.29598999023438</v>
      </c>
      <c r="W50" s="1">
        <v>24.912805557250977</v>
      </c>
      <c r="X50" s="1">
        <v>25.691183090209961</v>
      </c>
      <c r="Y50" s="1">
        <v>81.480125427246094</v>
      </c>
      <c r="Z50" s="1">
        <v>84.025901794433594</v>
      </c>
      <c r="AA50" s="1">
        <v>500.05026245117188</v>
      </c>
      <c r="AB50" s="1">
        <v>498.9459228515625</v>
      </c>
      <c r="AC50" s="1">
        <v>0.18066370487213135</v>
      </c>
      <c r="AD50" s="1">
        <v>100.60838317871094</v>
      </c>
      <c r="AE50" s="1">
        <v>0.55833297967910767</v>
      </c>
      <c r="AF50" s="1">
        <v>-0.2815299928188324</v>
      </c>
      <c r="AG50" s="1">
        <v>1</v>
      </c>
      <c r="AH50" s="1">
        <v>-0.21956524252891541</v>
      </c>
      <c r="AI50" s="1">
        <v>2.737391471862793</v>
      </c>
      <c r="AJ50" s="1">
        <v>1</v>
      </c>
      <c r="AK50" s="1">
        <v>0</v>
      </c>
      <c r="AL50" s="1">
        <v>0.15999999642372131</v>
      </c>
      <c r="AM50" s="1">
        <v>111115</v>
      </c>
      <c r="AN50">
        <f t="shared" si="36"/>
        <v>1.041771380106608</v>
      </c>
      <c r="AO50">
        <f t="shared" si="37"/>
        <v>8.3227352835270221E-4</v>
      </c>
      <c r="AP50">
        <f t="shared" si="38"/>
        <v>298.66802444458006</v>
      </c>
      <c r="AQ50">
        <f t="shared" si="39"/>
        <v>297.59585609436033</v>
      </c>
      <c r="AR50">
        <f t="shared" si="40"/>
        <v>79.83134587188033</v>
      </c>
      <c r="AS50">
        <f t="shared" si="41"/>
        <v>0.31511782255383941</v>
      </c>
      <c r="AT50">
        <f t="shared" si="42"/>
        <v>3.2792145127007633</v>
      </c>
      <c r="AU50">
        <f t="shared" si="43"/>
        <v>32.593849628573061</v>
      </c>
      <c r="AV50">
        <f t="shared" si="44"/>
        <v>6.9026665383630998</v>
      </c>
      <c r="AW50">
        <f t="shared" si="45"/>
        <v>24.981940269470215</v>
      </c>
      <c r="AX50">
        <f t="shared" si="46"/>
        <v>3.1762556263091315</v>
      </c>
      <c r="AY50">
        <f t="shared" si="47"/>
        <v>0.11705896249608039</v>
      </c>
      <c r="AZ50">
        <f t="shared" si="48"/>
        <v>2.5847483926542627</v>
      </c>
      <c r="BA50">
        <f t="shared" si="49"/>
        <v>0.59150723365486879</v>
      </c>
      <c r="BB50">
        <f t="shared" si="50"/>
        <v>7.3529333187558582E-2</v>
      </c>
      <c r="BC50">
        <f t="shared" si="51"/>
        <v>35.125438232416094</v>
      </c>
      <c r="BD50">
        <f t="shared" si="52"/>
        <v>0.8787663125429398</v>
      </c>
      <c r="BE50">
        <f t="shared" si="53"/>
        <v>78.944870488347021</v>
      </c>
      <c r="BF50">
        <f t="shared" si="54"/>
        <v>396.00051326887132</v>
      </c>
      <c r="BG50">
        <f t="shared" si="55"/>
        <v>6.4411221187831488E-3</v>
      </c>
    </row>
    <row r="51" spans="1:59" x14ac:dyDescent="0.25">
      <c r="A51" s="8">
        <v>4</v>
      </c>
      <c r="B51" t="s">
        <v>83</v>
      </c>
      <c r="C51" s="1">
        <v>5</v>
      </c>
      <c r="D51" s="1" t="s">
        <v>138</v>
      </c>
      <c r="E51" s="1">
        <v>111.99999749660492</v>
      </c>
      <c r="F51" s="1">
        <v>0</v>
      </c>
      <c r="G51">
        <f t="shared" si="28"/>
        <v>3.2161511118080601</v>
      </c>
      <c r="I51">
        <f t="shared" si="29"/>
        <v>0.11982751746643909</v>
      </c>
      <c r="J51">
        <f t="shared" si="30"/>
        <v>348.81071551076201</v>
      </c>
      <c r="K51">
        <f t="shared" si="31"/>
        <v>0.82252172427157133</v>
      </c>
      <c r="L51">
        <f t="shared" si="32"/>
        <v>0.69433475084171237</v>
      </c>
      <c r="M51">
        <f t="shared" si="33"/>
        <v>25.518457412719727</v>
      </c>
      <c r="N51" s="1">
        <v>4.8</v>
      </c>
      <c r="O51">
        <f t="shared" si="34"/>
        <v>1.683478307723999</v>
      </c>
      <c r="P51" s="1">
        <v>1</v>
      </c>
      <c r="Q51">
        <f t="shared" si="35"/>
        <v>3.366956615447998</v>
      </c>
      <c r="R51" s="1">
        <v>24.443470001220703</v>
      </c>
      <c r="S51" s="1">
        <v>25.518457412719727</v>
      </c>
      <c r="T51" s="1">
        <v>24.052219390869141</v>
      </c>
      <c r="U51" s="1">
        <v>400.68621826171875</v>
      </c>
      <c r="V51" s="1">
        <v>397.2850341796875</v>
      </c>
      <c r="W51" s="1">
        <v>24.923910140991211</v>
      </c>
      <c r="X51" s="1">
        <v>25.6932373046875</v>
      </c>
      <c r="Y51" s="1">
        <v>81.52838134765625</v>
      </c>
      <c r="Z51" s="1">
        <v>84.044914245605469</v>
      </c>
      <c r="AA51" s="1">
        <v>500.00375366210938</v>
      </c>
      <c r="AB51" s="1">
        <v>498.82342529296875</v>
      </c>
      <c r="AC51" s="1">
        <v>5.7157177478075027E-2</v>
      </c>
      <c r="AD51" s="1">
        <v>100.60873413085938</v>
      </c>
      <c r="AE51" s="1">
        <v>0.55833297967910767</v>
      </c>
      <c r="AF51" s="1">
        <v>-0.2815299928188324</v>
      </c>
      <c r="AG51" s="1">
        <v>1</v>
      </c>
      <c r="AH51" s="1">
        <v>-0.21956524252891541</v>
      </c>
      <c r="AI51" s="1">
        <v>2.737391471862793</v>
      </c>
      <c r="AJ51" s="1">
        <v>1</v>
      </c>
      <c r="AK51" s="1">
        <v>0</v>
      </c>
      <c r="AL51" s="1">
        <v>0.15999999642372131</v>
      </c>
      <c r="AM51" s="1">
        <v>111115</v>
      </c>
      <c r="AN51">
        <f t="shared" si="36"/>
        <v>1.041674486796061</v>
      </c>
      <c r="AO51">
        <f t="shared" si="37"/>
        <v>8.2252172427157131E-4</v>
      </c>
      <c r="AP51">
        <f t="shared" si="38"/>
        <v>298.6684574127197</v>
      </c>
      <c r="AQ51">
        <f t="shared" si="39"/>
        <v>297.59347000122068</v>
      </c>
      <c r="AR51">
        <f t="shared" si="40"/>
        <v>79.811746262943416</v>
      </c>
      <c r="AS51">
        <f t="shared" si="41"/>
        <v>0.31897828316951754</v>
      </c>
      <c r="AT51">
        <f t="shared" si="42"/>
        <v>3.2792988317900948</v>
      </c>
      <c r="AU51">
        <f t="shared" si="43"/>
        <v>32.594574021026737</v>
      </c>
      <c r="AV51">
        <f t="shared" si="44"/>
        <v>6.9013367163392374</v>
      </c>
      <c r="AW51">
        <f t="shared" si="45"/>
        <v>24.980963706970215</v>
      </c>
      <c r="AX51">
        <f t="shared" si="46"/>
        <v>3.1760706786784674</v>
      </c>
      <c r="AY51">
        <f t="shared" si="47"/>
        <v>0.11570950115260208</v>
      </c>
      <c r="AZ51">
        <f t="shared" si="48"/>
        <v>2.5849640809483825</v>
      </c>
      <c r="BA51">
        <f t="shared" si="49"/>
        <v>0.59110659773008489</v>
      </c>
      <c r="BB51">
        <f t="shared" si="50"/>
        <v>7.2677475203380623E-2</v>
      </c>
      <c r="BC51">
        <f t="shared" si="51"/>
        <v>35.093404538817076</v>
      </c>
      <c r="BD51">
        <f t="shared" si="52"/>
        <v>0.87798604402752023</v>
      </c>
      <c r="BE51">
        <f t="shared" si="53"/>
        <v>78.940623656059927</v>
      </c>
      <c r="BF51">
        <f t="shared" si="54"/>
        <v>395.99550048595938</v>
      </c>
      <c r="BG51">
        <f t="shared" si="55"/>
        <v>6.4113095786870094E-3</v>
      </c>
    </row>
    <row r="52" spans="1:59" x14ac:dyDescent="0.25">
      <c r="A52" s="9">
        <v>5</v>
      </c>
      <c r="B52" s="3" t="s">
        <v>82</v>
      </c>
      <c r="C52" s="1">
        <v>16</v>
      </c>
      <c r="D52" s="1" t="s">
        <v>148</v>
      </c>
      <c r="E52" s="1">
        <v>1216.4999728091061</v>
      </c>
      <c r="F52" s="1">
        <v>0</v>
      </c>
      <c r="G52">
        <f t="shared" si="28"/>
        <v>4.3640762080581013</v>
      </c>
      <c r="H52">
        <f>AVERAGE(G52:G56)</f>
        <v>4.385298110171739</v>
      </c>
      <c r="I52">
        <f t="shared" si="29"/>
        <v>0.6387880009278819</v>
      </c>
      <c r="J52">
        <f t="shared" si="30"/>
        <v>379.14664487755806</v>
      </c>
      <c r="K52">
        <f t="shared" si="31"/>
        <v>2.077281659082884</v>
      </c>
      <c r="L52">
        <f t="shared" si="32"/>
        <v>0.37834440864487462</v>
      </c>
      <c r="M52">
        <f t="shared" si="33"/>
        <v>25.198554992675781</v>
      </c>
      <c r="N52" s="1">
        <v>4.9000000000000004</v>
      </c>
      <c r="O52">
        <f t="shared" si="34"/>
        <v>1.6615217834711073</v>
      </c>
      <c r="P52" s="1">
        <v>1</v>
      </c>
      <c r="Q52">
        <f t="shared" si="35"/>
        <v>3.3230435669422147</v>
      </c>
      <c r="R52" s="1">
        <v>24.403461456298828</v>
      </c>
      <c r="S52" s="1">
        <v>25.198554992675781</v>
      </c>
      <c r="T52" s="1">
        <v>24.052797317504883</v>
      </c>
      <c r="U52" s="1">
        <v>399.29849243164063</v>
      </c>
      <c r="V52" s="1">
        <v>394.21981811523438</v>
      </c>
      <c r="W52" s="1">
        <v>26.240213394165039</v>
      </c>
      <c r="X52" s="1">
        <v>28.218252182006836</v>
      </c>
      <c r="Y52" s="1">
        <v>86.045028686523438</v>
      </c>
      <c r="Z52" s="1">
        <v>92.531265258789063</v>
      </c>
      <c r="AA52" s="1">
        <v>500.06378173828125</v>
      </c>
      <c r="AB52" s="1">
        <v>501.39248657226563</v>
      </c>
      <c r="AC52" s="1">
        <v>0.27762725949287415</v>
      </c>
      <c r="AD52" s="1">
        <v>100.61460876464844</v>
      </c>
      <c r="AE52" s="1">
        <v>0.55833297967910767</v>
      </c>
      <c r="AF52" s="1">
        <v>-0.2815299928188324</v>
      </c>
      <c r="AG52" s="1">
        <v>1</v>
      </c>
      <c r="AH52" s="1">
        <v>-0.21956524252891541</v>
      </c>
      <c r="AI52" s="1">
        <v>2.737391471862793</v>
      </c>
      <c r="AJ52" s="1">
        <v>1</v>
      </c>
      <c r="AK52" s="1">
        <v>0</v>
      </c>
      <c r="AL52" s="1">
        <v>0.15999999642372131</v>
      </c>
      <c r="AM52" s="1">
        <v>111115</v>
      </c>
      <c r="AN52">
        <f t="shared" si="36"/>
        <v>1.0205383300781248</v>
      </c>
      <c r="AO52">
        <f t="shared" si="37"/>
        <v>2.077281659082884E-3</v>
      </c>
      <c r="AP52">
        <f t="shared" si="38"/>
        <v>298.34855499267576</v>
      </c>
      <c r="AQ52">
        <f t="shared" si="39"/>
        <v>297.55346145629881</v>
      </c>
      <c r="AR52">
        <f t="shared" si="40"/>
        <v>80.222796058443237</v>
      </c>
      <c r="AS52">
        <f t="shared" si="41"/>
        <v>-0.21113806404248928</v>
      </c>
      <c r="AT52">
        <f t="shared" si="42"/>
        <v>3.2175128119596796</v>
      </c>
      <c r="AU52">
        <f t="shared" si="43"/>
        <v>31.978584933783221</v>
      </c>
      <c r="AV52">
        <f t="shared" si="44"/>
        <v>3.7603327517763852</v>
      </c>
      <c r="AW52">
        <f t="shared" si="45"/>
        <v>24.801008224487305</v>
      </c>
      <c r="AX52">
        <f t="shared" si="46"/>
        <v>3.1421497936241183</v>
      </c>
      <c r="AY52">
        <f t="shared" si="47"/>
        <v>0.53579268092521715</v>
      </c>
      <c r="AZ52">
        <f t="shared" si="48"/>
        <v>2.839168403314805</v>
      </c>
      <c r="BA52">
        <f t="shared" si="49"/>
        <v>0.30298139030931326</v>
      </c>
      <c r="BB52">
        <f t="shared" si="50"/>
        <v>0.34281608200484309</v>
      </c>
      <c r="BC52">
        <f t="shared" si="51"/>
        <v>38.147691338784604</v>
      </c>
      <c r="BD52">
        <f t="shared" si="52"/>
        <v>0.96176454722712523</v>
      </c>
      <c r="BE52">
        <f t="shared" si="53"/>
        <v>89.830973132203383</v>
      </c>
      <c r="BF52">
        <f t="shared" si="54"/>
        <v>392.44689435958838</v>
      </c>
      <c r="BG52">
        <f t="shared" si="55"/>
        <v>9.9893569863174821E-3</v>
      </c>
    </row>
    <row r="53" spans="1:59" x14ac:dyDescent="0.25">
      <c r="A53" s="9">
        <v>5</v>
      </c>
      <c r="B53" s="3" t="s">
        <v>82</v>
      </c>
      <c r="C53" s="1">
        <v>17</v>
      </c>
      <c r="D53" s="1" t="s">
        <v>149</v>
      </c>
      <c r="E53" s="1">
        <v>1222.9999726638198</v>
      </c>
      <c r="F53" s="1">
        <v>0</v>
      </c>
      <c r="G53">
        <f t="shared" si="28"/>
        <v>4.3099966087857382</v>
      </c>
      <c r="I53">
        <f t="shared" si="29"/>
        <v>0.62682884989990484</v>
      </c>
      <c r="J53">
        <f t="shared" si="30"/>
        <v>379.05285700847969</v>
      </c>
      <c r="K53">
        <f t="shared" si="31"/>
        <v>2.0462487133679081</v>
      </c>
      <c r="L53">
        <f t="shared" si="32"/>
        <v>0.37865649739950147</v>
      </c>
      <c r="M53">
        <f t="shared" si="33"/>
        <v>25.195318222045898</v>
      </c>
      <c r="N53" s="1">
        <v>4.9000000000000004</v>
      </c>
      <c r="O53">
        <f t="shared" si="34"/>
        <v>1.6615217834711073</v>
      </c>
      <c r="P53" s="1">
        <v>1</v>
      </c>
      <c r="Q53">
        <f t="shared" si="35"/>
        <v>3.3230435669422147</v>
      </c>
      <c r="R53" s="1">
        <v>24.402917861938477</v>
      </c>
      <c r="S53" s="1">
        <v>25.195318222045898</v>
      </c>
      <c r="T53" s="1">
        <v>24.052446365356445</v>
      </c>
      <c r="U53" s="1">
        <v>399.19052124023438</v>
      </c>
      <c r="V53" s="1">
        <v>394.1766357421875</v>
      </c>
      <c r="W53" s="1">
        <v>26.260578155517578</v>
      </c>
      <c r="X53" s="1">
        <v>28.209192276000977</v>
      </c>
      <c r="Y53" s="1">
        <v>86.113983154296875</v>
      </c>
      <c r="Z53" s="1">
        <v>92.503898620605469</v>
      </c>
      <c r="AA53" s="1">
        <v>500.03619384765625</v>
      </c>
      <c r="AB53" s="1">
        <v>499.49468994140625</v>
      </c>
      <c r="AC53" s="1">
        <v>0.21638220548629761</v>
      </c>
      <c r="AD53" s="1">
        <v>100.61388397216797</v>
      </c>
      <c r="AE53" s="1">
        <v>0.55833297967910767</v>
      </c>
      <c r="AF53" s="1">
        <v>-0.2815299928188324</v>
      </c>
      <c r="AG53" s="1">
        <v>1</v>
      </c>
      <c r="AH53" s="1">
        <v>-0.21956524252891541</v>
      </c>
      <c r="AI53" s="1">
        <v>2.737391471862793</v>
      </c>
      <c r="AJ53" s="1">
        <v>1</v>
      </c>
      <c r="AK53" s="1">
        <v>0</v>
      </c>
      <c r="AL53" s="1">
        <v>0.15999999642372131</v>
      </c>
      <c r="AM53" s="1">
        <v>111115</v>
      </c>
      <c r="AN53">
        <f t="shared" si="36"/>
        <v>1.0204820282605229</v>
      </c>
      <c r="AO53">
        <f t="shared" si="37"/>
        <v>2.0462487133679082E-3</v>
      </c>
      <c r="AP53">
        <f t="shared" si="38"/>
        <v>298.34531822204588</v>
      </c>
      <c r="AQ53">
        <f t="shared" si="39"/>
        <v>297.55291786193845</v>
      </c>
      <c r="AR53">
        <f t="shared" si="40"/>
        <v>79.919148604292786</v>
      </c>
      <c r="AS53">
        <f t="shared" si="41"/>
        <v>-0.19982422146881573</v>
      </c>
      <c r="AT53">
        <f t="shared" si="42"/>
        <v>3.2168928960056404</v>
      </c>
      <c r="AU53">
        <f t="shared" si="43"/>
        <v>31.972653961907529</v>
      </c>
      <c r="AV53">
        <f t="shared" si="44"/>
        <v>3.7634616859065524</v>
      </c>
      <c r="AW53">
        <f t="shared" si="45"/>
        <v>24.799118041992188</v>
      </c>
      <c r="AX53">
        <f t="shared" si="46"/>
        <v>3.1417951887891777</v>
      </c>
      <c r="AY53">
        <f t="shared" si="47"/>
        <v>0.52735363510778543</v>
      </c>
      <c r="AZ53">
        <f t="shared" si="48"/>
        <v>2.838236398606139</v>
      </c>
      <c r="BA53">
        <f t="shared" si="49"/>
        <v>0.30355879018303877</v>
      </c>
      <c r="BB53">
        <f t="shared" si="50"/>
        <v>0.33729047653652866</v>
      </c>
      <c r="BC53">
        <f t="shared" si="51"/>
        <v>38.13798017436995</v>
      </c>
      <c r="BD53">
        <f t="shared" si="52"/>
        <v>0.96163197571253423</v>
      </c>
      <c r="BE53">
        <f t="shared" si="53"/>
        <v>89.78988214268108</v>
      </c>
      <c r="BF53">
        <f t="shared" si="54"/>
        <v>392.42568204427533</v>
      </c>
      <c r="BG53">
        <f t="shared" si="55"/>
        <v>9.861589219192949E-3</v>
      </c>
    </row>
    <row r="54" spans="1:59" x14ac:dyDescent="0.25">
      <c r="A54" s="9">
        <v>5</v>
      </c>
      <c r="B54" s="3" t="s">
        <v>82</v>
      </c>
      <c r="C54" s="1">
        <v>18</v>
      </c>
      <c r="D54" s="1" t="s">
        <v>150</v>
      </c>
      <c r="E54" s="1">
        <v>1226.9999725744128</v>
      </c>
      <c r="F54" s="1">
        <v>0</v>
      </c>
      <c r="G54">
        <f t="shared" si="28"/>
        <v>4.4111497878443995</v>
      </c>
      <c r="I54">
        <f t="shared" si="29"/>
        <v>0.62239976312331524</v>
      </c>
      <c r="J54">
        <f t="shared" si="30"/>
        <v>378.63538524315197</v>
      </c>
      <c r="K54">
        <f t="shared" si="31"/>
        <v>2.0346711288474126</v>
      </c>
      <c r="L54">
        <f t="shared" si="32"/>
        <v>0.37877111126509666</v>
      </c>
      <c r="M54">
        <f t="shared" si="33"/>
        <v>25.193620681762695</v>
      </c>
      <c r="N54" s="1">
        <v>4.9000000000000004</v>
      </c>
      <c r="O54">
        <f t="shared" si="34"/>
        <v>1.6615217834711073</v>
      </c>
      <c r="P54" s="1">
        <v>1</v>
      </c>
      <c r="Q54">
        <f t="shared" si="35"/>
        <v>3.3230435669422147</v>
      </c>
      <c r="R54" s="1">
        <v>24.401042938232422</v>
      </c>
      <c r="S54" s="1">
        <v>25.193620681762695</v>
      </c>
      <c r="T54" s="1">
        <v>24.051807403564453</v>
      </c>
      <c r="U54" s="1">
        <v>399.24728393554688</v>
      </c>
      <c r="V54" s="1">
        <v>394.13882446289063</v>
      </c>
      <c r="W54" s="1">
        <v>26.267122268676758</v>
      </c>
      <c r="X54" s="1">
        <v>28.204719543457031</v>
      </c>
      <c r="Y54" s="1">
        <v>86.145431518554688</v>
      </c>
      <c r="Z54" s="1">
        <v>92.499961853027344</v>
      </c>
      <c r="AA54" s="1">
        <v>500.03634643554688</v>
      </c>
      <c r="AB54" s="1">
        <v>499.01742553710938</v>
      </c>
      <c r="AC54" s="1">
        <v>0.347025066614151</v>
      </c>
      <c r="AD54" s="1">
        <v>100.61425018310547</v>
      </c>
      <c r="AE54" s="1">
        <v>0.55833297967910767</v>
      </c>
      <c r="AF54" s="1">
        <v>-0.2815299928188324</v>
      </c>
      <c r="AG54" s="1">
        <v>1</v>
      </c>
      <c r="AH54" s="1">
        <v>-0.21956524252891541</v>
      </c>
      <c r="AI54" s="1">
        <v>2.737391471862793</v>
      </c>
      <c r="AJ54" s="1">
        <v>1</v>
      </c>
      <c r="AK54" s="1">
        <v>0</v>
      </c>
      <c r="AL54" s="1">
        <v>0.15999999642372131</v>
      </c>
      <c r="AM54" s="1">
        <v>111115</v>
      </c>
      <c r="AN54">
        <f t="shared" si="36"/>
        <v>1.0204823396643812</v>
      </c>
      <c r="AO54">
        <f t="shared" si="37"/>
        <v>2.0346711288474128E-3</v>
      </c>
      <c r="AP54">
        <f t="shared" si="38"/>
        <v>298.34362068176267</v>
      </c>
      <c r="AQ54">
        <f t="shared" si="39"/>
        <v>297.5510429382324</v>
      </c>
      <c r="AR54">
        <f t="shared" si="40"/>
        <v>79.842786301312117</v>
      </c>
      <c r="AS54">
        <f t="shared" si="41"/>
        <v>-0.19536029449577716</v>
      </c>
      <c r="AT54">
        <f t="shared" si="42"/>
        <v>3.2165678197548067</v>
      </c>
      <c r="AU54">
        <f t="shared" si="43"/>
        <v>31.969306672773012</v>
      </c>
      <c r="AV54">
        <f t="shared" si="44"/>
        <v>3.7645871293159807</v>
      </c>
      <c r="AW54">
        <f t="shared" si="45"/>
        <v>24.797331809997559</v>
      </c>
      <c r="AX54">
        <f t="shared" si="46"/>
        <v>3.1414601175742396</v>
      </c>
      <c r="AY54">
        <f t="shared" si="47"/>
        <v>0.5242152417074355</v>
      </c>
      <c r="AZ54">
        <f t="shared" si="48"/>
        <v>2.83779670848971</v>
      </c>
      <c r="BA54">
        <f t="shared" si="49"/>
        <v>0.3036634090845296</v>
      </c>
      <c r="BB54">
        <f t="shared" si="50"/>
        <v>0.33523661433978041</v>
      </c>
      <c r="BC54">
        <f t="shared" si="51"/>
        <v>38.096115379031012</v>
      </c>
      <c r="BD54">
        <f t="shared" si="52"/>
        <v>0.96066502902659789</v>
      </c>
      <c r="BE54">
        <f t="shared" si="53"/>
        <v>89.774334401159678</v>
      </c>
      <c r="BF54">
        <f t="shared" si="54"/>
        <v>392.34677687349665</v>
      </c>
      <c r="BG54">
        <f t="shared" si="55"/>
        <v>1.0093316919874468E-2</v>
      </c>
    </row>
    <row r="55" spans="1:59" x14ac:dyDescent="0.25">
      <c r="A55" s="9">
        <v>5</v>
      </c>
      <c r="B55" s="3" t="s">
        <v>82</v>
      </c>
      <c r="C55" s="1">
        <v>19</v>
      </c>
      <c r="D55" s="1" t="s">
        <v>151</v>
      </c>
      <c r="E55" s="1">
        <v>1231.49997247383</v>
      </c>
      <c r="F55" s="1">
        <v>0</v>
      </c>
      <c r="G55">
        <f t="shared" si="28"/>
        <v>4.4038630435456527</v>
      </c>
      <c r="I55">
        <f t="shared" si="29"/>
        <v>0.61406526796508532</v>
      </c>
      <c r="J55">
        <f t="shared" si="30"/>
        <v>378.56762918918139</v>
      </c>
      <c r="K55">
        <f t="shared" si="31"/>
        <v>2.0169615618598002</v>
      </c>
      <c r="L55">
        <f t="shared" si="32"/>
        <v>0.37977008588586925</v>
      </c>
      <c r="M55">
        <f t="shared" si="33"/>
        <v>25.196582794189453</v>
      </c>
      <c r="N55" s="1">
        <v>4.9000000000000004</v>
      </c>
      <c r="O55">
        <f t="shared" si="34"/>
        <v>1.6615217834711073</v>
      </c>
      <c r="P55" s="1">
        <v>1</v>
      </c>
      <c r="Q55">
        <f t="shared" si="35"/>
        <v>3.3230435669422147</v>
      </c>
      <c r="R55" s="1">
        <v>24.402362823486328</v>
      </c>
      <c r="S55" s="1">
        <v>25.196582794189453</v>
      </c>
      <c r="T55" s="1">
        <v>24.052867889404297</v>
      </c>
      <c r="U55" s="1">
        <v>399.30450439453125</v>
      </c>
      <c r="V55" s="1">
        <v>394.20977783203125</v>
      </c>
      <c r="W55" s="1">
        <v>26.279375076293945</v>
      </c>
      <c r="X55" s="1">
        <v>28.200157165527344</v>
      </c>
      <c r="Y55" s="1">
        <v>86.179634094238281</v>
      </c>
      <c r="Z55" s="1">
        <v>92.47857666015625</v>
      </c>
      <c r="AA55" s="1">
        <v>500.02581787109375</v>
      </c>
      <c r="AB55" s="1">
        <v>499.13345336914063</v>
      </c>
      <c r="AC55" s="1">
        <v>4.5931566506624222E-2</v>
      </c>
      <c r="AD55" s="1">
        <v>100.61521911621094</v>
      </c>
      <c r="AE55" s="1">
        <v>0.55833297967910767</v>
      </c>
      <c r="AF55" s="1">
        <v>-0.2815299928188324</v>
      </c>
      <c r="AG55" s="1">
        <v>1</v>
      </c>
      <c r="AH55" s="1">
        <v>-0.21956524252891541</v>
      </c>
      <c r="AI55" s="1">
        <v>2.737391471862793</v>
      </c>
      <c r="AJ55" s="1">
        <v>1</v>
      </c>
      <c r="AK55" s="1">
        <v>0</v>
      </c>
      <c r="AL55" s="1">
        <v>0.15999999642372131</v>
      </c>
      <c r="AM55" s="1">
        <v>111115</v>
      </c>
      <c r="AN55">
        <f t="shared" si="36"/>
        <v>1.0204608527981502</v>
      </c>
      <c r="AO55">
        <f t="shared" si="37"/>
        <v>2.0169615618598003E-3</v>
      </c>
      <c r="AP55">
        <f t="shared" si="38"/>
        <v>298.34658279418943</v>
      </c>
      <c r="AQ55">
        <f t="shared" si="39"/>
        <v>297.55236282348631</v>
      </c>
      <c r="AR55">
        <f t="shared" si="40"/>
        <v>79.861350754022169</v>
      </c>
      <c r="AS55">
        <f t="shared" si="41"/>
        <v>-0.18729891634987336</v>
      </c>
      <c r="AT55">
        <f t="shared" si="42"/>
        <v>3.2171350782069887</v>
      </c>
      <c r="AU55">
        <f t="shared" si="43"/>
        <v>31.974636704723434</v>
      </c>
      <c r="AV55">
        <f t="shared" si="44"/>
        <v>3.7744795391960899</v>
      </c>
      <c r="AW55">
        <f t="shared" si="45"/>
        <v>24.799472808837891</v>
      </c>
      <c r="AX55">
        <f t="shared" si="46"/>
        <v>3.1418617416216623</v>
      </c>
      <c r="AY55">
        <f t="shared" si="47"/>
        <v>0.51829038107910708</v>
      </c>
      <c r="AZ55">
        <f t="shared" si="48"/>
        <v>2.8373649923211195</v>
      </c>
      <c r="BA55">
        <f t="shared" si="49"/>
        <v>0.30449674930054282</v>
      </c>
      <c r="BB55">
        <f t="shared" si="50"/>
        <v>0.33136075642860391</v>
      </c>
      <c r="BC55">
        <f t="shared" si="51"/>
        <v>38.08966496117398</v>
      </c>
      <c r="BD55">
        <f t="shared" si="52"/>
        <v>0.96032024185479536</v>
      </c>
      <c r="BE55">
        <f t="shared" si="53"/>
        <v>89.727468799917574</v>
      </c>
      <c r="BF55">
        <f t="shared" si="54"/>
        <v>392.42069051222302</v>
      </c>
      <c r="BG55">
        <f t="shared" si="55"/>
        <v>1.0069486482047375E-2</v>
      </c>
    </row>
    <row r="56" spans="1:59" x14ac:dyDescent="0.25">
      <c r="A56" s="9">
        <v>5</v>
      </c>
      <c r="B56" s="3" t="s">
        <v>82</v>
      </c>
      <c r="C56" s="1">
        <v>20</v>
      </c>
      <c r="D56" s="1" t="s">
        <v>152</v>
      </c>
      <c r="E56" s="1">
        <v>1237.4999723397195</v>
      </c>
      <c r="F56" s="1">
        <v>0</v>
      </c>
      <c r="G56">
        <f t="shared" si="28"/>
        <v>4.4374049026248006</v>
      </c>
      <c r="I56">
        <f t="shared" si="29"/>
        <v>0.60696509325025605</v>
      </c>
      <c r="J56">
        <f t="shared" si="30"/>
        <v>378.38605887117268</v>
      </c>
      <c r="K56">
        <f t="shared" si="31"/>
        <v>1.9973250630071329</v>
      </c>
      <c r="L56">
        <f t="shared" si="32"/>
        <v>0.37978299470536481</v>
      </c>
      <c r="M56">
        <f t="shared" si="33"/>
        <v>25.192888259887695</v>
      </c>
      <c r="N56" s="1">
        <v>4.9000000000000004</v>
      </c>
      <c r="O56">
        <f t="shared" si="34"/>
        <v>1.6615217834711073</v>
      </c>
      <c r="P56" s="1">
        <v>1</v>
      </c>
      <c r="Q56">
        <f t="shared" si="35"/>
        <v>3.3230435669422147</v>
      </c>
      <c r="R56" s="1">
        <v>24.401161193847656</v>
      </c>
      <c r="S56" s="1">
        <v>25.192888259887695</v>
      </c>
      <c r="T56" s="1">
        <v>24.052656173706055</v>
      </c>
      <c r="U56" s="1">
        <v>399.384765625</v>
      </c>
      <c r="V56" s="1">
        <v>394.26492309570313</v>
      </c>
      <c r="W56" s="1">
        <v>26.291410446166992</v>
      </c>
      <c r="X56" s="1">
        <v>28.193403244018555</v>
      </c>
      <c r="Y56" s="1">
        <v>86.224067687988281</v>
      </c>
      <c r="Z56" s="1">
        <v>92.461753845214844</v>
      </c>
      <c r="AA56" s="1">
        <v>500.052734375</v>
      </c>
      <c r="AB56" s="1">
        <v>499.074462890625</v>
      </c>
      <c r="AC56" s="1">
        <v>0.35009637475013733</v>
      </c>
      <c r="AD56" s="1">
        <v>100.61376953125</v>
      </c>
      <c r="AE56" s="1">
        <v>0.55833297967910767</v>
      </c>
      <c r="AF56" s="1">
        <v>-0.2815299928188324</v>
      </c>
      <c r="AG56" s="1">
        <v>1</v>
      </c>
      <c r="AH56" s="1">
        <v>-0.21956524252891541</v>
      </c>
      <c r="AI56" s="1">
        <v>2.737391471862793</v>
      </c>
      <c r="AJ56" s="1">
        <v>1</v>
      </c>
      <c r="AK56" s="1">
        <v>0</v>
      </c>
      <c r="AL56" s="1">
        <v>0.15999999642372131</v>
      </c>
      <c r="AM56" s="1">
        <v>111115</v>
      </c>
      <c r="AN56">
        <f t="shared" si="36"/>
        <v>1.0205157844387753</v>
      </c>
      <c r="AO56">
        <f t="shared" si="37"/>
        <v>1.9973250630071328E-3</v>
      </c>
      <c r="AP56">
        <f t="shared" si="38"/>
        <v>298.34288825988767</v>
      </c>
      <c r="AQ56">
        <f t="shared" si="39"/>
        <v>297.55116119384763</v>
      </c>
      <c r="AR56">
        <f t="shared" si="40"/>
        <v>79.851912277670635</v>
      </c>
      <c r="AS56">
        <f t="shared" si="41"/>
        <v>-0.17815972473917444</v>
      </c>
      <c r="AT56">
        <f t="shared" si="42"/>
        <v>3.2164275710006436</v>
      </c>
      <c r="AU56">
        <f t="shared" si="43"/>
        <v>31.968065464455556</v>
      </c>
      <c r="AV56">
        <f t="shared" si="44"/>
        <v>3.7746622204370013</v>
      </c>
      <c r="AW56">
        <f t="shared" si="45"/>
        <v>24.797024726867676</v>
      </c>
      <c r="AX56">
        <f t="shared" si="46"/>
        <v>3.1414025163792054</v>
      </c>
      <c r="AY56">
        <f t="shared" si="47"/>
        <v>0.51322315620163661</v>
      </c>
      <c r="AZ56">
        <f t="shared" si="48"/>
        <v>2.8366445762952788</v>
      </c>
      <c r="BA56">
        <f t="shared" si="49"/>
        <v>0.30475794008392665</v>
      </c>
      <c r="BB56">
        <f t="shared" si="50"/>
        <v>0.32804754890449928</v>
      </c>
      <c r="BC56">
        <f t="shared" si="51"/>
        <v>38.070847721102162</v>
      </c>
      <c r="BD56">
        <f t="shared" si="52"/>
        <v>0.95972539453966077</v>
      </c>
      <c r="BE56">
        <f t="shared" si="53"/>
        <v>89.706366996040288</v>
      </c>
      <c r="BF56">
        <f t="shared" si="54"/>
        <v>392.46220925886473</v>
      </c>
      <c r="BG56">
        <f t="shared" si="55"/>
        <v>1.014272109043573E-2</v>
      </c>
    </row>
    <row r="57" spans="1:59" x14ac:dyDescent="0.25">
      <c r="A57" s="9">
        <v>5</v>
      </c>
      <c r="B57" t="s">
        <v>83</v>
      </c>
      <c r="C57" s="1">
        <v>11</v>
      </c>
      <c r="D57" s="1" t="s">
        <v>144</v>
      </c>
      <c r="E57" s="1">
        <v>863.99998068809509</v>
      </c>
      <c r="F57" s="1">
        <v>0</v>
      </c>
      <c r="G57">
        <f t="shared" si="28"/>
        <v>3.0829805718336067</v>
      </c>
      <c r="H57">
        <f>AVERAGE(G57:G61)</f>
        <v>3.1099805312479774</v>
      </c>
      <c r="I57">
        <f t="shared" si="29"/>
        <v>0.22229626164044161</v>
      </c>
      <c r="J57">
        <f t="shared" si="30"/>
        <v>368.08379056950866</v>
      </c>
      <c r="K57">
        <f t="shared" si="31"/>
        <v>1.0769976708242852</v>
      </c>
      <c r="L57">
        <f t="shared" si="32"/>
        <v>0.50733319002287391</v>
      </c>
      <c r="M57">
        <f t="shared" si="33"/>
        <v>25.342451095581055</v>
      </c>
      <c r="N57" s="1">
        <v>5.5</v>
      </c>
      <c r="O57">
        <f t="shared" si="34"/>
        <v>1.5297826379537582</v>
      </c>
      <c r="P57" s="1">
        <v>1</v>
      </c>
      <c r="Q57">
        <f t="shared" si="35"/>
        <v>3.0595652759075165</v>
      </c>
      <c r="R57" s="1">
        <v>24.410572052001953</v>
      </c>
      <c r="S57" s="1">
        <v>25.342451095581055</v>
      </c>
      <c r="T57" s="1">
        <v>24.052410125732422</v>
      </c>
      <c r="U57" s="1">
        <v>398.65383911132813</v>
      </c>
      <c r="V57" s="1">
        <v>394.79513549804688</v>
      </c>
      <c r="W57" s="1">
        <v>26.058979034423828</v>
      </c>
      <c r="X57" s="1">
        <v>27.211353302001953</v>
      </c>
      <c r="Y57" s="1">
        <v>85.413887023925781</v>
      </c>
      <c r="Z57" s="1">
        <v>89.1910400390625</v>
      </c>
      <c r="AA57" s="1">
        <v>500.03729248046875</v>
      </c>
      <c r="AB57" s="1">
        <v>500.4700927734375</v>
      </c>
      <c r="AC57" s="1">
        <v>7.75737464427948E-2</v>
      </c>
      <c r="AD57" s="1">
        <v>100.61405944824219</v>
      </c>
      <c r="AE57" s="1">
        <v>0.55833297967910767</v>
      </c>
      <c r="AF57" s="1">
        <v>-0.2815299928188324</v>
      </c>
      <c r="AG57" s="1">
        <v>1</v>
      </c>
      <c r="AH57" s="1">
        <v>-0.21956524252891541</v>
      </c>
      <c r="AI57" s="1">
        <v>2.737391471862793</v>
      </c>
      <c r="AJ57" s="1">
        <v>1</v>
      </c>
      <c r="AK57" s="1">
        <v>0</v>
      </c>
      <c r="AL57" s="1">
        <v>0.15999999642372131</v>
      </c>
      <c r="AM57" s="1">
        <v>111115</v>
      </c>
      <c r="AN57">
        <f t="shared" si="36"/>
        <v>0.90915871360085221</v>
      </c>
      <c r="AO57">
        <f t="shared" si="37"/>
        <v>1.0769976708242851E-3</v>
      </c>
      <c r="AP57">
        <f t="shared" si="38"/>
        <v>298.49245109558103</v>
      </c>
      <c r="AQ57">
        <f t="shared" si="39"/>
        <v>297.56057205200193</v>
      </c>
      <c r="AR57">
        <f t="shared" si="40"/>
        <v>80.075213053929474</v>
      </c>
      <c r="AS57">
        <f t="shared" si="41"/>
        <v>0.24364095006637296</v>
      </c>
      <c r="AT57">
        <f t="shared" si="42"/>
        <v>3.2451779088176198</v>
      </c>
      <c r="AU57">
        <f t="shared" si="43"/>
        <v>32.253722060454209</v>
      </c>
      <c r="AV57">
        <f t="shared" si="44"/>
        <v>5.0423687584522554</v>
      </c>
      <c r="AW57">
        <f t="shared" si="45"/>
        <v>24.876511573791504</v>
      </c>
      <c r="AX57">
        <f t="shared" si="46"/>
        <v>3.1563431209610049</v>
      </c>
      <c r="AY57">
        <f t="shared" si="47"/>
        <v>0.20723906700442518</v>
      </c>
      <c r="AZ57">
        <f t="shared" si="48"/>
        <v>2.7378447187947459</v>
      </c>
      <c r="BA57">
        <f t="shared" si="49"/>
        <v>0.418498402166259</v>
      </c>
      <c r="BB57">
        <f t="shared" si="50"/>
        <v>0.13079798094886341</v>
      </c>
      <c r="BC57">
        <f t="shared" si="51"/>
        <v>37.034404386294874</v>
      </c>
      <c r="BD57">
        <f t="shared" si="52"/>
        <v>0.93234125112802879</v>
      </c>
      <c r="BE57">
        <f t="shared" si="53"/>
        <v>84.978864433833124</v>
      </c>
      <c r="BF57">
        <f t="shared" si="54"/>
        <v>393.4348037526355</v>
      </c>
      <c r="BG57">
        <f t="shared" si="55"/>
        <v>6.6589987862565756E-3</v>
      </c>
    </row>
    <row r="58" spans="1:59" x14ac:dyDescent="0.25">
      <c r="A58" s="9">
        <v>5</v>
      </c>
      <c r="B58" t="s">
        <v>83</v>
      </c>
      <c r="C58" s="1">
        <v>12</v>
      </c>
      <c r="D58" s="1" t="s">
        <v>145</v>
      </c>
      <c r="E58" s="1">
        <v>870.9999805316329</v>
      </c>
      <c r="F58" s="1">
        <v>0</v>
      </c>
      <c r="G58">
        <f t="shared" si="28"/>
        <v>3.0823051082228763</v>
      </c>
      <c r="I58">
        <f t="shared" si="29"/>
        <v>0.20836435682381779</v>
      </c>
      <c r="J58">
        <f t="shared" si="30"/>
        <v>366.53883501551826</v>
      </c>
      <c r="K58">
        <f t="shared" si="31"/>
        <v>1.0297185932538691</v>
      </c>
      <c r="L58">
        <f t="shared" si="32"/>
        <v>0.51529529100669658</v>
      </c>
      <c r="M58">
        <f t="shared" si="33"/>
        <v>25.364799499511719</v>
      </c>
      <c r="N58" s="1">
        <v>5.5</v>
      </c>
      <c r="O58">
        <f t="shared" si="34"/>
        <v>1.5297826379537582</v>
      </c>
      <c r="P58" s="1">
        <v>1</v>
      </c>
      <c r="Q58">
        <f t="shared" si="35"/>
        <v>3.0595652759075165</v>
      </c>
      <c r="R58" s="1">
        <v>24.410367965698242</v>
      </c>
      <c r="S58" s="1">
        <v>25.364799499511719</v>
      </c>
      <c r="T58" s="1">
        <v>24.053194046020508</v>
      </c>
      <c r="U58" s="1">
        <v>398.61041259765625</v>
      </c>
      <c r="V58" s="1">
        <v>394.77297973632813</v>
      </c>
      <c r="W58" s="1">
        <v>26.073307037353516</v>
      </c>
      <c r="X58" s="1">
        <v>27.175142288208008</v>
      </c>
      <c r="Y58" s="1">
        <v>85.461784362792969</v>
      </c>
      <c r="Z58" s="1">
        <v>89.073326110839844</v>
      </c>
      <c r="AA58" s="1">
        <v>500.03366088867188</v>
      </c>
      <c r="AB58" s="1">
        <v>500.44467163085938</v>
      </c>
      <c r="AC58" s="1">
        <v>0.2133295089006424</v>
      </c>
      <c r="AD58" s="1">
        <v>100.61392974853516</v>
      </c>
      <c r="AE58" s="1">
        <v>0.55833297967910767</v>
      </c>
      <c r="AF58" s="1">
        <v>-0.2815299928188324</v>
      </c>
      <c r="AG58" s="1">
        <v>1</v>
      </c>
      <c r="AH58" s="1">
        <v>-0.21956524252891541</v>
      </c>
      <c r="AI58" s="1">
        <v>2.737391471862793</v>
      </c>
      <c r="AJ58" s="1">
        <v>1</v>
      </c>
      <c r="AK58" s="1">
        <v>0</v>
      </c>
      <c r="AL58" s="1">
        <v>0.15999999642372131</v>
      </c>
      <c r="AM58" s="1">
        <v>111115</v>
      </c>
      <c r="AN58">
        <f t="shared" si="36"/>
        <v>0.90915211070667612</v>
      </c>
      <c r="AO58">
        <f t="shared" si="37"/>
        <v>1.029718593253869E-3</v>
      </c>
      <c r="AP58">
        <f t="shared" si="38"/>
        <v>298.5147994995117</v>
      </c>
      <c r="AQ58">
        <f t="shared" si="39"/>
        <v>297.56036796569822</v>
      </c>
      <c r="AR58">
        <f t="shared" si="40"/>
        <v>80.071145671207887</v>
      </c>
      <c r="AS58">
        <f t="shared" si="41"/>
        <v>0.26386263753479916</v>
      </c>
      <c r="AT58">
        <f t="shared" si="42"/>
        <v>3.249493148098904</v>
      </c>
      <c r="AU58">
        <f t="shared" si="43"/>
        <v>32.296652722146689</v>
      </c>
      <c r="AV58">
        <f t="shared" si="44"/>
        <v>5.1215104339386812</v>
      </c>
      <c r="AW58">
        <f t="shared" si="45"/>
        <v>24.88758373260498</v>
      </c>
      <c r="AX58">
        <f t="shared" si="46"/>
        <v>3.1584291993770339</v>
      </c>
      <c r="AY58">
        <f t="shared" si="47"/>
        <v>0.19507897125132723</v>
      </c>
      <c r="AZ58">
        <f t="shared" si="48"/>
        <v>2.7341978570922074</v>
      </c>
      <c r="BA58">
        <f t="shared" si="49"/>
        <v>0.42423134228482651</v>
      </c>
      <c r="BB58">
        <f t="shared" si="50"/>
        <v>0.12305219825267416</v>
      </c>
      <c r="BC58">
        <f t="shared" si="51"/>
        <v>36.878912596361275</v>
      </c>
      <c r="BD58">
        <f t="shared" si="52"/>
        <v>0.92848004759680447</v>
      </c>
      <c r="BE58">
        <f t="shared" si="53"/>
        <v>84.698372997943508</v>
      </c>
      <c r="BF58">
        <f t="shared" si="54"/>
        <v>393.41294603191022</v>
      </c>
      <c r="BG58">
        <f t="shared" si="55"/>
        <v>6.6359338294005301E-3</v>
      </c>
    </row>
    <row r="59" spans="1:59" x14ac:dyDescent="0.25">
      <c r="A59" s="9">
        <v>5</v>
      </c>
      <c r="B59" t="s">
        <v>83</v>
      </c>
      <c r="C59" s="1">
        <v>13</v>
      </c>
      <c r="D59" s="1" t="s">
        <v>99</v>
      </c>
      <c r="E59" s="1">
        <v>874.99998044222593</v>
      </c>
      <c r="F59" s="1">
        <v>0</v>
      </c>
      <c r="G59">
        <f t="shared" si="28"/>
        <v>3.1698192334360531</v>
      </c>
      <c r="I59">
        <f t="shared" si="29"/>
        <v>0.20226320401534309</v>
      </c>
      <c r="J59">
        <f t="shared" si="30"/>
        <v>365.11971072921637</v>
      </c>
      <c r="K59">
        <f t="shared" si="31"/>
        <v>1.0073188942350682</v>
      </c>
      <c r="L59">
        <f t="shared" si="32"/>
        <v>0.51832249258091379</v>
      </c>
      <c r="M59">
        <f t="shared" si="33"/>
        <v>25.371515274047852</v>
      </c>
      <c r="N59" s="1">
        <v>5.5</v>
      </c>
      <c r="O59">
        <f t="shared" si="34"/>
        <v>1.5297826379537582</v>
      </c>
      <c r="P59" s="1">
        <v>1</v>
      </c>
      <c r="Q59">
        <f t="shared" si="35"/>
        <v>3.0595652759075165</v>
      </c>
      <c r="R59" s="1">
        <v>24.409713745117188</v>
      </c>
      <c r="S59" s="1">
        <v>25.371515274047852</v>
      </c>
      <c r="T59" s="1">
        <v>24.05377197265625</v>
      </c>
      <c r="U59" s="1">
        <v>398.7369384765625</v>
      </c>
      <c r="V59" s="1">
        <v>394.81298828125</v>
      </c>
      <c r="W59" s="1">
        <v>26.080112457275391</v>
      </c>
      <c r="X59" s="1">
        <v>27.157981872558594</v>
      </c>
      <c r="Y59" s="1">
        <v>85.487350463867188</v>
      </c>
      <c r="Z59" s="1">
        <v>89.020469665527344</v>
      </c>
      <c r="AA59" s="1">
        <v>500.041259765625</v>
      </c>
      <c r="AB59" s="1">
        <v>500.37921142578125</v>
      </c>
      <c r="AC59" s="1">
        <v>0.2021009773015976</v>
      </c>
      <c r="AD59" s="1">
        <v>100.61382293701172</v>
      </c>
      <c r="AE59" s="1">
        <v>0.55833297967910767</v>
      </c>
      <c r="AF59" s="1">
        <v>-0.2815299928188324</v>
      </c>
      <c r="AG59" s="1">
        <v>1</v>
      </c>
      <c r="AH59" s="1">
        <v>-0.21956524252891541</v>
      </c>
      <c r="AI59" s="1">
        <v>2.737391471862793</v>
      </c>
      <c r="AJ59" s="1">
        <v>1</v>
      </c>
      <c r="AK59" s="1">
        <v>0</v>
      </c>
      <c r="AL59" s="1">
        <v>0.15999999642372131</v>
      </c>
      <c r="AM59" s="1">
        <v>111115</v>
      </c>
      <c r="AN59">
        <f t="shared" si="36"/>
        <v>0.90916592684659092</v>
      </c>
      <c r="AO59">
        <f t="shared" si="37"/>
        <v>1.0073188942350683E-3</v>
      </c>
      <c r="AP59">
        <f t="shared" si="38"/>
        <v>298.52151527404783</v>
      </c>
      <c r="AQ59">
        <f t="shared" si="39"/>
        <v>297.55971374511716</v>
      </c>
      <c r="AR59">
        <f t="shared" si="40"/>
        <v>80.060672038629491</v>
      </c>
      <c r="AS59">
        <f t="shared" si="41"/>
        <v>0.27377152947689593</v>
      </c>
      <c r="AT59">
        <f t="shared" si="42"/>
        <v>3.250790872033098</v>
      </c>
      <c r="AU59">
        <f t="shared" si="43"/>
        <v>32.309585076279461</v>
      </c>
      <c r="AV59">
        <f t="shared" si="44"/>
        <v>5.1516032037208674</v>
      </c>
      <c r="AW59">
        <f t="shared" si="45"/>
        <v>24.89061450958252</v>
      </c>
      <c r="AX59">
        <f t="shared" si="46"/>
        <v>3.1590004306760324</v>
      </c>
      <c r="AY59">
        <f t="shared" si="47"/>
        <v>0.18972103512131228</v>
      </c>
      <c r="AZ59">
        <f t="shared" si="48"/>
        <v>2.7324683794521842</v>
      </c>
      <c r="BA59">
        <f t="shared" si="49"/>
        <v>0.42653205122384819</v>
      </c>
      <c r="BB59">
        <f t="shared" si="50"/>
        <v>0.11964211462479321</v>
      </c>
      <c r="BC59">
        <f t="shared" si="51"/>
        <v>36.736089926122318</v>
      </c>
      <c r="BD59">
        <f t="shared" si="52"/>
        <v>0.92479153818799587</v>
      </c>
      <c r="BE59">
        <f t="shared" si="53"/>
        <v>84.585880672112296</v>
      </c>
      <c r="BF59">
        <f t="shared" si="54"/>
        <v>393.41433991808691</v>
      </c>
      <c r="BG59">
        <f t="shared" si="55"/>
        <v>6.8152561873421882E-3</v>
      </c>
    </row>
    <row r="60" spans="1:59" x14ac:dyDescent="0.25">
      <c r="A60" s="9">
        <v>5</v>
      </c>
      <c r="B60" t="s">
        <v>83</v>
      </c>
      <c r="C60" s="1">
        <v>14</v>
      </c>
      <c r="D60" s="1" t="s">
        <v>146</v>
      </c>
      <c r="E60" s="1">
        <v>878.49998036399484</v>
      </c>
      <c r="F60" s="1">
        <v>0</v>
      </c>
      <c r="G60">
        <f t="shared" si="28"/>
        <v>3.0968013272701893</v>
      </c>
      <c r="I60">
        <f t="shared" si="29"/>
        <v>0.19823482624950522</v>
      </c>
      <c r="J60">
        <f t="shared" si="30"/>
        <v>365.24280231814851</v>
      </c>
      <c r="K60">
        <f t="shared" si="31"/>
        <v>0.99016083390457221</v>
      </c>
      <c r="L60">
        <f t="shared" si="32"/>
        <v>0.5192124743660278</v>
      </c>
      <c r="M60">
        <f t="shared" si="33"/>
        <v>25.370363235473633</v>
      </c>
      <c r="N60" s="1">
        <v>5.5</v>
      </c>
      <c r="O60">
        <f t="shared" si="34"/>
        <v>1.5297826379537582</v>
      </c>
      <c r="P60" s="1">
        <v>1</v>
      </c>
      <c r="Q60">
        <f t="shared" si="35"/>
        <v>3.0595652759075165</v>
      </c>
      <c r="R60" s="1">
        <v>24.410818099975586</v>
      </c>
      <c r="S60" s="1">
        <v>25.370363235473633</v>
      </c>
      <c r="T60" s="1">
        <v>24.053518295288086</v>
      </c>
      <c r="U60" s="1">
        <v>398.666259765625</v>
      </c>
      <c r="V60" s="1">
        <v>394.83016967773438</v>
      </c>
      <c r="W60" s="1">
        <v>26.087245941162109</v>
      </c>
      <c r="X60" s="1">
        <v>27.146736145019531</v>
      </c>
      <c r="Y60" s="1">
        <v>85.505668640136719</v>
      </c>
      <c r="Z60" s="1">
        <v>88.97833251953125</v>
      </c>
      <c r="AA60" s="1">
        <v>500.05621337890625</v>
      </c>
      <c r="AB60" s="1">
        <v>500.31185913085938</v>
      </c>
      <c r="AC60" s="1">
        <v>0.17250056564807892</v>
      </c>
      <c r="AD60" s="1">
        <v>100.61451721191406</v>
      </c>
      <c r="AE60" s="1">
        <v>0.55833297967910767</v>
      </c>
      <c r="AF60" s="1">
        <v>-0.2815299928188324</v>
      </c>
      <c r="AG60" s="1">
        <v>1</v>
      </c>
      <c r="AH60" s="1">
        <v>-0.21956524252891541</v>
      </c>
      <c r="AI60" s="1">
        <v>2.737391471862793</v>
      </c>
      <c r="AJ60" s="1">
        <v>1</v>
      </c>
      <c r="AK60" s="1">
        <v>0</v>
      </c>
      <c r="AL60" s="1">
        <v>0.15999999642372131</v>
      </c>
      <c r="AM60" s="1">
        <v>111115</v>
      </c>
      <c r="AN60">
        <f t="shared" si="36"/>
        <v>0.90919311523437496</v>
      </c>
      <c r="AO60">
        <f t="shared" si="37"/>
        <v>9.9016083390457226E-4</v>
      </c>
      <c r="AP60">
        <f t="shared" si="38"/>
        <v>298.52036323547361</v>
      </c>
      <c r="AQ60">
        <f t="shared" si="39"/>
        <v>297.56081809997556</v>
      </c>
      <c r="AR60">
        <f t="shared" si="40"/>
        <v>80.049895671682862</v>
      </c>
      <c r="AS60">
        <f t="shared" si="41"/>
        <v>0.28233671575028491</v>
      </c>
      <c r="AT60">
        <f t="shared" si="42"/>
        <v>3.250568225476385</v>
      </c>
      <c r="AU60">
        <f t="shared" si="43"/>
        <v>32.30714926187089</v>
      </c>
      <c r="AV60">
        <f t="shared" si="44"/>
        <v>5.160413116851359</v>
      </c>
      <c r="AW60">
        <f t="shared" si="45"/>
        <v>24.890590667724609</v>
      </c>
      <c r="AX60">
        <f t="shared" si="46"/>
        <v>3.1589959366854385</v>
      </c>
      <c r="AY60">
        <f t="shared" si="47"/>
        <v>0.18617237763206165</v>
      </c>
      <c r="AZ60">
        <f t="shared" si="48"/>
        <v>2.7313557511103572</v>
      </c>
      <c r="BA60">
        <f t="shared" si="49"/>
        <v>0.42764018557508132</v>
      </c>
      <c r="BB60">
        <f t="shared" si="50"/>
        <v>0.11738450835960711</v>
      </c>
      <c r="BC60">
        <f t="shared" si="51"/>
        <v>36.748728220367077</v>
      </c>
      <c r="BD60">
        <f t="shared" si="52"/>
        <v>0.92506305335345707</v>
      </c>
      <c r="BE60">
        <f t="shared" si="53"/>
        <v>84.539371275136361</v>
      </c>
      <c r="BF60">
        <f t="shared" si="54"/>
        <v>393.46373967385915</v>
      </c>
      <c r="BG60">
        <f t="shared" si="55"/>
        <v>6.6537678259357812E-3</v>
      </c>
    </row>
    <row r="61" spans="1:59" x14ac:dyDescent="0.25">
      <c r="A61" s="9">
        <v>5</v>
      </c>
      <c r="B61" t="s">
        <v>83</v>
      </c>
      <c r="C61" s="1">
        <v>15</v>
      </c>
      <c r="D61" s="1" t="s">
        <v>147</v>
      </c>
      <c r="E61" s="1">
        <v>884.49998022988439</v>
      </c>
      <c r="F61" s="1">
        <v>0</v>
      </c>
      <c r="G61">
        <f t="shared" si="28"/>
        <v>3.1179964154771627</v>
      </c>
      <c r="I61">
        <f t="shared" si="29"/>
        <v>0.18978758580268532</v>
      </c>
      <c r="J61">
        <f t="shared" si="30"/>
        <v>363.93846605805794</v>
      </c>
      <c r="K61">
        <f t="shared" si="31"/>
        <v>0.95902257520302492</v>
      </c>
      <c r="L61">
        <f t="shared" si="32"/>
        <v>0.52390955049818766</v>
      </c>
      <c r="M61">
        <f t="shared" si="33"/>
        <v>25.3800048828125</v>
      </c>
      <c r="N61" s="1">
        <v>5.5</v>
      </c>
      <c r="O61">
        <f t="shared" si="34"/>
        <v>1.5297826379537582</v>
      </c>
      <c r="P61" s="1">
        <v>1</v>
      </c>
      <c r="Q61">
        <f t="shared" si="35"/>
        <v>3.0595652759075165</v>
      </c>
      <c r="R61" s="1">
        <v>24.409578323364258</v>
      </c>
      <c r="S61" s="1">
        <v>25.3800048828125</v>
      </c>
      <c r="T61" s="1">
        <v>24.054039001464844</v>
      </c>
      <c r="U61" s="1">
        <v>398.69717407226563</v>
      </c>
      <c r="V61" s="1">
        <v>394.85116577148438</v>
      </c>
      <c r="W61" s="1">
        <v>26.092264175415039</v>
      </c>
      <c r="X61" s="1">
        <v>27.118494033813477</v>
      </c>
      <c r="Y61" s="1">
        <v>85.528724670410156</v>
      </c>
      <c r="Z61" s="1">
        <v>88.89263916015625</v>
      </c>
      <c r="AA61" s="1">
        <v>500.04238891601563</v>
      </c>
      <c r="AB61" s="1">
        <v>500.35003662109375</v>
      </c>
      <c r="AC61" s="1">
        <v>0.24701063334941864</v>
      </c>
      <c r="AD61" s="1">
        <v>100.61482238769531</v>
      </c>
      <c r="AE61" s="1">
        <v>0.55833297967910767</v>
      </c>
      <c r="AF61" s="1">
        <v>-0.2815299928188324</v>
      </c>
      <c r="AG61" s="1">
        <v>1</v>
      </c>
      <c r="AH61" s="1">
        <v>-0.21956524252891541</v>
      </c>
      <c r="AI61" s="1">
        <v>2.737391471862793</v>
      </c>
      <c r="AJ61" s="1">
        <v>1</v>
      </c>
      <c r="AK61" s="1">
        <v>0</v>
      </c>
      <c r="AL61" s="1">
        <v>0.15999999642372131</v>
      </c>
      <c r="AM61" s="1">
        <v>111115</v>
      </c>
      <c r="AN61">
        <f t="shared" si="36"/>
        <v>0.90916797984730113</v>
      </c>
      <c r="AO61">
        <f t="shared" si="37"/>
        <v>9.5902257520302488E-4</v>
      </c>
      <c r="AP61">
        <f t="shared" si="38"/>
        <v>298.53000488281248</v>
      </c>
      <c r="AQ61">
        <f t="shared" si="39"/>
        <v>297.55957832336424</v>
      </c>
      <c r="AR61">
        <f t="shared" si="40"/>
        <v>80.056004069983828</v>
      </c>
      <c r="AS61">
        <f t="shared" si="41"/>
        <v>0.29625954359264917</v>
      </c>
      <c r="AT61">
        <f t="shared" si="42"/>
        <v>3.2524320111321057</v>
      </c>
      <c r="AU61">
        <f t="shared" si="43"/>
        <v>32.325575237807726</v>
      </c>
      <c r="AV61">
        <f t="shared" si="44"/>
        <v>5.2070812039942496</v>
      </c>
      <c r="AW61">
        <f t="shared" si="45"/>
        <v>24.894791603088379</v>
      </c>
      <c r="AX61">
        <f t="shared" si="46"/>
        <v>3.159787864071582</v>
      </c>
      <c r="AY61">
        <f t="shared" si="47"/>
        <v>0.17870250847874888</v>
      </c>
      <c r="AZ61">
        <f t="shared" si="48"/>
        <v>2.728522460633918</v>
      </c>
      <c r="BA61">
        <f t="shared" si="49"/>
        <v>0.43126540343766395</v>
      </c>
      <c r="BB61">
        <f t="shared" si="50"/>
        <v>0.11263476309518648</v>
      </c>
      <c r="BC61">
        <f t="shared" si="51"/>
        <v>36.617604122481779</v>
      </c>
      <c r="BD61">
        <f t="shared" si="52"/>
        <v>0.92171050159361356</v>
      </c>
      <c r="BE61">
        <f t="shared" si="53"/>
        <v>84.367992052709042</v>
      </c>
      <c r="BF61">
        <f t="shared" si="54"/>
        <v>393.47538366477784</v>
      </c>
      <c r="BG61">
        <f t="shared" si="55"/>
        <v>6.6855286943557895E-3</v>
      </c>
    </row>
    <row r="62" spans="1:59" x14ac:dyDescent="0.25">
      <c r="A62" s="9">
        <v>5</v>
      </c>
      <c r="B62" s="2" t="s">
        <v>81</v>
      </c>
      <c r="C62" s="1">
        <v>21</v>
      </c>
      <c r="D62" s="1" t="s">
        <v>153</v>
      </c>
      <c r="E62" s="1">
        <v>1655.9999629855156</v>
      </c>
      <c r="F62" s="1">
        <v>0</v>
      </c>
      <c r="G62">
        <f t="shared" si="28"/>
        <v>4.0840592106288147</v>
      </c>
      <c r="H62">
        <f>AVERAGE(G62:G66)</f>
        <v>4.0443049171218792</v>
      </c>
      <c r="I62">
        <f t="shared" si="29"/>
        <v>0.39114905725790583</v>
      </c>
      <c r="J62">
        <f t="shared" si="30"/>
        <v>374.32163926432605</v>
      </c>
      <c r="K62">
        <f t="shared" si="31"/>
        <v>1.5585159824484496</v>
      </c>
      <c r="L62">
        <f t="shared" si="32"/>
        <v>0.43392336772063755</v>
      </c>
      <c r="M62">
        <f t="shared" si="33"/>
        <v>25.39830207824707</v>
      </c>
      <c r="N62" s="1">
        <v>4.8</v>
      </c>
      <c r="O62">
        <f t="shared" si="34"/>
        <v>1.683478307723999</v>
      </c>
      <c r="P62" s="1">
        <v>1</v>
      </c>
      <c r="Q62">
        <f t="shared" si="35"/>
        <v>3.366956615447998</v>
      </c>
      <c r="R62" s="1">
        <v>24.380952835083008</v>
      </c>
      <c r="S62" s="1">
        <v>25.39830207824707</v>
      </c>
      <c r="T62" s="1">
        <v>24.052879333496094</v>
      </c>
      <c r="U62" s="1">
        <v>399.8983154296875</v>
      </c>
      <c r="V62" s="1">
        <v>395.38687133789063</v>
      </c>
      <c r="W62" s="1">
        <v>26.595945358276367</v>
      </c>
      <c r="X62" s="1">
        <v>28.049888610839844</v>
      </c>
      <c r="Y62" s="1">
        <v>87.323585510253906</v>
      </c>
      <c r="Z62" s="1">
        <v>92.097373962402344</v>
      </c>
      <c r="AA62" s="1">
        <v>500.09097290039063</v>
      </c>
      <c r="AB62" s="1">
        <v>500.88888549804688</v>
      </c>
      <c r="AC62" s="1">
        <v>0.2388463169336319</v>
      </c>
      <c r="AD62" s="1">
        <v>100.60817718505859</v>
      </c>
      <c r="AE62" s="1">
        <v>0.55833297967910767</v>
      </c>
      <c r="AF62" s="1">
        <v>-0.2815299928188324</v>
      </c>
      <c r="AG62" s="1">
        <v>1</v>
      </c>
      <c r="AH62" s="1">
        <v>-0.21956524252891541</v>
      </c>
      <c r="AI62" s="1">
        <v>2.737391471862793</v>
      </c>
      <c r="AJ62" s="1">
        <v>1</v>
      </c>
      <c r="AK62" s="1">
        <v>0</v>
      </c>
      <c r="AL62" s="1">
        <v>0.15999999642372131</v>
      </c>
      <c r="AM62" s="1">
        <v>111115</v>
      </c>
      <c r="AN62">
        <f t="shared" si="36"/>
        <v>1.0418561935424804</v>
      </c>
      <c r="AO62">
        <f t="shared" si="37"/>
        <v>1.5585159824484495E-3</v>
      </c>
      <c r="AP62">
        <f t="shared" si="38"/>
        <v>298.54830207824705</v>
      </c>
      <c r="AQ62">
        <f t="shared" si="39"/>
        <v>297.53095283508299</v>
      </c>
      <c r="AR62">
        <f t="shared" si="40"/>
        <v>80.142219888369254</v>
      </c>
      <c r="AS62">
        <f t="shared" si="41"/>
        <v>-1.9850915371677235E-3</v>
      </c>
      <c r="AT62">
        <f t="shared" si="42"/>
        <v>3.2559715311011694</v>
      </c>
      <c r="AU62">
        <f t="shared" si="43"/>
        <v>32.362891587948546</v>
      </c>
      <c r="AV62">
        <f t="shared" si="44"/>
        <v>4.3130029771087024</v>
      </c>
      <c r="AW62">
        <f t="shared" si="45"/>
        <v>24.889627456665039</v>
      </c>
      <c r="AX62">
        <f t="shared" si="46"/>
        <v>3.158814384137727</v>
      </c>
      <c r="AY62">
        <f t="shared" si="47"/>
        <v>0.35043769937754388</v>
      </c>
      <c r="AZ62">
        <f t="shared" si="48"/>
        <v>2.8220481633805319</v>
      </c>
      <c r="BA62">
        <f t="shared" si="49"/>
        <v>0.33676622075719509</v>
      </c>
      <c r="BB62">
        <f t="shared" si="50"/>
        <v>0.22235030224550914</v>
      </c>
      <c r="BC62">
        <f t="shared" si="51"/>
        <v>37.659817807306901</v>
      </c>
      <c r="BD62">
        <f t="shared" si="52"/>
        <v>0.94672247967595613</v>
      </c>
      <c r="BE62">
        <f t="shared" si="53"/>
        <v>87.688197105889842</v>
      </c>
      <c r="BF62">
        <f t="shared" si="54"/>
        <v>393.74934505998959</v>
      </c>
      <c r="BG62">
        <f t="shared" si="55"/>
        <v>9.0952224694921709E-3</v>
      </c>
    </row>
    <row r="63" spans="1:59" x14ac:dyDescent="0.25">
      <c r="A63" s="9">
        <v>5</v>
      </c>
      <c r="B63" s="2" t="s">
        <v>81</v>
      </c>
      <c r="C63" s="1">
        <v>22</v>
      </c>
      <c r="D63" s="1" t="s">
        <v>154</v>
      </c>
      <c r="E63" s="1">
        <v>1660.9999628737569</v>
      </c>
      <c r="F63" s="1">
        <v>0</v>
      </c>
      <c r="G63">
        <f t="shared" si="28"/>
        <v>4.1063568404619213</v>
      </c>
      <c r="I63">
        <f t="shared" si="29"/>
        <v>0.38601377925063096</v>
      </c>
      <c r="J63">
        <f t="shared" si="30"/>
        <v>374.1509459497193</v>
      </c>
      <c r="K63">
        <f t="shared" si="31"/>
        <v>1.5417416670397395</v>
      </c>
      <c r="L63">
        <f t="shared" si="32"/>
        <v>0.43436984783410182</v>
      </c>
      <c r="M63">
        <f t="shared" si="33"/>
        <v>25.393573760986328</v>
      </c>
      <c r="N63" s="1">
        <v>4.8</v>
      </c>
      <c r="O63">
        <f t="shared" si="34"/>
        <v>1.683478307723999</v>
      </c>
      <c r="P63" s="1">
        <v>1</v>
      </c>
      <c r="Q63">
        <f t="shared" si="35"/>
        <v>3.366956615447998</v>
      </c>
      <c r="R63" s="1">
        <v>24.381362915039063</v>
      </c>
      <c r="S63" s="1">
        <v>25.393573760986328</v>
      </c>
      <c r="T63" s="1">
        <v>24.051870346069336</v>
      </c>
      <c r="U63" s="1">
        <v>400.07003784179688</v>
      </c>
      <c r="V63" s="1">
        <v>395.54312133789063</v>
      </c>
      <c r="W63" s="1">
        <v>26.59825325012207</v>
      </c>
      <c r="X63" s="1">
        <v>28.036632537841797</v>
      </c>
      <c r="Y63" s="1">
        <v>87.328147888183594</v>
      </c>
      <c r="Z63" s="1">
        <v>92.050682067871094</v>
      </c>
      <c r="AA63" s="1">
        <v>500.06829833984375</v>
      </c>
      <c r="AB63" s="1">
        <v>500.948486328125</v>
      </c>
      <c r="AC63" s="1">
        <v>0.51851898431777954</v>
      </c>
      <c r="AD63" s="1">
        <v>100.60718536376953</v>
      </c>
      <c r="AE63" s="1">
        <v>0.55833297967910767</v>
      </c>
      <c r="AF63" s="1">
        <v>-0.2815299928188324</v>
      </c>
      <c r="AG63" s="1">
        <v>1</v>
      </c>
      <c r="AH63" s="1">
        <v>-0.21956524252891541</v>
      </c>
      <c r="AI63" s="1">
        <v>2.737391471862793</v>
      </c>
      <c r="AJ63" s="1">
        <v>1</v>
      </c>
      <c r="AK63" s="1">
        <v>0</v>
      </c>
      <c r="AL63" s="1">
        <v>0.15999999642372131</v>
      </c>
      <c r="AM63" s="1">
        <v>111115</v>
      </c>
      <c r="AN63">
        <f t="shared" si="36"/>
        <v>1.0418089548746743</v>
      </c>
      <c r="AO63">
        <f t="shared" si="37"/>
        <v>1.5417416670397395E-3</v>
      </c>
      <c r="AP63">
        <f t="shared" si="38"/>
        <v>298.54357376098631</v>
      </c>
      <c r="AQ63">
        <f t="shared" si="39"/>
        <v>297.53136291503904</v>
      </c>
      <c r="AR63">
        <f t="shared" si="40"/>
        <v>80.151756020968605</v>
      </c>
      <c r="AS63">
        <f t="shared" si="41"/>
        <v>6.2616299079092403E-3</v>
      </c>
      <c r="AT63">
        <f t="shared" si="42"/>
        <v>3.2550565345446438</v>
      </c>
      <c r="AU63">
        <f t="shared" si="43"/>
        <v>32.354115889190247</v>
      </c>
      <c r="AV63">
        <f t="shared" si="44"/>
        <v>4.3174833513484501</v>
      </c>
      <c r="AW63">
        <f t="shared" si="45"/>
        <v>24.887468338012695</v>
      </c>
      <c r="AX63">
        <f t="shared" si="46"/>
        <v>3.1584074519517769</v>
      </c>
      <c r="AY63">
        <f t="shared" si="47"/>
        <v>0.34631012531777861</v>
      </c>
      <c r="AZ63">
        <f t="shared" si="48"/>
        <v>2.820686686710542</v>
      </c>
      <c r="BA63">
        <f t="shared" si="49"/>
        <v>0.33772076524123484</v>
      </c>
      <c r="BB63">
        <f t="shared" si="50"/>
        <v>0.21969208191261769</v>
      </c>
      <c r="BC63">
        <f t="shared" si="51"/>
        <v>37.642273573193123</v>
      </c>
      <c r="BD63">
        <f t="shared" si="52"/>
        <v>0.94591695763583472</v>
      </c>
      <c r="BE63">
        <f t="shared" si="53"/>
        <v>87.6553362362461</v>
      </c>
      <c r="BF63">
        <f t="shared" si="54"/>
        <v>393.89665470116921</v>
      </c>
      <c r="BG63">
        <f t="shared" si="55"/>
        <v>9.1380336761116062E-3</v>
      </c>
    </row>
    <row r="64" spans="1:59" x14ac:dyDescent="0.25">
      <c r="A64" s="9">
        <v>5</v>
      </c>
      <c r="B64" s="2" t="s">
        <v>81</v>
      </c>
      <c r="C64" s="1">
        <v>23</v>
      </c>
      <c r="D64" s="1" t="s">
        <v>155</v>
      </c>
      <c r="E64" s="1">
        <v>1664.9999627843499</v>
      </c>
      <c r="F64" s="1">
        <v>0</v>
      </c>
      <c r="G64">
        <f t="shared" si="28"/>
        <v>3.991703923794133</v>
      </c>
      <c r="I64">
        <f t="shared" si="29"/>
        <v>0.3805954553437102</v>
      </c>
      <c r="J64">
        <f t="shared" si="30"/>
        <v>374.51903262268212</v>
      </c>
      <c r="K64">
        <f t="shared" si="31"/>
        <v>1.528419825888391</v>
      </c>
      <c r="L64">
        <f t="shared" si="32"/>
        <v>0.43612648131445786</v>
      </c>
      <c r="M64">
        <f t="shared" si="33"/>
        <v>25.397832870483398</v>
      </c>
      <c r="N64" s="1">
        <v>4.8</v>
      </c>
      <c r="O64">
        <f t="shared" si="34"/>
        <v>1.683478307723999</v>
      </c>
      <c r="P64" s="1">
        <v>1</v>
      </c>
      <c r="Q64">
        <f t="shared" si="35"/>
        <v>3.366956615447998</v>
      </c>
      <c r="R64" s="1">
        <v>24.382369995117188</v>
      </c>
      <c r="S64" s="1">
        <v>25.397832870483398</v>
      </c>
      <c r="T64" s="1">
        <v>24.053596496582031</v>
      </c>
      <c r="U64" s="1">
        <v>400.0494384765625</v>
      </c>
      <c r="V64" s="1">
        <v>395.63787841796875</v>
      </c>
      <c r="W64" s="1">
        <v>26.600914001464844</v>
      </c>
      <c r="X64" s="1">
        <v>28.026754379272461</v>
      </c>
      <c r="Y64" s="1">
        <v>87.333526611328125</v>
      </c>
      <c r="Z64" s="1">
        <v>92.01470947265625</v>
      </c>
      <c r="AA64" s="1">
        <v>500.11203002929688</v>
      </c>
      <c r="AB64" s="1">
        <v>500.91534423828125</v>
      </c>
      <c r="AC64" s="1">
        <v>0.53177493810653687</v>
      </c>
      <c r="AD64" s="1">
        <v>100.609375</v>
      </c>
      <c r="AE64" s="1">
        <v>0.55833297967910767</v>
      </c>
      <c r="AF64" s="1">
        <v>-0.2815299928188324</v>
      </c>
      <c r="AG64" s="1">
        <v>0.66666668653488159</v>
      </c>
      <c r="AH64" s="1">
        <v>-0.21956524252891541</v>
      </c>
      <c r="AI64" s="1">
        <v>2.737391471862793</v>
      </c>
      <c r="AJ64" s="1">
        <v>1</v>
      </c>
      <c r="AK64" s="1">
        <v>0</v>
      </c>
      <c r="AL64" s="1">
        <v>0.15999999642372131</v>
      </c>
      <c r="AM64" s="1">
        <v>111115</v>
      </c>
      <c r="AN64">
        <f t="shared" si="36"/>
        <v>1.0419000625610353</v>
      </c>
      <c r="AO64">
        <f t="shared" si="37"/>
        <v>1.5284198258883909E-3</v>
      </c>
      <c r="AP64">
        <f t="shared" si="38"/>
        <v>298.54783287048338</v>
      </c>
      <c r="AQ64">
        <f t="shared" si="39"/>
        <v>297.53236999511716</v>
      </c>
      <c r="AR64">
        <f t="shared" si="40"/>
        <v>80.146453286712131</v>
      </c>
      <c r="AS64">
        <f t="shared" si="41"/>
        <v>1.1820761362388165E-2</v>
      </c>
      <c r="AT64">
        <f t="shared" si="42"/>
        <v>3.2558807226915731</v>
      </c>
      <c r="AU64">
        <f t="shared" si="43"/>
        <v>32.361603704342393</v>
      </c>
      <c r="AV64">
        <f t="shared" si="44"/>
        <v>4.334849325069932</v>
      </c>
      <c r="AW64">
        <f t="shared" si="45"/>
        <v>24.890101432800293</v>
      </c>
      <c r="AX64">
        <f t="shared" si="46"/>
        <v>3.1589037212320261</v>
      </c>
      <c r="AY64">
        <f t="shared" si="47"/>
        <v>0.34194278344162654</v>
      </c>
      <c r="AZ64">
        <f t="shared" si="48"/>
        <v>2.8197542413771153</v>
      </c>
      <c r="BA64">
        <f t="shared" si="49"/>
        <v>0.33914947985491084</v>
      </c>
      <c r="BB64">
        <f t="shared" si="50"/>
        <v>0.21688048268036214</v>
      </c>
      <c r="BC64">
        <f t="shared" si="51"/>
        <v>37.680125797772661</v>
      </c>
      <c r="BD64">
        <f t="shared" si="52"/>
        <v>0.94662076877033552</v>
      </c>
      <c r="BE64">
        <f t="shared" si="53"/>
        <v>87.590650134100926</v>
      </c>
      <c r="BF64">
        <f t="shared" si="54"/>
        <v>394.03738250649855</v>
      </c>
      <c r="BG64">
        <f t="shared" si="55"/>
        <v>8.8731667945795342E-3</v>
      </c>
    </row>
    <row r="65" spans="1:59" x14ac:dyDescent="0.25">
      <c r="A65" s="9">
        <v>5</v>
      </c>
      <c r="B65" s="2" t="s">
        <v>81</v>
      </c>
      <c r="C65" s="1">
        <v>24</v>
      </c>
      <c r="D65" s="1" t="s">
        <v>156</v>
      </c>
      <c r="E65" s="1">
        <v>1669.4999626837671</v>
      </c>
      <c r="F65" s="1">
        <v>0</v>
      </c>
      <c r="G65">
        <f t="shared" si="28"/>
        <v>3.9723709537115748</v>
      </c>
      <c r="I65">
        <f t="shared" si="29"/>
        <v>0.37657457156562352</v>
      </c>
      <c r="J65">
        <f t="shared" si="30"/>
        <v>374.41623462469488</v>
      </c>
      <c r="K65">
        <f t="shared" si="31"/>
        <v>1.5161788148809678</v>
      </c>
      <c r="L65">
        <f t="shared" si="32"/>
        <v>0.4367840349794947</v>
      </c>
      <c r="M65">
        <f t="shared" si="33"/>
        <v>25.395967483520508</v>
      </c>
      <c r="N65" s="1">
        <v>4.8</v>
      </c>
      <c r="O65">
        <f t="shared" si="34"/>
        <v>1.683478307723999</v>
      </c>
      <c r="P65" s="1">
        <v>1</v>
      </c>
      <c r="Q65">
        <f t="shared" si="35"/>
        <v>3.366956615447998</v>
      </c>
      <c r="R65" s="1">
        <v>24.379919052124023</v>
      </c>
      <c r="S65" s="1">
        <v>25.395967483520508</v>
      </c>
      <c r="T65" s="1">
        <v>24.052682876586914</v>
      </c>
      <c r="U65" s="1">
        <v>400.01754760742188</v>
      </c>
      <c r="V65" s="1">
        <v>395.62832641601563</v>
      </c>
      <c r="W65" s="1">
        <v>26.602094650268555</v>
      </c>
      <c r="X65" s="1">
        <v>28.016813278198242</v>
      </c>
      <c r="Y65" s="1">
        <v>87.349655151367188</v>
      </c>
      <c r="Z65" s="1">
        <v>91.994979858398438</v>
      </c>
      <c r="AA65" s="1">
        <v>500.01190185546875</v>
      </c>
      <c r="AB65" s="1">
        <v>500.72189331054688</v>
      </c>
      <c r="AC65" s="1">
        <v>0.49094921350479126</v>
      </c>
      <c r="AD65" s="1">
        <v>100.60871887207031</v>
      </c>
      <c r="AE65" s="1">
        <v>0.55833297967910767</v>
      </c>
      <c r="AF65" s="1">
        <v>-0.2815299928188324</v>
      </c>
      <c r="AG65" s="1">
        <v>0.66666668653488159</v>
      </c>
      <c r="AH65" s="1">
        <v>-0.21956524252891541</v>
      </c>
      <c r="AI65" s="1">
        <v>2.737391471862793</v>
      </c>
      <c r="AJ65" s="1">
        <v>1</v>
      </c>
      <c r="AK65" s="1">
        <v>0</v>
      </c>
      <c r="AL65" s="1">
        <v>0.15999999642372131</v>
      </c>
      <c r="AM65" s="1">
        <v>111115</v>
      </c>
      <c r="AN65">
        <f t="shared" si="36"/>
        <v>1.0416914621988931</v>
      </c>
      <c r="AO65">
        <f t="shared" si="37"/>
        <v>1.5161788148809678E-3</v>
      </c>
      <c r="AP65">
        <f t="shared" si="38"/>
        <v>298.54596748352049</v>
      </c>
      <c r="AQ65">
        <f t="shared" si="39"/>
        <v>297.529919052124</v>
      </c>
      <c r="AR65">
        <f t="shared" si="40"/>
        <v>80.115501138966465</v>
      </c>
      <c r="AS65">
        <f t="shared" si="41"/>
        <v>1.6947950439020937E-2</v>
      </c>
      <c r="AT65">
        <f t="shared" si="42"/>
        <v>3.2555197257770283</v>
      </c>
      <c r="AU65">
        <f t="shared" si="43"/>
        <v>32.358226625632774</v>
      </c>
      <c r="AV65">
        <f t="shared" si="44"/>
        <v>4.341413347434532</v>
      </c>
      <c r="AW65">
        <f t="shared" si="45"/>
        <v>24.887943267822266</v>
      </c>
      <c r="AX65">
        <f t="shared" si="46"/>
        <v>3.1584969587228886</v>
      </c>
      <c r="AY65">
        <f t="shared" si="47"/>
        <v>0.33869365088790376</v>
      </c>
      <c r="AZ65">
        <f t="shared" si="48"/>
        <v>2.8187356907975336</v>
      </c>
      <c r="BA65">
        <f t="shared" si="49"/>
        <v>0.33976126792535499</v>
      </c>
      <c r="BB65">
        <f t="shared" si="50"/>
        <v>0.21478945233293392</v>
      </c>
      <c r="BC65">
        <f t="shared" si="51"/>
        <v>37.669537690495048</v>
      </c>
      <c r="BD65">
        <f t="shared" si="52"/>
        <v>0.94638378908942034</v>
      </c>
      <c r="BE65">
        <f t="shared" si="53"/>
        <v>87.557297395607691</v>
      </c>
      <c r="BF65">
        <f t="shared" si="54"/>
        <v>394.03558216653352</v>
      </c>
      <c r="BG65">
        <f t="shared" si="55"/>
        <v>8.8268694681690237E-3</v>
      </c>
    </row>
    <row r="66" spans="1:59" x14ac:dyDescent="0.25">
      <c r="A66" s="9">
        <v>5</v>
      </c>
      <c r="B66" s="2" t="s">
        <v>81</v>
      </c>
      <c r="C66" s="1">
        <v>25</v>
      </c>
      <c r="D66" s="1" t="s">
        <v>157</v>
      </c>
      <c r="E66" s="1">
        <v>1673.9999625831842</v>
      </c>
      <c r="F66" s="1">
        <v>0</v>
      </c>
      <c r="G66">
        <f t="shared" ref="G66:G97" si="56">(U66-V66*(1000-W66)/(1000-X66))*AN66</f>
        <v>4.0670336570129475</v>
      </c>
      <c r="I66">
        <f t="shared" ref="I66:I97" si="57">IF(AY66&lt;&gt;0,1/(1/AY66-1/Q66),0)</f>
        <v>0.36991008303323325</v>
      </c>
      <c r="J66">
        <f t="shared" ref="J66:J97" si="58">((BB66-AO66/2)*V66-G66)/(BB66+AO66/2)</f>
        <v>373.76542845457385</v>
      </c>
      <c r="K66">
        <f t="shared" ref="K66:K97" si="59">AO66*1000</f>
        <v>1.4957819334858784</v>
      </c>
      <c r="L66">
        <f t="shared" ref="L66:L97" si="60">(AT66-AZ66)</f>
        <v>0.43789512126989472</v>
      </c>
      <c r="M66">
        <f t="shared" ref="M66:M97" si="61">(S66+AS66*F66)</f>
        <v>25.394182205200195</v>
      </c>
      <c r="N66" s="1">
        <v>4.8</v>
      </c>
      <c r="O66">
        <f t="shared" ref="O66:O97" si="62">(N66*AH66+AI66)</f>
        <v>1.683478307723999</v>
      </c>
      <c r="P66" s="1">
        <v>1</v>
      </c>
      <c r="Q66">
        <f t="shared" ref="Q66:Q97" si="63">O66*(P66+1)*(P66+1)/(P66*P66+1)</f>
        <v>3.366956615447998</v>
      </c>
      <c r="R66" s="1">
        <v>24.379907608032227</v>
      </c>
      <c r="S66" s="1">
        <v>25.394182205200195</v>
      </c>
      <c r="T66" s="1">
        <v>24.053173065185547</v>
      </c>
      <c r="U66" s="1">
        <v>400.20751953125</v>
      </c>
      <c r="V66" s="1">
        <v>395.73516845703125</v>
      </c>
      <c r="W66" s="1">
        <v>26.606643676757813</v>
      </c>
      <c r="X66" s="1">
        <v>28.002304077148438</v>
      </c>
      <c r="Y66" s="1">
        <v>87.36474609375</v>
      </c>
      <c r="Z66" s="1">
        <v>91.947486877441406</v>
      </c>
      <c r="AA66" s="1">
        <v>500.02877807617188</v>
      </c>
      <c r="AB66" s="1">
        <v>500.90655517578125</v>
      </c>
      <c r="AC66" s="1">
        <v>0.55319726467132568</v>
      </c>
      <c r="AD66" s="1">
        <v>100.60883331298828</v>
      </c>
      <c r="AE66" s="1">
        <v>0.55833297967910767</v>
      </c>
      <c r="AF66" s="1">
        <v>-0.2815299928188324</v>
      </c>
      <c r="AG66" s="1">
        <v>1</v>
      </c>
      <c r="AH66" s="1">
        <v>-0.21956524252891541</v>
      </c>
      <c r="AI66" s="1">
        <v>2.737391471862793</v>
      </c>
      <c r="AJ66" s="1">
        <v>1</v>
      </c>
      <c r="AK66" s="1">
        <v>0</v>
      </c>
      <c r="AL66" s="1">
        <v>0.15999999642372131</v>
      </c>
      <c r="AM66" s="1">
        <v>111115</v>
      </c>
      <c r="AN66">
        <f t="shared" ref="AN66:AN97" si="64">AA66*0.000001/(N66*0.0001)</f>
        <v>1.0417266209920246</v>
      </c>
      <c r="AO66">
        <f t="shared" ref="AO66:AO97" si="65">(X66-W66)/(1000-X66)*AN66</f>
        <v>1.4957819334858785E-3</v>
      </c>
      <c r="AP66">
        <f t="shared" ref="AP66:AP97" si="66">(S66+273.15)</f>
        <v>298.54418220520017</v>
      </c>
      <c r="AQ66">
        <f t="shared" ref="AQ66:AQ97" si="67">(R66+273.15)</f>
        <v>297.5299076080322</v>
      </c>
      <c r="AR66">
        <f t="shared" ref="AR66:AR97" si="68">(AB66*AJ66+AC66*AK66)*AL66</f>
        <v>80.145047036743563</v>
      </c>
      <c r="AS66">
        <f t="shared" ref="AS66:AS97" si="69">((AR66+0.00000010773*(AQ66^4-AP66^4))-AO66*44100)/(O66*51.4+0.00000043092*AP66^3)</f>
        <v>2.6635920800301041E-2</v>
      </c>
      <c r="AT66">
        <f t="shared" ref="AT66:AT97" si="70">0.61365*EXP(17.502*M66/(240.97+M66))</f>
        <v>3.2551742645473341</v>
      </c>
      <c r="AU66">
        <f t="shared" ref="AU66:AU97" si="71">AT66*1000/AD66</f>
        <v>32.354756111927813</v>
      </c>
      <c r="AV66">
        <f t="shared" ref="AV66:AV97" si="72">(AU66-X66)</f>
        <v>4.3524520347793754</v>
      </c>
      <c r="AW66">
        <f t="shared" ref="AW66:AW97" si="73">IF(F66,S66,(R66+S66)/2)</f>
        <v>24.887044906616211</v>
      </c>
      <c r="AX66">
        <f t="shared" ref="AX66:AX97" si="74">0.61365*EXP(17.502*AW66/(240.97+AW66))</f>
        <v>3.1583276526033455</v>
      </c>
      <c r="AY66">
        <f t="shared" ref="AY66:AY97" si="75">IF(AV66&lt;&gt;0,(1000-(AU66+X66)/2)/AV66*AO66,0)</f>
        <v>0.33329291668227223</v>
      </c>
      <c r="AZ66">
        <f t="shared" ref="AZ66:AZ97" si="76">X66*AD66/1000</f>
        <v>2.8172791432774393</v>
      </c>
      <c r="BA66">
        <f t="shared" ref="BA66:BA97" si="77">(AX66-AZ66)</f>
        <v>0.34104850932590614</v>
      </c>
      <c r="BB66">
        <f t="shared" ref="BB66:BB97" si="78">1/(1.6/I66+1.37/Q66)</f>
        <v>0.21131502702476851</v>
      </c>
      <c r="BC66">
        <f t="shared" ref="BC66:BC97" si="79">J66*AD66*0.001</f>
        <v>37.604103689543869</v>
      </c>
      <c r="BD66">
        <f t="shared" ref="BD66:BD97" si="80">J66/V66</f>
        <v>0.94448373115758888</v>
      </c>
      <c r="BE66">
        <f t="shared" ref="BE66:BE97" si="81">(1-AO66*AD66/AT66/I66)*100</f>
        <v>87.502188116892881</v>
      </c>
      <c r="BF66">
        <f t="shared" ref="BF66:BF97" si="82">(V66-G66/(Q66/1.35))</f>
        <v>394.10446866963974</v>
      </c>
      <c r="BG66">
        <f t="shared" ref="BG66:BG97" si="83">G66*BE66/100/BF66</f>
        <v>9.0299494784971696E-3</v>
      </c>
    </row>
    <row r="67" spans="1:59" x14ac:dyDescent="0.25">
      <c r="A67" s="8">
        <v>21</v>
      </c>
      <c r="B67" s="3" t="s">
        <v>82</v>
      </c>
      <c r="C67" s="1">
        <v>1</v>
      </c>
      <c r="D67" s="1" t="s">
        <v>84</v>
      </c>
      <c r="E67" s="1">
        <v>153.99999655783176</v>
      </c>
      <c r="F67" s="1">
        <v>0</v>
      </c>
      <c r="G67">
        <f t="shared" si="56"/>
        <v>4.1097310262962869</v>
      </c>
      <c r="H67">
        <f>AVERAGE(G67:G71)</f>
        <v>4.2507604836348589</v>
      </c>
      <c r="I67">
        <f t="shared" si="57"/>
        <v>0.10237127931954175</v>
      </c>
      <c r="J67">
        <f t="shared" si="58"/>
        <v>326.47429136085339</v>
      </c>
      <c r="K67">
        <f t="shared" si="59"/>
        <v>0.65433513430237511</v>
      </c>
      <c r="L67">
        <f t="shared" si="60"/>
        <v>0.64227636170208191</v>
      </c>
      <c r="M67">
        <f t="shared" si="61"/>
        <v>25.510639190673828</v>
      </c>
      <c r="N67" s="1">
        <v>4.3</v>
      </c>
      <c r="O67">
        <f t="shared" si="62"/>
        <v>1.7932609289884569</v>
      </c>
      <c r="P67" s="1">
        <v>1</v>
      </c>
      <c r="Q67">
        <f t="shared" si="63"/>
        <v>3.5865218579769138</v>
      </c>
      <c r="R67" s="1">
        <v>24.440269470214844</v>
      </c>
      <c r="S67" s="1">
        <v>25.510639190673828</v>
      </c>
      <c r="T67" s="1">
        <v>24.053047180175781</v>
      </c>
      <c r="U67" s="1">
        <v>399.81863403320313</v>
      </c>
      <c r="V67" s="1">
        <v>396.0616455078125</v>
      </c>
      <c r="W67" s="1">
        <v>25.636131286621094</v>
      </c>
      <c r="X67" s="1">
        <v>26.184087753295898</v>
      </c>
      <c r="Y67" s="1">
        <v>83.910873413085938</v>
      </c>
      <c r="Z67" s="1">
        <v>85.704414367675781</v>
      </c>
      <c r="AA67" s="1">
        <v>500.03396606445313</v>
      </c>
      <c r="AB67" s="1">
        <v>498.69534301757813</v>
      </c>
      <c r="AC67" s="1">
        <v>0.54402810335159302</v>
      </c>
      <c r="AD67" s="1">
        <v>100.65274047851563</v>
      </c>
      <c r="AE67" s="1">
        <v>0.55833297967910767</v>
      </c>
      <c r="AF67" s="1">
        <v>-0.2815299928188324</v>
      </c>
      <c r="AG67" s="1">
        <v>1</v>
      </c>
      <c r="AH67" s="1">
        <v>-0.21956524252891541</v>
      </c>
      <c r="AI67" s="1">
        <v>2.737391471862793</v>
      </c>
      <c r="AJ67" s="1">
        <v>1</v>
      </c>
      <c r="AK67" s="1">
        <v>0</v>
      </c>
      <c r="AL67" s="1">
        <v>0.15999999642372131</v>
      </c>
      <c r="AM67" s="1">
        <v>111115</v>
      </c>
      <c r="AN67">
        <f t="shared" si="64"/>
        <v>1.162869688521984</v>
      </c>
      <c r="AO67">
        <f t="shared" si="65"/>
        <v>6.5433513430237513E-4</v>
      </c>
      <c r="AP67">
        <f t="shared" si="66"/>
        <v>298.66063919067381</v>
      </c>
      <c r="AQ67">
        <f t="shared" si="67"/>
        <v>297.59026947021482</v>
      </c>
      <c r="AR67">
        <f t="shared" si="68"/>
        <v>79.791253099338974</v>
      </c>
      <c r="AS67">
        <f t="shared" si="69"/>
        <v>0.37348971077374243</v>
      </c>
      <c r="AT67">
        <f t="shared" si="70"/>
        <v>3.2777765510012533</v>
      </c>
      <c r="AU67">
        <f t="shared" si="71"/>
        <v>32.565199272451963</v>
      </c>
      <c r="AV67">
        <f t="shared" si="72"/>
        <v>6.3811115191560646</v>
      </c>
      <c r="AW67">
        <f t="shared" si="73"/>
        <v>24.975454330444336</v>
      </c>
      <c r="AX67">
        <f t="shared" si="74"/>
        <v>3.1750274541369659</v>
      </c>
      <c r="AY67">
        <f t="shared" si="75"/>
        <v>9.9530351583369842E-2</v>
      </c>
      <c r="AZ67">
        <f t="shared" si="76"/>
        <v>2.6355001892991714</v>
      </c>
      <c r="BA67">
        <f t="shared" si="77"/>
        <v>0.53952726483779445</v>
      </c>
      <c r="BB67">
        <f t="shared" si="78"/>
        <v>6.2455620050770884E-2</v>
      </c>
      <c r="BC67">
        <f t="shared" si="79"/>
        <v>32.860532121251275</v>
      </c>
      <c r="BD67">
        <f t="shared" si="80"/>
        <v>0.82430170925099977</v>
      </c>
      <c r="BE67">
        <f t="shared" si="81"/>
        <v>80.372347085401813</v>
      </c>
      <c r="BF67">
        <f t="shared" si="82"/>
        <v>394.51470473756171</v>
      </c>
      <c r="BG67">
        <f t="shared" si="83"/>
        <v>8.3725327473625384E-3</v>
      </c>
    </row>
    <row r="68" spans="1:59" x14ac:dyDescent="0.25">
      <c r="A68" s="8">
        <v>21</v>
      </c>
      <c r="B68" s="3" t="s">
        <v>82</v>
      </c>
      <c r="C68" s="1">
        <v>2</v>
      </c>
      <c r="D68" s="1" t="s">
        <v>85</v>
      </c>
      <c r="E68" s="1">
        <v>159.49999643489718</v>
      </c>
      <c r="F68" s="1">
        <v>0</v>
      </c>
      <c r="G68">
        <f t="shared" si="56"/>
        <v>4.2479337494479124</v>
      </c>
      <c r="I68">
        <f t="shared" si="57"/>
        <v>0.10270179622548764</v>
      </c>
      <c r="J68">
        <f t="shared" si="58"/>
        <v>324.43974143564924</v>
      </c>
      <c r="K68">
        <f t="shared" si="59"/>
        <v>0.65462942256925227</v>
      </c>
      <c r="L68">
        <f t="shared" si="60"/>
        <v>0.64053935756224645</v>
      </c>
      <c r="M68">
        <f t="shared" si="61"/>
        <v>25.506320953369141</v>
      </c>
      <c r="N68" s="1">
        <v>4.3</v>
      </c>
      <c r="O68">
        <f t="shared" si="62"/>
        <v>1.7932609289884569</v>
      </c>
      <c r="P68" s="1">
        <v>1</v>
      </c>
      <c r="Q68">
        <f t="shared" si="63"/>
        <v>3.5865218579769138</v>
      </c>
      <c r="R68" s="1">
        <v>24.438484191894531</v>
      </c>
      <c r="S68" s="1">
        <v>25.506320953369141</v>
      </c>
      <c r="T68" s="1">
        <v>24.053232192993164</v>
      </c>
      <c r="U68" s="1">
        <v>399.88088989257813</v>
      </c>
      <c r="V68" s="1">
        <v>396.005126953125</v>
      </c>
      <c r="W68" s="1">
        <v>25.645418167114258</v>
      </c>
      <c r="X68" s="1">
        <v>26.193595886230469</v>
      </c>
      <c r="Y68" s="1">
        <v>83.948310852050781</v>
      </c>
      <c r="Z68" s="1">
        <v>85.742729187011719</v>
      </c>
      <c r="AA68" s="1">
        <v>500.05206298828125</v>
      </c>
      <c r="AB68" s="1">
        <v>498.6951904296875</v>
      </c>
      <c r="AC68" s="1">
        <v>0.41134178638458252</v>
      </c>
      <c r="AD68" s="1">
        <v>100.65042877197266</v>
      </c>
      <c r="AE68" s="1">
        <v>0.55833297967910767</v>
      </c>
      <c r="AF68" s="1">
        <v>-0.2815299928188324</v>
      </c>
      <c r="AG68" s="1">
        <v>1</v>
      </c>
      <c r="AH68" s="1">
        <v>-0.21956524252891541</v>
      </c>
      <c r="AI68" s="1">
        <v>2.737391471862793</v>
      </c>
      <c r="AJ68" s="1">
        <v>1</v>
      </c>
      <c r="AK68" s="1">
        <v>0</v>
      </c>
      <c r="AL68" s="1">
        <v>0.15999999642372131</v>
      </c>
      <c r="AM68" s="1">
        <v>111115</v>
      </c>
      <c r="AN68">
        <f t="shared" si="64"/>
        <v>1.1629117743913517</v>
      </c>
      <c r="AO68">
        <f t="shared" si="65"/>
        <v>6.5462942256925226E-4</v>
      </c>
      <c r="AP68">
        <f t="shared" si="66"/>
        <v>298.65632095336912</v>
      </c>
      <c r="AQ68">
        <f t="shared" si="67"/>
        <v>297.58848419189451</v>
      </c>
      <c r="AR68">
        <f t="shared" si="68"/>
        <v>79.791228685277019</v>
      </c>
      <c r="AS68">
        <f t="shared" si="69"/>
        <v>0.37364870048482601</v>
      </c>
      <c r="AT68">
        <f t="shared" si="70"/>
        <v>3.2769360145911222</v>
      </c>
      <c r="AU68">
        <f t="shared" si="71"/>
        <v>32.557596172939753</v>
      </c>
      <c r="AV68">
        <f t="shared" si="72"/>
        <v>6.3640002867092846</v>
      </c>
      <c r="AW68">
        <f t="shared" si="73"/>
        <v>24.972402572631836</v>
      </c>
      <c r="AX68">
        <f t="shared" si="74"/>
        <v>3.1744497193317436</v>
      </c>
      <c r="AY68">
        <f t="shared" si="75"/>
        <v>9.9842750546344075E-2</v>
      </c>
      <c r="AZ68">
        <f t="shared" si="76"/>
        <v>2.6363966570288757</v>
      </c>
      <c r="BA68">
        <f t="shared" si="77"/>
        <v>0.53805306230286787</v>
      </c>
      <c r="BB68">
        <f t="shared" si="78"/>
        <v>6.2652439040465677E-2</v>
      </c>
      <c r="BC68">
        <f t="shared" si="79"/>
        <v>32.654999086166043</v>
      </c>
      <c r="BD68">
        <f t="shared" si="80"/>
        <v>0.81928166923468404</v>
      </c>
      <c r="BE68">
        <f t="shared" si="81"/>
        <v>80.422143114551929</v>
      </c>
      <c r="BF68">
        <f t="shared" si="82"/>
        <v>394.40616539960763</v>
      </c>
      <c r="BG68">
        <f t="shared" si="83"/>
        <v>8.6618305165970678E-3</v>
      </c>
    </row>
    <row r="69" spans="1:59" x14ac:dyDescent="0.25">
      <c r="A69" s="8">
        <v>21</v>
      </c>
      <c r="B69" s="3" t="s">
        <v>82</v>
      </c>
      <c r="C69" s="1">
        <v>3</v>
      </c>
      <c r="D69" s="1" t="s">
        <v>86</v>
      </c>
      <c r="E69" s="1">
        <v>175.99999606609344</v>
      </c>
      <c r="F69" s="1">
        <v>0</v>
      </c>
      <c r="G69">
        <f t="shared" si="56"/>
        <v>4.2451350921545519</v>
      </c>
      <c r="I69">
        <f t="shared" si="57"/>
        <v>0.10154102607836796</v>
      </c>
      <c r="J69">
        <f t="shared" si="58"/>
        <v>323.73139993105997</v>
      </c>
      <c r="K69">
        <f t="shared" si="59"/>
        <v>0.64569386265259587</v>
      </c>
      <c r="L69">
        <f t="shared" si="60"/>
        <v>0.63880460104902781</v>
      </c>
      <c r="M69">
        <f t="shared" si="61"/>
        <v>25.509464263916016</v>
      </c>
      <c r="N69" s="1">
        <v>4.3</v>
      </c>
      <c r="O69">
        <f t="shared" si="62"/>
        <v>1.7932609289884569</v>
      </c>
      <c r="P69" s="1">
        <v>1</v>
      </c>
      <c r="Q69">
        <f t="shared" si="63"/>
        <v>3.5865218579769138</v>
      </c>
      <c r="R69" s="1">
        <v>24.434999465942383</v>
      </c>
      <c r="S69" s="1">
        <v>25.509464263916016</v>
      </c>
      <c r="T69" s="1">
        <v>24.054241180419922</v>
      </c>
      <c r="U69" s="1">
        <v>399.86505126953125</v>
      </c>
      <c r="V69" s="1">
        <v>395.99444580078125</v>
      </c>
      <c r="W69" s="1">
        <v>25.676313400268555</v>
      </c>
      <c r="X69" s="1">
        <v>26.217037200927734</v>
      </c>
      <c r="Y69" s="1">
        <v>84.066581726074219</v>
      </c>
      <c r="Z69" s="1">
        <v>85.836959838867188</v>
      </c>
      <c r="AA69" s="1">
        <v>500.01358032226563</v>
      </c>
      <c r="AB69" s="1">
        <v>498.70733642578125</v>
      </c>
      <c r="AC69" s="1">
        <v>0.62161558866500854</v>
      </c>
      <c r="AD69" s="1">
        <v>100.64994049072266</v>
      </c>
      <c r="AE69" s="1">
        <v>0.55833297967910767</v>
      </c>
      <c r="AF69" s="1">
        <v>-0.2815299928188324</v>
      </c>
      <c r="AG69" s="1">
        <v>1</v>
      </c>
      <c r="AH69" s="1">
        <v>-0.21956524252891541</v>
      </c>
      <c r="AI69" s="1">
        <v>2.737391471862793</v>
      </c>
      <c r="AJ69" s="1">
        <v>1</v>
      </c>
      <c r="AK69" s="1">
        <v>0</v>
      </c>
      <c r="AL69" s="1">
        <v>0.15999999642372131</v>
      </c>
      <c r="AM69" s="1">
        <v>111115</v>
      </c>
      <c r="AN69">
        <f t="shared" si="64"/>
        <v>1.1628222798192225</v>
      </c>
      <c r="AO69">
        <f t="shared" si="65"/>
        <v>6.4569386265259587E-4</v>
      </c>
      <c r="AP69">
        <f t="shared" si="66"/>
        <v>298.65946426391599</v>
      </c>
      <c r="AQ69">
        <f t="shared" si="67"/>
        <v>297.58499946594236</v>
      </c>
      <c r="AR69">
        <f t="shared" si="68"/>
        <v>79.793172044608582</v>
      </c>
      <c r="AS69">
        <f t="shared" si="69"/>
        <v>0.37673793721403542</v>
      </c>
      <c r="AT69">
        <f t="shared" si="70"/>
        <v>3.2775478351654663</v>
      </c>
      <c r="AU69">
        <f t="shared" si="71"/>
        <v>32.563832816846748</v>
      </c>
      <c r="AV69">
        <f t="shared" si="72"/>
        <v>6.3467956159190138</v>
      </c>
      <c r="AW69">
        <f t="shared" si="73"/>
        <v>24.972231864929199</v>
      </c>
      <c r="AX69">
        <f t="shared" si="74"/>
        <v>3.1744174050044127</v>
      </c>
      <c r="AY69">
        <f t="shared" si="75"/>
        <v>9.8745363341264464E-2</v>
      </c>
      <c r="AZ69">
        <f t="shared" si="76"/>
        <v>2.6387432341164385</v>
      </c>
      <c r="BA69">
        <f t="shared" si="77"/>
        <v>0.5356741708879742</v>
      </c>
      <c r="BB69">
        <f t="shared" si="78"/>
        <v>6.196108009227165E-2</v>
      </c>
      <c r="BC69">
        <f t="shared" si="79"/>
        <v>32.583546138039523</v>
      </c>
      <c r="BD69">
        <f t="shared" si="80"/>
        <v>0.81751500144505629</v>
      </c>
      <c r="BE69">
        <f t="shared" si="81"/>
        <v>80.472367451228806</v>
      </c>
      <c r="BF69">
        <f t="shared" si="82"/>
        <v>394.39653768775463</v>
      </c>
      <c r="BG69">
        <f t="shared" si="83"/>
        <v>8.6617411252840667E-3</v>
      </c>
    </row>
    <row r="70" spans="1:59" x14ac:dyDescent="0.25">
      <c r="A70" s="8">
        <v>21</v>
      </c>
      <c r="B70" s="3" t="s">
        <v>82</v>
      </c>
      <c r="C70" s="1">
        <v>4</v>
      </c>
      <c r="D70" s="1" t="s">
        <v>87</v>
      </c>
      <c r="E70" s="1">
        <v>187.99999579787254</v>
      </c>
      <c r="F70" s="1">
        <v>0</v>
      </c>
      <c r="G70">
        <f t="shared" si="56"/>
        <v>4.3213794987049079</v>
      </c>
      <c r="I70">
        <f t="shared" si="57"/>
        <v>0.10113975721071247</v>
      </c>
      <c r="J70">
        <f t="shared" si="58"/>
        <v>322.21507904541357</v>
      </c>
      <c r="K70">
        <f t="shared" si="59"/>
        <v>0.64092492657063438</v>
      </c>
      <c r="L70">
        <f t="shared" si="60"/>
        <v>0.6365307826086033</v>
      </c>
      <c r="M70">
        <f t="shared" si="61"/>
        <v>25.506275177001953</v>
      </c>
      <c r="N70" s="1">
        <v>4.3</v>
      </c>
      <c r="O70">
        <f t="shared" si="62"/>
        <v>1.7932609289884569</v>
      </c>
      <c r="P70" s="1">
        <v>1</v>
      </c>
      <c r="Q70">
        <f t="shared" si="63"/>
        <v>3.5865218579769138</v>
      </c>
      <c r="R70" s="1">
        <v>24.434246063232422</v>
      </c>
      <c r="S70" s="1">
        <v>25.506275177001953</v>
      </c>
      <c r="T70" s="1">
        <v>24.054103851318359</v>
      </c>
      <c r="U70" s="1">
        <v>399.8919677734375</v>
      </c>
      <c r="V70" s="1">
        <v>395.95745849609375</v>
      </c>
      <c r="W70" s="1">
        <v>25.696697235107422</v>
      </c>
      <c r="X70" s="1">
        <v>26.233415603637695</v>
      </c>
      <c r="Y70" s="1">
        <v>84.137260437011719</v>
      </c>
      <c r="Z70" s="1">
        <v>85.894607543945313</v>
      </c>
      <c r="AA70" s="1">
        <v>500.01614379882813</v>
      </c>
      <c r="AB70" s="1">
        <v>498.6990966796875</v>
      </c>
      <c r="AC70" s="1">
        <v>0.53179299831390381</v>
      </c>
      <c r="AD70" s="1">
        <v>100.65011596679688</v>
      </c>
      <c r="AE70" s="1">
        <v>0.55833297967910767</v>
      </c>
      <c r="AF70" s="1">
        <v>-0.2815299928188324</v>
      </c>
      <c r="AG70" s="1">
        <v>1</v>
      </c>
      <c r="AH70" s="1">
        <v>-0.21956524252891541</v>
      </c>
      <c r="AI70" s="1">
        <v>2.737391471862793</v>
      </c>
      <c r="AJ70" s="1">
        <v>1</v>
      </c>
      <c r="AK70" s="1">
        <v>0</v>
      </c>
      <c r="AL70" s="1">
        <v>0.15999999642372131</v>
      </c>
      <c r="AM70" s="1">
        <v>111115</v>
      </c>
      <c r="AN70">
        <f t="shared" si="64"/>
        <v>1.1628282413926236</v>
      </c>
      <c r="AO70">
        <f t="shared" si="65"/>
        <v>6.4092492657063442E-4</v>
      </c>
      <c r="AP70">
        <f t="shared" si="66"/>
        <v>298.65627517700193</v>
      </c>
      <c r="AQ70">
        <f t="shared" si="67"/>
        <v>297.5842460632324</v>
      </c>
      <c r="AR70">
        <f t="shared" si="68"/>
        <v>79.79185368526305</v>
      </c>
      <c r="AS70">
        <f t="shared" si="69"/>
        <v>0.37902618500774093</v>
      </c>
      <c r="AT70">
        <f t="shared" si="70"/>
        <v>3.276927105319916</v>
      </c>
      <c r="AU70">
        <f t="shared" si="71"/>
        <v>32.557608839724836</v>
      </c>
      <c r="AV70">
        <f t="shared" si="72"/>
        <v>6.3241932360871402</v>
      </c>
      <c r="AW70">
        <f t="shared" si="73"/>
        <v>24.970260620117188</v>
      </c>
      <c r="AX70">
        <f t="shared" si="74"/>
        <v>3.1740442765855916</v>
      </c>
      <c r="AY70">
        <f t="shared" si="75"/>
        <v>9.8365844754506424E-2</v>
      </c>
      <c r="AZ70">
        <f t="shared" si="76"/>
        <v>2.6403963227113127</v>
      </c>
      <c r="BA70">
        <f t="shared" si="77"/>
        <v>0.53364795387427888</v>
      </c>
      <c r="BB70">
        <f t="shared" si="78"/>
        <v>6.1721995859835857E-2</v>
      </c>
      <c r="BC70">
        <f t="shared" si="79"/>
        <v>32.430985072171495</v>
      </c>
      <c r="BD70">
        <f t="shared" si="80"/>
        <v>0.8137618628759643</v>
      </c>
      <c r="BE70">
        <f t="shared" si="81"/>
        <v>80.535970485591832</v>
      </c>
      <c r="BF70">
        <f t="shared" si="82"/>
        <v>394.33085128323756</v>
      </c>
      <c r="BG70">
        <f t="shared" si="83"/>
        <v>8.8257484960202054E-3</v>
      </c>
    </row>
    <row r="71" spans="1:59" x14ac:dyDescent="0.25">
      <c r="A71" s="8">
        <v>21</v>
      </c>
      <c r="B71" s="3" t="s">
        <v>82</v>
      </c>
      <c r="C71" s="1">
        <v>5</v>
      </c>
      <c r="D71" s="1" t="s">
        <v>88</v>
      </c>
      <c r="E71" s="1">
        <v>192.99999568611383</v>
      </c>
      <c r="F71" s="1">
        <v>0</v>
      </c>
      <c r="G71">
        <f t="shared" si="56"/>
        <v>4.3296230515706355</v>
      </c>
      <c r="I71">
        <f t="shared" si="57"/>
        <v>0.10104412014096929</v>
      </c>
      <c r="J71">
        <f t="shared" si="58"/>
        <v>322.01011733602286</v>
      </c>
      <c r="K71">
        <f t="shared" si="59"/>
        <v>0.63924632421191219</v>
      </c>
      <c r="L71">
        <f t="shared" si="60"/>
        <v>0.63544582152257378</v>
      </c>
      <c r="M71">
        <f t="shared" si="61"/>
        <v>25.504228591918945</v>
      </c>
      <c r="N71" s="1">
        <v>4.3</v>
      </c>
      <c r="O71">
        <f t="shared" si="62"/>
        <v>1.7932609289884569</v>
      </c>
      <c r="P71" s="1">
        <v>1</v>
      </c>
      <c r="Q71">
        <f t="shared" si="63"/>
        <v>3.5865218579769138</v>
      </c>
      <c r="R71" s="1">
        <v>24.435302734375</v>
      </c>
      <c r="S71" s="1">
        <v>25.504228591918945</v>
      </c>
      <c r="T71" s="1">
        <v>24.053686141967773</v>
      </c>
      <c r="U71" s="1">
        <v>399.88436889648438</v>
      </c>
      <c r="V71" s="1">
        <v>395.94342041015625</v>
      </c>
      <c r="W71" s="1">
        <v>25.704992294311523</v>
      </c>
      <c r="X71" s="1">
        <v>26.240291595458984</v>
      </c>
      <c r="Y71" s="1">
        <v>84.158927917480469</v>
      </c>
      <c r="Z71" s="1">
        <v>85.911514282226563</v>
      </c>
      <c r="AA71" s="1">
        <v>500.02511596679688</v>
      </c>
      <c r="AB71" s="1">
        <v>498.67657470703125</v>
      </c>
      <c r="AC71" s="1">
        <v>0.36235135793685913</v>
      </c>
      <c r="AD71" s="1">
        <v>100.64990997314453</v>
      </c>
      <c r="AE71" s="1">
        <v>0.55833297967910767</v>
      </c>
      <c r="AF71" s="1">
        <v>-0.2815299928188324</v>
      </c>
      <c r="AG71" s="1">
        <v>1</v>
      </c>
      <c r="AH71" s="1">
        <v>-0.21956524252891541</v>
      </c>
      <c r="AI71" s="1">
        <v>2.737391471862793</v>
      </c>
      <c r="AJ71" s="1">
        <v>1</v>
      </c>
      <c r="AK71" s="1">
        <v>0</v>
      </c>
      <c r="AL71" s="1">
        <v>0.15999999642372131</v>
      </c>
      <c r="AM71" s="1">
        <v>111115</v>
      </c>
      <c r="AN71">
        <f t="shared" si="64"/>
        <v>1.1628491068995277</v>
      </c>
      <c r="AO71">
        <f t="shared" si="65"/>
        <v>6.392463242119122E-4</v>
      </c>
      <c r="AP71">
        <f t="shared" si="66"/>
        <v>298.65422859191892</v>
      </c>
      <c r="AQ71">
        <f t="shared" si="67"/>
        <v>297.58530273437498</v>
      </c>
      <c r="AR71">
        <f t="shared" si="68"/>
        <v>79.788250169718594</v>
      </c>
      <c r="AS71">
        <f t="shared" si="69"/>
        <v>0.38004887895459655</v>
      </c>
      <c r="AT71">
        <f t="shared" si="70"/>
        <v>3.2765288082745818</v>
      </c>
      <c r="AU71">
        <f t="shared" si="71"/>
        <v>32.553718221395599</v>
      </c>
      <c r="AV71">
        <f t="shared" si="72"/>
        <v>6.3134266259366143</v>
      </c>
      <c r="AW71">
        <f t="shared" si="73"/>
        <v>24.969765663146973</v>
      </c>
      <c r="AX71">
        <f t="shared" si="74"/>
        <v>3.1739505943380384</v>
      </c>
      <c r="AY71">
        <f t="shared" si="75"/>
        <v>9.8275379384695757E-2</v>
      </c>
      <c r="AZ71">
        <f t="shared" si="76"/>
        <v>2.641082986752008</v>
      </c>
      <c r="BA71">
        <f t="shared" si="77"/>
        <v>0.53286760758603036</v>
      </c>
      <c r="BB71">
        <f t="shared" si="78"/>
        <v>6.1665006728818743E-2</v>
      </c>
      <c r="BC71">
        <f t="shared" si="79"/>
        <v>32.410289320312408</v>
      </c>
      <c r="BD71">
        <f t="shared" si="80"/>
        <v>0.81327306058641868</v>
      </c>
      <c r="BE71">
        <f t="shared" si="81"/>
        <v>80.566250836340146</v>
      </c>
      <c r="BF71">
        <f t="shared" si="82"/>
        <v>394.31371024775467</v>
      </c>
      <c r="BG71">
        <f t="shared" si="83"/>
        <v>8.8462938958036533E-3</v>
      </c>
    </row>
    <row r="72" spans="1:59" x14ac:dyDescent="0.25">
      <c r="A72" s="8">
        <v>21</v>
      </c>
      <c r="B72" t="s">
        <v>83</v>
      </c>
      <c r="C72" s="1">
        <v>11</v>
      </c>
      <c r="D72" s="1" t="s">
        <v>94</v>
      </c>
      <c r="E72" s="1">
        <v>687.99998462200165</v>
      </c>
      <c r="F72" s="1">
        <v>0</v>
      </c>
      <c r="G72">
        <f t="shared" si="56"/>
        <v>3.7750679585200513</v>
      </c>
      <c r="H72">
        <f>AVERAGE(G72:G76)</f>
        <v>3.8088706662925604</v>
      </c>
      <c r="I72">
        <f t="shared" si="57"/>
        <v>0.38667389097590538</v>
      </c>
      <c r="J72">
        <f t="shared" si="58"/>
        <v>374.71509745422344</v>
      </c>
      <c r="K72">
        <f t="shared" si="59"/>
        <v>1.4709585596376198</v>
      </c>
      <c r="L72">
        <f t="shared" si="60"/>
        <v>0.41868196373702071</v>
      </c>
      <c r="M72">
        <f t="shared" si="61"/>
        <v>25.2569580078125</v>
      </c>
      <c r="N72">
        <v>5.55</v>
      </c>
      <c r="O72">
        <f t="shared" si="62"/>
        <v>1.5188043758273124</v>
      </c>
      <c r="P72" s="1">
        <v>1</v>
      </c>
      <c r="Q72">
        <f t="shared" si="63"/>
        <v>3.0376087516546249</v>
      </c>
      <c r="R72" s="1">
        <v>24.409250259399414</v>
      </c>
      <c r="S72" s="1">
        <v>25.2569580078125</v>
      </c>
      <c r="T72" s="1">
        <v>24.053146362304688</v>
      </c>
      <c r="U72" s="1">
        <v>399.46905517578125</v>
      </c>
      <c r="V72" s="1">
        <v>394.63494873046875</v>
      </c>
      <c r="W72" s="1">
        <v>26.331575393676758</v>
      </c>
      <c r="X72" s="1">
        <v>27.918569564819336</v>
      </c>
      <c r="Y72" s="1">
        <v>86.345977783203125</v>
      </c>
      <c r="Z72" s="1">
        <v>91.550018310546875</v>
      </c>
      <c r="AA72" s="1">
        <v>500.05841064453125</v>
      </c>
      <c r="AB72" s="1">
        <v>499.56048583984375</v>
      </c>
      <c r="AC72" s="1">
        <v>0.33684346079826355</v>
      </c>
      <c r="AD72" s="1">
        <v>100.65108489990234</v>
      </c>
      <c r="AE72" s="1">
        <v>0.55833297967910767</v>
      </c>
      <c r="AF72" s="1">
        <v>-0.2815299928188324</v>
      </c>
      <c r="AG72" s="1">
        <v>1</v>
      </c>
      <c r="AH72" s="1">
        <v>-0.21956524252891541</v>
      </c>
      <c r="AI72" s="1">
        <v>2.737391471862793</v>
      </c>
      <c r="AJ72" s="1">
        <v>1</v>
      </c>
      <c r="AK72" s="1">
        <v>0</v>
      </c>
      <c r="AL72" s="1">
        <v>0.15999999642372131</v>
      </c>
      <c r="AM72" s="1">
        <v>111115</v>
      </c>
      <c r="AN72">
        <f t="shared" si="64"/>
        <v>0.90100614530546164</v>
      </c>
      <c r="AO72">
        <f t="shared" si="65"/>
        <v>1.4709585596376197E-3</v>
      </c>
      <c r="AP72">
        <f t="shared" si="66"/>
        <v>298.40695800781248</v>
      </c>
      <c r="AQ72">
        <f t="shared" si="67"/>
        <v>297.55925025939939</v>
      </c>
      <c r="AR72">
        <f t="shared" si="68"/>
        <v>79.929675947807482</v>
      </c>
      <c r="AS72">
        <f t="shared" si="69"/>
        <v>6.0268213323323626E-2</v>
      </c>
      <c r="AT72">
        <f t="shared" si="70"/>
        <v>3.2287162792894812</v>
      </c>
      <c r="AU72">
        <f t="shared" si="71"/>
        <v>32.078305787766169</v>
      </c>
      <c r="AV72">
        <f t="shared" si="72"/>
        <v>4.1597362229468331</v>
      </c>
      <c r="AW72">
        <f t="shared" si="73"/>
        <v>24.833104133605957</v>
      </c>
      <c r="AX72">
        <f t="shared" si="74"/>
        <v>3.1481764402547188</v>
      </c>
      <c r="AY72">
        <f t="shared" si="75"/>
        <v>0.3430102353824559</v>
      </c>
      <c r="AZ72">
        <f t="shared" si="76"/>
        <v>2.8100343155524605</v>
      </c>
      <c r="BA72">
        <f t="shared" si="77"/>
        <v>0.33814212470225824</v>
      </c>
      <c r="BB72">
        <f t="shared" si="78"/>
        <v>0.21791874428265129</v>
      </c>
      <c r="BC72">
        <f t="shared" si="79"/>
        <v>37.715481087140226</v>
      </c>
      <c r="BD72">
        <f t="shared" si="80"/>
        <v>0.94952334723438203</v>
      </c>
      <c r="BE72">
        <f t="shared" si="81"/>
        <v>88.14110657239479</v>
      </c>
      <c r="BF72">
        <f t="shared" si="82"/>
        <v>392.95720081733606</v>
      </c>
      <c r="BG72">
        <f t="shared" si="83"/>
        <v>8.4675549031259598E-3</v>
      </c>
    </row>
    <row r="73" spans="1:59" x14ac:dyDescent="0.25">
      <c r="A73" s="8">
        <v>21</v>
      </c>
      <c r="B73" t="s">
        <v>83</v>
      </c>
      <c r="C73" s="1">
        <v>12</v>
      </c>
      <c r="D73" s="1" t="s">
        <v>95</v>
      </c>
      <c r="E73" s="1">
        <v>703.99998426437378</v>
      </c>
      <c r="F73" s="1">
        <v>0</v>
      </c>
      <c r="G73">
        <f t="shared" si="56"/>
        <v>3.7240481510185122</v>
      </c>
      <c r="I73">
        <f t="shared" si="57"/>
        <v>0.37043185173812443</v>
      </c>
      <c r="J73">
        <f t="shared" si="58"/>
        <v>374.2718919270535</v>
      </c>
      <c r="K73">
        <f t="shared" si="59"/>
        <v>1.4319174498358049</v>
      </c>
      <c r="L73">
        <f t="shared" si="60"/>
        <v>0.42342145822482369</v>
      </c>
      <c r="M73">
        <f t="shared" si="61"/>
        <v>25.273975372314453</v>
      </c>
      <c r="N73">
        <v>5.55</v>
      </c>
      <c r="O73">
        <f t="shared" si="62"/>
        <v>1.5188043758273124</v>
      </c>
      <c r="P73" s="1">
        <v>1</v>
      </c>
      <c r="Q73">
        <f t="shared" si="63"/>
        <v>3.0376087516546249</v>
      </c>
      <c r="R73" s="1">
        <v>24.40863037109375</v>
      </c>
      <c r="S73" s="1">
        <v>25.273975372314453</v>
      </c>
      <c r="T73" s="1">
        <v>24.051860809326172</v>
      </c>
      <c r="U73" s="1">
        <v>399.42333984375</v>
      </c>
      <c r="V73" s="1">
        <v>394.66287231445313</v>
      </c>
      <c r="W73" s="1">
        <v>26.358856201171875</v>
      </c>
      <c r="X73" s="1">
        <v>27.903766632080078</v>
      </c>
      <c r="Y73" s="1">
        <v>86.439300537109375</v>
      </c>
      <c r="Z73" s="1">
        <v>91.505561828613281</v>
      </c>
      <c r="AA73" s="1">
        <v>500.05401611328125</v>
      </c>
      <c r="AB73" s="1">
        <v>499.60076904296875</v>
      </c>
      <c r="AC73" s="1">
        <v>0.42767271399497986</v>
      </c>
      <c r="AD73" s="1">
        <v>100.65184783935547</v>
      </c>
      <c r="AE73" s="1">
        <v>0.55833297967910767</v>
      </c>
      <c r="AF73" s="1">
        <v>-0.2815299928188324</v>
      </c>
      <c r="AG73" s="1">
        <v>1</v>
      </c>
      <c r="AH73" s="1">
        <v>-0.21956524252891541</v>
      </c>
      <c r="AI73" s="1">
        <v>2.737391471862793</v>
      </c>
      <c r="AJ73" s="1">
        <v>1</v>
      </c>
      <c r="AK73" s="1">
        <v>0</v>
      </c>
      <c r="AL73" s="1">
        <v>0.15999999642372131</v>
      </c>
      <c r="AM73" s="1">
        <v>111115</v>
      </c>
      <c r="AN73">
        <f t="shared" si="64"/>
        <v>0.90099822723113732</v>
      </c>
      <c r="AO73">
        <f t="shared" si="65"/>
        <v>1.4319174498358049E-3</v>
      </c>
      <c r="AP73">
        <f t="shared" si="66"/>
        <v>298.42397537231443</v>
      </c>
      <c r="AQ73">
        <f t="shared" si="67"/>
        <v>297.55863037109373</v>
      </c>
      <c r="AR73">
        <f t="shared" si="68"/>
        <v>79.936121260163418</v>
      </c>
      <c r="AS73">
        <f t="shared" si="69"/>
        <v>7.7316318272730167E-2</v>
      </c>
      <c r="AT73">
        <f t="shared" si="70"/>
        <v>3.2319871314218322</v>
      </c>
      <c r="AU73">
        <f t="shared" si="71"/>
        <v>32.110559327040058</v>
      </c>
      <c r="AV73">
        <f t="shared" si="72"/>
        <v>4.2067926949599794</v>
      </c>
      <c r="AW73">
        <f t="shared" si="73"/>
        <v>24.841302871704102</v>
      </c>
      <c r="AX73">
        <f t="shared" si="74"/>
        <v>3.1497175356356828</v>
      </c>
      <c r="AY73">
        <f t="shared" si="75"/>
        <v>0.33016831830324345</v>
      </c>
      <c r="AZ73">
        <f t="shared" si="76"/>
        <v>2.8085656731970086</v>
      </c>
      <c r="BA73">
        <f t="shared" si="77"/>
        <v>0.34115186243867424</v>
      </c>
      <c r="BB73">
        <f t="shared" si="78"/>
        <v>0.20963061231775396</v>
      </c>
      <c r="BC73">
        <f t="shared" si="79"/>
        <v>37.671157516789485</v>
      </c>
      <c r="BD73">
        <f t="shared" si="80"/>
        <v>0.94833316783051025</v>
      </c>
      <c r="BE73">
        <f t="shared" si="81"/>
        <v>87.961793510068247</v>
      </c>
      <c r="BF73">
        <f t="shared" si="82"/>
        <v>393.00779905950003</v>
      </c>
      <c r="BG73">
        <f t="shared" si="83"/>
        <v>8.3350497182334091E-3</v>
      </c>
    </row>
    <row r="74" spans="1:59" x14ac:dyDescent="0.25">
      <c r="A74" s="8">
        <v>21</v>
      </c>
      <c r="B74" t="s">
        <v>83</v>
      </c>
      <c r="C74" s="1">
        <v>13</v>
      </c>
      <c r="D74" s="1" t="s">
        <v>96</v>
      </c>
      <c r="E74" s="1">
        <v>717.99998395144939</v>
      </c>
      <c r="F74" s="1">
        <v>0</v>
      </c>
      <c r="G74">
        <f t="shared" si="56"/>
        <v>3.8158228321166594</v>
      </c>
      <c r="I74">
        <f t="shared" si="57"/>
        <v>0.35623752770873063</v>
      </c>
      <c r="J74">
        <f t="shared" si="58"/>
        <v>373.10621359797511</v>
      </c>
      <c r="K74">
        <f t="shared" si="59"/>
        <v>1.3938885255867224</v>
      </c>
      <c r="L74">
        <f t="shared" si="60"/>
        <v>0.4268157702418991</v>
      </c>
      <c r="M74">
        <f t="shared" si="61"/>
        <v>25.285085678100586</v>
      </c>
      <c r="N74">
        <v>5.55</v>
      </c>
      <c r="O74">
        <f t="shared" si="62"/>
        <v>1.5188043758273124</v>
      </c>
      <c r="P74" s="1">
        <v>1</v>
      </c>
      <c r="Q74">
        <f t="shared" si="63"/>
        <v>3.0376087516546249</v>
      </c>
      <c r="R74" s="1">
        <v>24.408536911010742</v>
      </c>
      <c r="S74" s="1">
        <v>25.285085678100586</v>
      </c>
      <c r="T74" s="1">
        <v>24.054338455200195</v>
      </c>
      <c r="U74" s="1">
        <v>399.45550537109375</v>
      </c>
      <c r="V74" s="1">
        <v>394.6099853515625</v>
      </c>
      <c r="W74" s="1">
        <v>26.387182235717773</v>
      </c>
      <c r="X74" s="1">
        <v>27.891061782836914</v>
      </c>
      <c r="Y74" s="1">
        <v>86.533340454101563</v>
      </c>
      <c r="Z74" s="1">
        <v>91.465118408203125</v>
      </c>
      <c r="AA74" s="1">
        <v>500.0609130859375</v>
      </c>
      <c r="AB74" s="1">
        <v>499.6754150390625</v>
      </c>
      <c r="AC74" s="1">
        <v>0.32561969757080078</v>
      </c>
      <c r="AD74" s="1">
        <v>100.65261840820313</v>
      </c>
      <c r="AE74" s="1">
        <v>0.55833297967910767</v>
      </c>
      <c r="AF74" s="1">
        <v>-0.2815299928188324</v>
      </c>
      <c r="AG74" s="1">
        <v>1</v>
      </c>
      <c r="AH74" s="1">
        <v>-0.21956524252891541</v>
      </c>
      <c r="AI74" s="1">
        <v>2.737391471862793</v>
      </c>
      <c r="AJ74" s="1">
        <v>1</v>
      </c>
      <c r="AK74" s="1">
        <v>0</v>
      </c>
      <c r="AL74" s="1">
        <v>0.15999999642372131</v>
      </c>
      <c r="AM74" s="1">
        <v>111115</v>
      </c>
      <c r="AN74">
        <f t="shared" si="64"/>
        <v>0.90101065420889626</v>
      </c>
      <c r="AO74">
        <f t="shared" si="65"/>
        <v>1.3938885255867224E-3</v>
      </c>
      <c r="AP74">
        <f t="shared" si="66"/>
        <v>298.43508567810056</v>
      </c>
      <c r="AQ74">
        <f t="shared" si="67"/>
        <v>297.55853691101072</v>
      </c>
      <c r="AR74">
        <f t="shared" si="68"/>
        <v>79.948064619271463</v>
      </c>
      <c r="AS74">
        <f t="shared" si="69"/>
        <v>9.4749375886055018E-2</v>
      </c>
      <c r="AT74">
        <f t="shared" si="70"/>
        <v>3.2341241688694007</v>
      </c>
      <c r="AU74">
        <f t="shared" si="71"/>
        <v>32.131545309166263</v>
      </c>
      <c r="AV74">
        <f t="shared" si="72"/>
        <v>4.2404835263293492</v>
      </c>
      <c r="AW74">
        <f t="shared" si="73"/>
        <v>24.846811294555664</v>
      </c>
      <c r="AX74">
        <f t="shared" si="74"/>
        <v>3.1507533097355553</v>
      </c>
      <c r="AY74">
        <f t="shared" si="75"/>
        <v>0.31884479813235322</v>
      </c>
      <c r="AZ74">
        <f t="shared" si="76"/>
        <v>2.8073083986275016</v>
      </c>
      <c r="BA74">
        <f t="shared" si="77"/>
        <v>0.34344491110805375</v>
      </c>
      <c r="BB74">
        <f t="shared" si="78"/>
        <v>0.20233093441862027</v>
      </c>
      <c r="BC74">
        <f t="shared" si="79"/>
        <v>37.554117343006517</v>
      </c>
      <c r="BD74">
        <f t="shared" si="80"/>
        <v>0.94550626554867978</v>
      </c>
      <c r="BE74">
        <f t="shared" si="81"/>
        <v>87.822538583247351</v>
      </c>
      <c r="BF74">
        <f t="shared" si="82"/>
        <v>392.91412480976248</v>
      </c>
      <c r="BG74">
        <f t="shared" si="83"/>
        <v>8.528969226103909E-3</v>
      </c>
    </row>
    <row r="75" spans="1:59" x14ac:dyDescent="0.25">
      <c r="A75" s="8">
        <v>21</v>
      </c>
      <c r="B75" t="s">
        <v>83</v>
      </c>
      <c r="C75" s="1">
        <v>14</v>
      </c>
      <c r="D75" s="1" t="s">
        <v>97</v>
      </c>
      <c r="E75" s="1">
        <v>725.49998378381133</v>
      </c>
      <c r="F75" s="1">
        <v>0</v>
      </c>
      <c r="G75">
        <f t="shared" si="56"/>
        <v>3.872726003632641</v>
      </c>
      <c r="I75">
        <f t="shared" si="57"/>
        <v>0.34900133555867979</v>
      </c>
      <c r="J75">
        <f t="shared" si="58"/>
        <v>372.41021377496821</v>
      </c>
      <c r="K75">
        <f t="shared" si="59"/>
        <v>1.3729653589803885</v>
      </c>
      <c r="L75">
        <f t="shared" si="60"/>
        <v>0.4282112766285171</v>
      </c>
      <c r="M75">
        <f t="shared" si="61"/>
        <v>25.288171768188477</v>
      </c>
      <c r="N75">
        <v>5.55</v>
      </c>
      <c r="O75">
        <f t="shared" si="62"/>
        <v>1.5188043758273124</v>
      </c>
      <c r="P75" s="1">
        <v>1</v>
      </c>
      <c r="Q75">
        <f t="shared" si="63"/>
        <v>3.0376087516546249</v>
      </c>
      <c r="R75" s="1">
        <v>24.407007217407227</v>
      </c>
      <c r="S75" s="1">
        <v>25.288171768188477</v>
      </c>
      <c r="T75" s="1">
        <v>24.053010940551758</v>
      </c>
      <c r="U75" s="1">
        <v>399.46209716796875</v>
      </c>
      <c r="V75" s="1">
        <v>394.56268310546875</v>
      </c>
      <c r="W75" s="1">
        <v>26.401784896850586</v>
      </c>
      <c r="X75" s="1">
        <v>27.883094787597656</v>
      </c>
      <c r="Y75" s="1">
        <v>86.589157104492188</v>
      </c>
      <c r="Z75" s="1">
        <v>91.447372436523438</v>
      </c>
      <c r="AA75" s="1">
        <v>500.0634765625</v>
      </c>
      <c r="AB75" s="1">
        <v>499.63223266601563</v>
      </c>
      <c r="AC75" s="1">
        <v>0.43992355465888977</v>
      </c>
      <c r="AD75" s="1">
        <v>100.65262603759766</v>
      </c>
      <c r="AE75" s="1">
        <v>0.55833297967910767</v>
      </c>
      <c r="AF75" s="1">
        <v>-0.2815299928188324</v>
      </c>
      <c r="AG75" s="1">
        <v>1</v>
      </c>
      <c r="AH75" s="1">
        <v>-0.21956524252891541</v>
      </c>
      <c r="AI75" s="1">
        <v>2.737391471862793</v>
      </c>
      <c r="AJ75" s="1">
        <v>1</v>
      </c>
      <c r="AK75" s="1">
        <v>0</v>
      </c>
      <c r="AL75" s="1">
        <v>0.15999999642372131</v>
      </c>
      <c r="AM75" s="1">
        <v>111115</v>
      </c>
      <c r="AN75">
        <f t="shared" si="64"/>
        <v>0.90101527308558549</v>
      </c>
      <c r="AO75">
        <f t="shared" si="65"/>
        <v>1.3729653589803885E-3</v>
      </c>
      <c r="AP75">
        <f t="shared" si="66"/>
        <v>298.43817176818845</v>
      </c>
      <c r="AQ75">
        <f t="shared" si="67"/>
        <v>297.5570072174072</v>
      </c>
      <c r="AR75">
        <f t="shared" si="68"/>
        <v>79.941155439738395</v>
      </c>
      <c r="AS75">
        <f t="shared" si="69"/>
        <v>0.10439022199972006</v>
      </c>
      <c r="AT75">
        <f t="shared" si="70"/>
        <v>3.2347179890554725</v>
      </c>
      <c r="AU75">
        <f t="shared" si="71"/>
        <v>32.13744257250854</v>
      </c>
      <c r="AV75">
        <f t="shared" si="72"/>
        <v>4.2543477849108839</v>
      </c>
      <c r="AW75">
        <f t="shared" si="73"/>
        <v>24.847589492797852</v>
      </c>
      <c r="AX75">
        <f t="shared" si="74"/>
        <v>3.1508996619272902</v>
      </c>
      <c r="AY75">
        <f t="shared" si="75"/>
        <v>0.31303559722888946</v>
      </c>
      <c r="AZ75">
        <f t="shared" si="76"/>
        <v>2.8065067124269554</v>
      </c>
      <c r="BA75">
        <f t="shared" si="77"/>
        <v>0.34439294950033483</v>
      </c>
      <c r="BB75">
        <f t="shared" si="78"/>
        <v>0.19858913005794829</v>
      </c>
      <c r="BC75">
        <f t="shared" si="79"/>
        <v>37.484065979673673</v>
      </c>
      <c r="BD75">
        <f t="shared" si="80"/>
        <v>0.94385563998058308</v>
      </c>
      <c r="BE75">
        <f t="shared" si="81"/>
        <v>87.758879382628535</v>
      </c>
      <c r="BF75">
        <f t="shared" si="82"/>
        <v>392.84153317065369</v>
      </c>
      <c r="BG75">
        <f t="shared" si="83"/>
        <v>8.6514806999066773E-3</v>
      </c>
    </row>
    <row r="76" spans="1:59" x14ac:dyDescent="0.25">
      <c r="A76" s="8">
        <v>21</v>
      </c>
      <c r="B76" t="s">
        <v>83</v>
      </c>
      <c r="C76" s="1">
        <v>15</v>
      </c>
      <c r="D76" s="1" t="s">
        <v>98</v>
      </c>
      <c r="E76" s="1">
        <v>732.49998362734914</v>
      </c>
      <c r="F76" s="1">
        <v>0</v>
      </c>
      <c r="G76">
        <f t="shared" si="56"/>
        <v>3.8566883861749361</v>
      </c>
      <c r="I76">
        <f t="shared" si="57"/>
        <v>0.34211699047458749</v>
      </c>
      <c r="J76">
        <f t="shared" si="58"/>
        <v>372.18021005596455</v>
      </c>
      <c r="K76">
        <f t="shared" si="59"/>
        <v>1.3548464130223663</v>
      </c>
      <c r="L76">
        <f t="shared" si="60"/>
        <v>0.4301818068966865</v>
      </c>
      <c r="M76">
        <f t="shared" si="61"/>
        <v>25.293363571166992</v>
      </c>
      <c r="N76">
        <v>5.55</v>
      </c>
      <c r="O76">
        <f t="shared" si="62"/>
        <v>1.5188043758273124</v>
      </c>
      <c r="P76" s="1">
        <v>1</v>
      </c>
      <c r="Q76">
        <f t="shared" si="63"/>
        <v>3.0376087516546249</v>
      </c>
      <c r="R76" s="1">
        <v>24.405736923217773</v>
      </c>
      <c r="S76" s="1">
        <v>25.293363571166992</v>
      </c>
      <c r="T76" s="1">
        <v>24.053205490112305</v>
      </c>
      <c r="U76" s="1">
        <v>399.49386596679688</v>
      </c>
      <c r="V76" s="1">
        <v>394.62005615234375</v>
      </c>
      <c r="W76" s="1">
        <v>26.411979675292969</v>
      </c>
      <c r="X76" s="1">
        <v>27.873767852783203</v>
      </c>
      <c r="Y76" s="1">
        <v>86.628181457519531</v>
      </c>
      <c r="Z76" s="1">
        <v>91.42266845703125</v>
      </c>
      <c r="AA76" s="1">
        <v>500.05902099609375</v>
      </c>
      <c r="AB76" s="1">
        <v>499.72161865234375</v>
      </c>
      <c r="AC76" s="1">
        <v>0.74105650186538696</v>
      </c>
      <c r="AD76" s="1">
        <v>100.65145874023438</v>
      </c>
      <c r="AE76" s="1">
        <v>0.55833297967910767</v>
      </c>
      <c r="AF76" s="1">
        <v>-0.2815299928188324</v>
      </c>
      <c r="AG76" s="1">
        <v>1</v>
      </c>
      <c r="AH76" s="1">
        <v>-0.21956524252891541</v>
      </c>
      <c r="AI76" s="1">
        <v>2.737391471862793</v>
      </c>
      <c r="AJ76" s="1">
        <v>1</v>
      </c>
      <c r="AK76" s="1">
        <v>0</v>
      </c>
      <c r="AL76" s="1">
        <v>0.15999999642372131</v>
      </c>
      <c r="AM76" s="1">
        <v>111115</v>
      </c>
      <c r="AN76">
        <f t="shared" si="64"/>
        <v>0.90100724503800667</v>
      </c>
      <c r="AO76">
        <f t="shared" si="65"/>
        <v>1.3548464130223664E-3</v>
      </c>
      <c r="AP76">
        <f t="shared" si="66"/>
        <v>298.44336357116697</v>
      </c>
      <c r="AQ76">
        <f t="shared" si="67"/>
        <v>297.55573692321775</v>
      </c>
      <c r="AR76">
        <f t="shared" si="68"/>
        <v>79.955457197231226</v>
      </c>
      <c r="AS76">
        <f t="shared" si="69"/>
        <v>0.1126496568593085</v>
      </c>
      <c r="AT76">
        <f t="shared" si="70"/>
        <v>3.2357172018659663</v>
      </c>
      <c r="AU76">
        <f t="shared" si="71"/>
        <v>32.147742738799693</v>
      </c>
      <c r="AV76">
        <f t="shared" si="72"/>
        <v>4.2739748860164894</v>
      </c>
      <c r="AW76">
        <f t="shared" si="73"/>
        <v>24.849550247192383</v>
      </c>
      <c r="AX76">
        <f t="shared" si="74"/>
        <v>3.151268438400733</v>
      </c>
      <c r="AY76">
        <f t="shared" si="75"/>
        <v>0.30748576767671282</v>
      </c>
      <c r="AZ76">
        <f t="shared" si="76"/>
        <v>2.8055353949692798</v>
      </c>
      <c r="BA76">
        <f t="shared" si="77"/>
        <v>0.34573304343145317</v>
      </c>
      <c r="BB76">
        <f t="shared" si="78"/>
        <v>0.19501634113121288</v>
      </c>
      <c r="BC76">
        <f t="shared" si="79"/>
        <v>37.460481056379678</v>
      </c>
      <c r="BD76">
        <f t="shared" si="80"/>
        <v>0.94313556610585381</v>
      </c>
      <c r="BE76">
        <f t="shared" si="81"/>
        <v>87.681298304926614</v>
      </c>
      <c r="BF76">
        <f t="shared" si="82"/>
        <v>392.90603379232124</v>
      </c>
      <c r="BG76">
        <f t="shared" si="83"/>
        <v>8.6066238686497726E-3</v>
      </c>
    </row>
    <row r="77" spans="1:59" x14ac:dyDescent="0.25">
      <c r="A77" s="8">
        <v>21</v>
      </c>
      <c r="B77" s="2" t="s">
        <v>81</v>
      </c>
      <c r="C77" s="1">
        <v>6</v>
      </c>
      <c r="D77" s="1" t="s">
        <v>89</v>
      </c>
      <c r="E77" s="1">
        <v>394.99999117106199</v>
      </c>
      <c r="F77" s="1">
        <v>0</v>
      </c>
      <c r="G77">
        <f t="shared" si="56"/>
        <v>3.482680222279797</v>
      </c>
      <c r="H77">
        <f>AVERAGE(G77:G81)</f>
        <v>3.5046277191307822</v>
      </c>
      <c r="I77">
        <f t="shared" si="57"/>
        <v>0.92285317004481116</v>
      </c>
      <c r="J77">
        <f t="shared" si="58"/>
        <v>386.49593558464323</v>
      </c>
      <c r="K77">
        <f t="shared" si="59"/>
        <v>2.2510567222112003</v>
      </c>
      <c r="L77">
        <f t="shared" si="60"/>
        <v>0.30271293015853384</v>
      </c>
      <c r="M77">
        <f t="shared" si="61"/>
        <v>24.700321197509766</v>
      </c>
      <c r="N77">
        <v>4.7</v>
      </c>
      <c r="O77">
        <f t="shared" si="62"/>
        <v>1.7054348319768906</v>
      </c>
      <c r="P77" s="1">
        <v>1</v>
      </c>
      <c r="Q77">
        <f t="shared" si="63"/>
        <v>3.4108696639537812</v>
      </c>
      <c r="R77" s="1">
        <v>24.418373107910156</v>
      </c>
      <c r="S77" s="1">
        <v>24.700321197509766</v>
      </c>
      <c r="T77" s="1">
        <v>24.051097869873047</v>
      </c>
      <c r="U77" s="1">
        <v>399.92422485351563</v>
      </c>
      <c r="V77" s="1">
        <v>395.81314086914063</v>
      </c>
      <c r="W77" s="1">
        <v>25.968193054199219</v>
      </c>
      <c r="X77" s="1">
        <v>28.024799346923828</v>
      </c>
      <c r="Y77" s="1">
        <v>85.10394287109375</v>
      </c>
      <c r="Z77" s="1">
        <v>91.84393310546875</v>
      </c>
      <c r="AA77" s="1">
        <v>500.02108764648438</v>
      </c>
      <c r="AB77" s="1">
        <v>500.3890380859375</v>
      </c>
      <c r="AC77" s="1">
        <v>0.16739094257354736</v>
      </c>
      <c r="AD77" s="1">
        <v>100.64643859863281</v>
      </c>
      <c r="AE77" s="1">
        <v>0.55833297967910767</v>
      </c>
      <c r="AF77" s="1">
        <v>-0.2815299928188324</v>
      </c>
      <c r="AG77" s="1">
        <v>1</v>
      </c>
      <c r="AH77" s="1">
        <v>-0.21956524252891541</v>
      </c>
      <c r="AI77" s="1">
        <v>2.737391471862793</v>
      </c>
      <c r="AJ77" s="1">
        <v>1</v>
      </c>
      <c r="AK77" s="1">
        <v>0</v>
      </c>
      <c r="AL77" s="1">
        <v>0.15999999642372131</v>
      </c>
      <c r="AM77" s="1">
        <v>111115</v>
      </c>
      <c r="AN77">
        <f t="shared" si="64"/>
        <v>1.0638746545669879</v>
      </c>
      <c r="AO77">
        <f t="shared" si="65"/>
        <v>2.2510567222112005E-3</v>
      </c>
      <c r="AP77">
        <f t="shared" si="66"/>
        <v>297.85032119750974</v>
      </c>
      <c r="AQ77">
        <f t="shared" si="67"/>
        <v>297.56837310791013</v>
      </c>
      <c r="AR77">
        <f t="shared" si="68"/>
        <v>80.062244304219348</v>
      </c>
      <c r="AS77">
        <f t="shared" si="69"/>
        <v>-0.22631139275352283</v>
      </c>
      <c r="AT77">
        <f t="shared" si="70"/>
        <v>3.1233091768677079</v>
      </c>
      <c r="AU77">
        <f t="shared" si="71"/>
        <v>31.032485802335533</v>
      </c>
      <c r="AV77">
        <f t="shared" si="72"/>
        <v>3.0076864554117044</v>
      </c>
      <c r="AW77">
        <f t="shared" si="73"/>
        <v>24.559347152709961</v>
      </c>
      <c r="AX77">
        <f t="shared" si="74"/>
        <v>3.0970959579802568</v>
      </c>
      <c r="AY77">
        <f t="shared" si="75"/>
        <v>0.72633437867670736</v>
      </c>
      <c r="AZ77">
        <f t="shared" si="76"/>
        <v>2.8205962467091741</v>
      </c>
      <c r="BA77">
        <f t="shared" si="77"/>
        <v>0.27649971127108275</v>
      </c>
      <c r="BB77">
        <f t="shared" si="78"/>
        <v>0.46829399393384874</v>
      </c>
      <c r="BC77">
        <f t="shared" si="79"/>
        <v>38.899439449440933</v>
      </c>
      <c r="BD77">
        <f t="shared" si="80"/>
        <v>0.97646059637121108</v>
      </c>
      <c r="BE77">
        <f t="shared" si="81"/>
        <v>92.139733611415835</v>
      </c>
      <c r="BF77">
        <f t="shared" si="82"/>
        <v>394.4347187178152</v>
      </c>
      <c r="BG77">
        <f t="shared" si="83"/>
        <v>8.1355218672872227E-3</v>
      </c>
    </row>
    <row r="78" spans="1:59" x14ac:dyDescent="0.25">
      <c r="A78" s="8">
        <v>21</v>
      </c>
      <c r="B78" s="2" t="s">
        <v>81</v>
      </c>
      <c r="C78" s="1">
        <v>7</v>
      </c>
      <c r="D78" s="1" t="s">
        <v>90</v>
      </c>
      <c r="E78" s="1">
        <v>403.49999098107219</v>
      </c>
      <c r="F78" s="1">
        <v>0</v>
      </c>
      <c r="G78">
        <f t="shared" si="56"/>
        <v>3.4854816322852367</v>
      </c>
      <c r="I78">
        <f t="shared" si="57"/>
        <v>0.89765942846445368</v>
      </c>
      <c r="J78">
        <f t="shared" si="58"/>
        <v>386.34606366204088</v>
      </c>
      <c r="K78">
        <f t="shared" si="59"/>
        <v>2.219376036366131</v>
      </c>
      <c r="L78">
        <f t="shared" si="60"/>
        <v>0.30504874718488573</v>
      </c>
      <c r="M78">
        <f t="shared" si="61"/>
        <v>24.708467483520508</v>
      </c>
      <c r="N78">
        <v>4.7</v>
      </c>
      <c r="O78">
        <f t="shared" si="62"/>
        <v>1.7054348319768906</v>
      </c>
      <c r="P78" s="1">
        <v>1</v>
      </c>
      <c r="Q78">
        <f t="shared" si="63"/>
        <v>3.4108696639537812</v>
      </c>
      <c r="R78" s="1">
        <v>24.417263031005859</v>
      </c>
      <c r="S78" s="1">
        <v>24.708467483520508</v>
      </c>
      <c r="T78" s="1">
        <v>24.052471160888672</v>
      </c>
      <c r="U78" s="1">
        <v>399.95614624023438</v>
      </c>
      <c r="V78" s="1">
        <v>395.8543701171875</v>
      </c>
      <c r="W78" s="1">
        <v>25.988733291625977</v>
      </c>
      <c r="X78" s="1">
        <v>28.016294479370117</v>
      </c>
      <c r="Y78" s="1">
        <v>85.17816162109375</v>
      </c>
      <c r="Z78" s="1">
        <v>91.823493957519531</v>
      </c>
      <c r="AA78" s="1">
        <v>500.05038452148438</v>
      </c>
      <c r="AB78" s="1">
        <v>500.29510498046875</v>
      </c>
      <c r="AC78" s="1">
        <v>3.1642414629459381E-2</v>
      </c>
      <c r="AD78" s="1">
        <v>100.64789581298828</v>
      </c>
      <c r="AE78" s="1">
        <v>0.55833297967910767</v>
      </c>
      <c r="AF78" s="1">
        <v>-0.2815299928188324</v>
      </c>
      <c r="AG78" s="1">
        <v>1</v>
      </c>
      <c r="AH78" s="1">
        <v>-0.21956524252891541</v>
      </c>
      <c r="AI78" s="1">
        <v>2.737391471862793</v>
      </c>
      <c r="AJ78" s="1">
        <v>1</v>
      </c>
      <c r="AK78" s="1">
        <v>0</v>
      </c>
      <c r="AL78" s="1">
        <v>0.15999999642372131</v>
      </c>
      <c r="AM78" s="1">
        <v>111115</v>
      </c>
      <c r="AN78">
        <f t="shared" si="64"/>
        <v>1.0639369883435836</v>
      </c>
      <c r="AO78">
        <f t="shared" si="65"/>
        <v>2.2193760363661309E-3</v>
      </c>
      <c r="AP78">
        <f t="shared" si="66"/>
        <v>297.85846748352049</v>
      </c>
      <c r="AQ78">
        <f t="shared" si="67"/>
        <v>297.56726303100584</v>
      </c>
      <c r="AR78">
        <f t="shared" si="68"/>
        <v>80.047215007680279</v>
      </c>
      <c r="AS78">
        <f t="shared" si="69"/>
        <v>-0.21341915615630822</v>
      </c>
      <c r="AT78">
        <f t="shared" si="70"/>
        <v>3.1248298350105279</v>
      </c>
      <c r="AU78">
        <f t="shared" si="71"/>
        <v>31.047145196325889</v>
      </c>
      <c r="AV78">
        <f t="shared" si="72"/>
        <v>3.0308507169557721</v>
      </c>
      <c r="AW78">
        <f t="shared" si="73"/>
        <v>24.562865257263184</v>
      </c>
      <c r="AX78">
        <f t="shared" si="74"/>
        <v>3.0977477798809727</v>
      </c>
      <c r="AY78">
        <f t="shared" si="75"/>
        <v>0.71063679678973868</v>
      </c>
      <c r="AZ78">
        <f t="shared" si="76"/>
        <v>2.8197810878256422</v>
      </c>
      <c r="BA78">
        <f t="shared" si="77"/>
        <v>0.27796669205533053</v>
      </c>
      <c r="BB78">
        <f t="shared" si="78"/>
        <v>0.45786072441020398</v>
      </c>
      <c r="BC78">
        <f t="shared" si="79"/>
        <v>38.884918363215228</v>
      </c>
      <c r="BD78">
        <f t="shared" si="80"/>
        <v>0.97598029181203227</v>
      </c>
      <c r="BE78">
        <f t="shared" si="81"/>
        <v>92.036616647105134</v>
      </c>
      <c r="BF78">
        <f t="shared" si="82"/>
        <v>394.47483918602586</v>
      </c>
      <c r="BG78">
        <f t="shared" si="83"/>
        <v>8.1321266898313899E-3</v>
      </c>
    </row>
    <row r="79" spans="1:59" x14ac:dyDescent="0.25">
      <c r="A79" s="8">
        <v>21</v>
      </c>
      <c r="B79" s="2" t="s">
        <v>81</v>
      </c>
      <c r="C79" s="1">
        <v>8</v>
      </c>
      <c r="D79" s="1" t="s">
        <v>91</v>
      </c>
      <c r="E79" s="1">
        <v>411.49999080225825</v>
      </c>
      <c r="F79" s="1">
        <v>0</v>
      </c>
      <c r="G79">
        <f t="shared" si="56"/>
        <v>3.5010062557120532</v>
      </c>
      <c r="I79">
        <f t="shared" si="57"/>
        <v>0.87637751541738285</v>
      </c>
      <c r="J79">
        <f t="shared" si="58"/>
        <v>386.10080075980466</v>
      </c>
      <c r="K79">
        <f t="shared" si="59"/>
        <v>2.1928678831183408</v>
      </c>
      <c r="L79">
        <f t="shared" si="60"/>
        <v>0.30719868023780306</v>
      </c>
      <c r="M79">
        <f t="shared" si="61"/>
        <v>24.713874816894531</v>
      </c>
      <c r="N79">
        <v>4.7</v>
      </c>
      <c r="O79">
        <f t="shared" si="62"/>
        <v>1.7054348319768906</v>
      </c>
      <c r="P79" s="1">
        <v>1</v>
      </c>
      <c r="Q79">
        <f t="shared" si="63"/>
        <v>3.4108696639537812</v>
      </c>
      <c r="R79" s="1">
        <v>24.414447784423828</v>
      </c>
      <c r="S79" s="1">
        <v>24.713874816894531</v>
      </c>
      <c r="T79" s="1">
        <v>24.05340576171875</v>
      </c>
      <c r="U79" s="1">
        <v>399.91482543945313</v>
      </c>
      <c r="V79" s="1">
        <v>395.80831909179688</v>
      </c>
      <c r="W79" s="1">
        <v>26.001653671264648</v>
      </c>
      <c r="X79" s="1">
        <v>28.005067825317383</v>
      </c>
      <c r="Y79" s="1">
        <v>85.23455810546875</v>
      </c>
      <c r="Z79" s="1">
        <v>91.801834106445313</v>
      </c>
      <c r="AA79" s="1">
        <v>500.03866577148438</v>
      </c>
      <c r="AB79" s="1">
        <v>500.23544311523438</v>
      </c>
      <c r="AC79" s="1">
        <v>2.7560265734791756E-2</v>
      </c>
      <c r="AD79" s="1">
        <v>100.64752960205078</v>
      </c>
      <c r="AE79" s="1">
        <v>0.55833297967910767</v>
      </c>
      <c r="AF79" s="1">
        <v>-0.2815299928188324</v>
      </c>
      <c r="AG79" s="1">
        <v>1</v>
      </c>
      <c r="AH79" s="1">
        <v>-0.21956524252891541</v>
      </c>
      <c r="AI79" s="1">
        <v>2.737391471862793</v>
      </c>
      <c r="AJ79" s="1">
        <v>1</v>
      </c>
      <c r="AK79" s="1">
        <v>0</v>
      </c>
      <c r="AL79" s="1">
        <v>0.15999999642372131</v>
      </c>
      <c r="AM79" s="1">
        <v>111115</v>
      </c>
      <c r="AN79">
        <f t="shared" si="64"/>
        <v>1.0639120548329453</v>
      </c>
      <c r="AO79">
        <f t="shared" si="65"/>
        <v>2.1928678831183409E-3</v>
      </c>
      <c r="AP79">
        <f t="shared" si="66"/>
        <v>297.86387481689451</v>
      </c>
      <c r="AQ79">
        <f t="shared" si="67"/>
        <v>297.56444778442381</v>
      </c>
      <c r="AR79">
        <f t="shared" si="68"/>
        <v>80.037669109456147</v>
      </c>
      <c r="AS79">
        <f t="shared" si="69"/>
        <v>-0.2026560842926706</v>
      </c>
      <c r="AT79">
        <f t="shared" si="70"/>
        <v>3.1258395731938742</v>
      </c>
      <c r="AU79">
        <f t="shared" si="71"/>
        <v>31.057290581826486</v>
      </c>
      <c r="AV79">
        <f t="shared" si="72"/>
        <v>3.0522227565091029</v>
      </c>
      <c r="AW79">
        <f t="shared" si="73"/>
        <v>24.56416130065918</v>
      </c>
      <c r="AX79">
        <f t="shared" si="74"/>
        <v>3.0979879364142202</v>
      </c>
      <c r="AY79">
        <f t="shared" si="75"/>
        <v>0.697232829469558</v>
      </c>
      <c r="AZ79">
        <f t="shared" si="76"/>
        <v>2.8186408929560711</v>
      </c>
      <c r="BA79">
        <f t="shared" si="77"/>
        <v>0.27934704345814909</v>
      </c>
      <c r="BB79">
        <f t="shared" si="78"/>
        <v>0.44896314432584461</v>
      </c>
      <c r="BC79">
        <f t="shared" si="79"/>
        <v>38.860091773847948</v>
      </c>
      <c r="BD79">
        <f t="shared" si="80"/>
        <v>0.97547419328055907</v>
      </c>
      <c r="BE79">
        <f t="shared" si="81"/>
        <v>91.943291053548137</v>
      </c>
      <c r="BF79">
        <f t="shared" si="82"/>
        <v>394.42264361578572</v>
      </c>
      <c r="BG79">
        <f t="shared" si="83"/>
        <v>8.1611449636443505E-3</v>
      </c>
    </row>
    <row r="80" spans="1:59" x14ac:dyDescent="0.25">
      <c r="A80" s="8">
        <v>21</v>
      </c>
      <c r="B80" s="2" t="s">
        <v>81</v>
      </c>
      <c r="C80" s="1">
        <v>9</v>
      </c>
      <c r="D80" s="1" t="s">
        <v>92</v>
      </c>
      <c r="E80" s="1">
        <v>418.99999063462019</v>
      </c>
      <c r="F80" s="1">
        <v>0</v>
      </c>
      <c r="G80">
        <f t="shared" si="56"/>
        <v>3.5216710584097903</v>
      </c>
      <c r="I80">
        <f t="shared" si="57"/>
        <v>0.85455584532941231</v>
      </c>
      <c r="J80">
        <f t="shared" si="58"/>
        <v>385.86155141781057</v>
      </c>
      <c r="K80">
        <f t="shared" si="59"/>
        <v>2.1658285840318503</v>
      </c>
      <c r="L80">
        <f t="shared" si="60"/>
        <v>0.30957265674553636</v>
      </c>
      <c r="M80">
        <f t="shared" si="61"/>
        <v>24.720388412475586</v>
      </c>
      <c r="N80">
        <v>4.7</v>
      </c>
      <c r="O80">
        <f t="shared" si="62"/>
        <v>1.7054348319768906</v>
      </c>
      <c r="P80" s="1">
        <v>1</v>
      </c>
      <c r="Q80">
        <f t="shared" si="63"/>
        <v>3.4108696639537812</v>
      </c>
      <c r="R80" s="1">
        <v>24.413383483886719</v>
      </c>
      <c r="S80" s="1">
        <v>24.720388412475586</v>
      </c>
      <c r="T80" s="1">
        <v>24.052818298339844</v>
      </c>
      <c r="U80" s="1">
        <v>399.91033935546875</v>
      </c>
      <c r="V80" s="1">
        <v>395.79458618164063</v>
      </c>
      <c r="W80" s="1">
        <v>26.015056610107422</v>
      </c>
      <c r="X80" s="1">
        <v>27.993747711181641</v>
      </c>
      <c r="Y80" s="1">
        <v>85.28338623046875</v>
      </c>
      <c r="Z80" s="1">
        <v>91.769996643066406</v>
      </c>
      <c r="AA80" s="1">
        <v>500.04949951171875</v>
      </c>
      <c r="AB80" s="1">
        <v>500.33148193359375</v>
      </c>
      <c r="AC80" s="1">
        <v>6.1242496594786644E-3</v>
      </c>
      <c r="AD80" s="1">
        <v>100.64688873291016</v>
      </c>
      <c r="AE80" s="1">
        <v>0.55833297967910767</v>
      </c>
      <c r="AF80" s="1">
        <v>-0.2815299928188324</v>
      </c>
      <c r="AG80" s="1">
        <v>1</v>
      </c>
      <c r="AH80" s="1">
        <v>-0.21956524252891541</v>
      </c>
      <c r="AI80" s="1">
        <v>2.737391471862793</v>
      </c>
      <c r="AJ80" s="1">
        <v>1</v>
      </c>
      <c r="AK80" s="1">
        <v>0</v>
      </c>
      <c r="AL80" s="1">
        <v>0.15999999642372131</v>
      </c>
      <c r="AM80" s="1">
        <v>111115</v>
      </c>
      <c r="AN80">
        <f t="shared" si="64"/>
        <v>1.0639351053440822</v>
      </c>
      <c r="AO80">
        <f t="shared" si="65"/>
        <v>2.1658285840318505E-3</v>
      </c>
      <c r="AP80">
        <f t="shared" si="66"/>
        <v>297.87038841247556</v>
      </c>
      <c r="AQ80">
        <f t="shared" si="67"/>
        <v>297.5633834838867</v>
      </c>
      <c r="AR80">
        <f t="shared" si="68"/>
        <v>80.053035320050185</v>
      </c>
      <c r="AS80">
        <f t="shared" si="69"/>
        <v>-0.19133142017522045</v>
      </c>
      <c r="AT80">
        <f t="shared" si="70"/>
        <v>3.1270562678499934</v>
      </c>
      <c r="AU80">
        <f t="shared" si="71"/>
        <v>31.069577084974398</v>
      </c>
      <c r="AV80">
        <f t="shared" si="72"/>
        <v>3.0758293737927573</v>
      </c>
      <c r="AW80">
        <f t="shared" si="73"/>
        <v>24.566885948181152</v>
      </c>
      <c r="AX80">
        <f t="shared" si="74"/>
        <v>3.09849286602137</v>
      </c>
      <c r="AY80">
        <f t="shared" si="75"/>
        <v>0.68335002044808935</v>
      </c>
      <c r="AZ80">
        <f t="shared" si="76"/>
        <v>2.817483611104457</v>
      </c>
      <c r="BA80">
        <f t="shared" si="77"/>
        <v>0.28100925491691298</v>
      </c>
      <c r="BB80">
        <f t="shared" si="78"/>
        <v>0.43975862011116884</v>
      </c>
      <c r="BC80">
        <f t="shared" si="79"/>
        <v>38.83576463185647</v>
      </c>
      <c r="BD80">
        <f t="shared" si="80"/>
        <v>0.97490356081002205</v>
      </c>
      <c r="BE80">
        <f t="shared" si="81"/>
        <v>91.842665146286393</v>
      </c>
      <c r="BF80">
        <f t="shared" si="82"/>
        <v>394.40073171129939</v>
      </c>
      <c r="BG80">
        <f t="shared" si="83"/>
        <v>8.2007874166332845E-3</v>
      </c>
    </row>
    <row r="81" spans="1:59" x14ac:dyDescent="0.25">
      <c r="A81" s="8">
        <v>21</v>
      </c>
      <c r="B81" s="2" t="s">
        <v>81</v>
      </c>
      <c r="C81" s="1">
        <v>10</v>
      </c>
      <c r="D81" s="1" t="s">
        <v>93</v>
      </c>
      <c r="E81" s="1">
        <v>426.49999046698213</v>
      </c>
      <c r="F81" s="1">
        <v>0</v>
      </c>
      <c r="G81">
        <f t="shared" si="56"/>
        <v>3.5322994269670334</v>
      </c>
      <c r="I81">
        <f t="shared" si="57"/>
        <v>0.83783096844146132</v>
      </c>
      <c r="J81">
        <f t="shared" si="58"/>
        <v>385.71550131907344</v>
      </c>
      <c r="K81">
        <f t="shared" si="59"/>
        <v>2.145122095832015</v>
      </c>
      <c r="L81">
        <f t="shared" si="60"/>
        <v>0.31150466808901145</v>
      </c>
      <c r="M81">
        <f t="shared" si="61"/>
        <v>24.726718902587891</v>
      </c>
      <c r="N81">
        <v>4.7</v>
      </c>
      <c r="O81">
        <f t="shared" si="62"/>
        <v>1.7054348319768906</v>
      </c>
      <c r="P81" s="1">
        <v>1</v>
      </c>
      <c r="Q81">
        <f t="shared" si="63"/>
        <v>3.4108696639537812</v>
      </c>
      <c r="R81" s="1">
        <v>24.412675857543945</v>
      </c>
      <c r="S81" s="1">
        <v>24.726718902587891</v>
      </c>
      <c r="T81" s="1">
        <v>24.051122665405273</v>
      </c>
      <c r="U81" s="1">
        <v>399.93576049804688</v>
      </c>
      <c r="V81" s="1">
        <v>395.81735229492188</v>
      </c>
      <c r="W81" s="1">
        <v>26.026538848876953</v>
      </c>
      <c r="X81" s="1">
        <v>27.986480712890625</v>
      </c>
      <c r="Y81" s="1">
        <v>85.324111938476563</v>
      </c>
      <c r="Z81" s="1">
        <v>91.749488830566406</v>
      </c>
      <c r="AA81" s="1">
        <v>500.01034545898438</v>
      </c>
      <c r="AB81" s="1">
        <v>500.43411254882813</v>
      </c>
      <c r="AC81" s="1">
        <v>0.13167214393615723</v>
      </c>
      <c r="AD81" s="1">
        <v>100.64625549316406</v>
      </c>
      <c r="AE81" s="1">
        <v>0.55833297967910767</v>
      </c>
      <c r="AF81" s="1">
        <v>-0.2815299928188324</v>
      </c>
      <c r="AG81" s="1">
        <v>1</v>
      </c>
      <c r="AH81" s="1">
        <v>-0.21956524252891541</v>
      </c>
      <c r="AI81" s="1">
        <v>2.737391471862793</v>
      </c>
      <c r="AJ81" s="1">
        <v>1</v>
      </c>
      <c r="AK81" s="1">
        <v>0</v>
      </c>
      <c r="AL81" s="1">
        <v>0.15999999642372131</v>
      </c>
      <c r="AM81" s="1">
        <v>111115</v>
      </c>
      <c r="AN81">
        <f t="shared" si="64"/>
        <v>1.0638517988489029</v>
      </c>
      <c r="AO81">
        <f t="shared" si="65"/>
        <v>2.1451220958320148E-3</v>
      </c>
      <c r="AP81">
        <f t="shared" si="66"/>
        <v>297.87671890258787</v>
      </c>
      <c r="AQ81">
        <f t="shared" si="67"/>
        <v>297.56267585754392</v>
      </c>
      <c r="AR81">
        <f t="shared" si="68"/>
        <v>80.069456218120649</v>
      </c>
      <c r="AS81">
        <f t="shared" si="69"/>
        <v>-0.18275401238780242</v>
      </c>
      <c r="AT81">
        <f t="shared" si="70"/>
        <v>3.1282391562731098</v>
      </c>
      <c r="AU81">
        <f t="shared" si="71"/>
        <v>31.081525496848528</v>
      </c>
      <c r="AV81">
        <f t="shared" si="72"/>
        <v>3.0950447839579027</v>
      </c>
      <c r="AW81">
        <f t="shared" si="73"/>
        <v>24.569697380065918</v>
      </c>
      <c r="AX81">
        <f t="shared" si="74"/>
        <v>3.0990139538460819</v>
      </c>
      <c r="AY81">
        <f t="shared" si="75"/>
        <v>0.67261322485009412</v>
      </c>
      <c r="AZ81">
        <f t="shared" si="76"/>
        <v>2.8167344881840983</v>
      </c>
      <c r="BA81">
        <f t="shared" si="77"/>
        <v>0.28227946566198359</v>
      </c>
      <c r="BB81">
        <f t="shared" si="78"/>
        <v>0.43264755477676287</v>
      </c>
      <c r="BC81">
        <f t="shared" si="79"/>
        <v>38.820820893433321</v>
      </c>
      <c r="BD81">
        <f t="shared" si="80"/>
        <v>0.9744785039936259</v>
      </c>
      <c r="BE81">
        <f t="shared" si="81"/>
        <v>91.762540709642053</v>
      </c>
      <c r="BF81">
        <f t="shared" si="82"/>
        <v>394.41929118552201</v>
      </c>
      <c r="BG81">
        <f t="shared" si="83"/>
        <v>8.2179745567578285E-3</v>
      </c>
    </row>
    <row r="82" spans="1:59" x14ac:dyDescent="0.25">
      <c r="A82" s="9">
        <v>22</v>
      </c>
      <c r="B82" s="3" t="s">
        <v>82</v>
      </c>
      <c r="C82" s="1">
        <v>21</v>
      </c>
      <c r="D82" s="1" t="s">
        <v>104</v>
      </c>
      <c r="E82" s="1">
        <v>1432.4999872259796</v>
      </c>
      <c r="F82" s="1">
        <v>0</v>
      </c>
      <c r="G82">
        <f t="shared" si="56"/>
        <v>3.5129404415350134</v>
      </c>
      <c r="H82">
        <f>AVERAGE(G82:G86)</f>
        <v>3.5156773638920633</v>
      </c>
      <c r="I82">
        <f t="shared" si="57"/>
        <v>0.17614063361203608</v>
      </c>
      <c r="J82">
        <f t="shared" si="58"/>
        <v>358.57867029042097</v>
      </c>
      <c r="K82">
        <f t="shared" si="59"/>
        <v>0.83448382147535327</v>
      </c>
      <c r="L82">
        <f t="shared" si="60"/>
        <v>0.48712226072814691</v>
      </c>
      <c r="M82">
        <f t="shared" si="61"/>
        <v>25.498891830444336</v>
      </c>
      <c r="N82">
        <v>4.9000000000000004</v>
      </c>
      <c r="O82">
        <f t="shared" si="62"/>
        <v>1.6615217834711073</v>
      </c>
      <c r="P82" s="1">
        <v>1</v>
      </c>
      <c r="Q82">
        <f t="shared" si="63"/>
        <v>3.3230435669422147</v>
      </c>
      <c r="R82" s="1">
        <v>24.411699295043945</v>
      </c>
      <c r="S82" s="1">
        <v>25.498891830444336</v>
      </c>
      <c r="T82" s="1">
        <v>24.052471160888672</v>
      </c>
      <c r="U82" s="1">
        <v>398.68801879882813</v>
      </c>
      <c r="V82" s="1">
        <v>394.9227294921875</v>
      </c>
      <c r="W82" s="1">
        <v>26.901201248168945</v>
      </c>
      <c r="X82" s="1">
        <v>27.696269989013672</v>
      </c>
      <c r="Y82" s="1">
        <v>88.223365783691406</v>
      </c>
      <c r="Z82" s="1">
        <v>90.830810546875</v>
      </c>
      <c r="AA82" s="1">
        <v>500.04751586914063</v>
      </c>
      <c r="AB82" s="1">
        <v>500.71490478515625</v>
      </c>
      <c r="AC82" s="1">
        <v>0.65833979845046997</v>
      </c>
      <c r="AD82" s="1">
        <v>100.67666625976563</v>
      </c>
      <c r="AE82" s="1">
        <v>1.2994828224182129</v>
      </c>
      <c r="AF82" s="1">
        <v>-0.28747138381004333</v>
      </c>
      <c r="AG82" s="1">
        <v>1</v>
      </c>
      <c r="AH82" s="1">
        <v>-0.21956524252891541</v>
      </c>
      <c r="AI82" s="1">
        <v>2.737391471862793</v>
      </c>
      <c r="AJ82" s="1">
        <v>1</v>
      </c>
      <c r="AK82" s="1">
        <v>0</v>
      </c>
      <c r="AL82" s="1">
        <v>0.15999999642372131</v>
      </c>
      <c r="AM82" s="1">
        <v>111115</v>
      </c>
      <c r="AN82">
        <f t="shared" si="64"/>
        <v>1.0205051344268172</v>
      </c>
      <c r="AO82">
        <f t="shared" si="65"/>
        <v>8.3448382147535325E-4</v>
      </c>
      <c r="AP82">
        <f t="shared" si="66"/>
        <v>298.64889183044431</v>
      </c>
      <c r="AQ82">
        <f t="shared" si="67"/>
        <v>297.56169929504392</v>
      </c>
      <c r="AR82">
        <f t="shared" si="68"/>
        <v>80.114382974928958</v>
      </c>
      <c r="AS82">
        <f t="shared" si="69"/>
        <v>0.31897470694193863</v>
      </c>
      <c r="AT82">
        <f t="shared" si="70"/>
        <v>3.2754903910524389</v>
      </c>
      <c r="AU82">
        <f t="shared" si="71"/>
        <v>32.534752219556303</v>
      </c>
      <c r="AV82">
        <f t="shared" si="72"/>
        <v>4.8384822305426312</v>
      </c>
      <c r="AW82">
        <f t="shared" si="73"/>
        <v>24.955295562744141</v>
      </c>
      <c r="AX82">
        <f t="shared" si="74"/>
        <v>3.171212855224947</v>
      </c>
      <c r="AY82">
        <f t="shared" si="75"/>
        <v>0.16727413187019141</v>
      </c>
      <c r="AZ82">
        <f t="shared" si="76"/>
        <v>2.788368130324292</v>
      </c>
      <c r="BA82">
        <f t="shared" si="77"/>
        <v>0.38284472490065502</v>
      </c>
      <c r="BB82">
        <f t="shared" si="78"/>
        <v>0.10530834720679177</v>
      </c>
      <c r="BC82">
        <f t="shared" si="79"/>
        <v>36.100505116699253</v>
      </c>
      <c r="BD82">
        <f t="shared" si="80"/>
        <v>0.90797172082624966</v>
      </c>
      <c r="BE82">
        <f t="shared" si="81"/>
        <v>85.438340773634039</v>
      </c>
      <c r="BF82">
        <f t="shared" si="82"/>
        <v>393.49558311250996</v>
      </c>
      <c r="BG82">
        <f t="shared" si="83"/>
        <v>7.6275265960363174E-3</v>
      </c>
    </row>
    <row r="83" spans="1:59" x14ac:dyDescent="0.25">
      <c r="A83" s="9">
        <v>22</v>
      </c>
      <c r="B83" s="3" t="s">
        <v>82</v>
      </c>
      <c r="C83" s="1">
        <v>22</v>
      </c>
      <c r="D83" s="1" t="s">
        <v>105</v>
      </c>
      <c r="E83" s="1">
        <v>1441.999987013638</v>
      </c>
      <c r="F83" s="1">
        <v>0</v>
      </c>
      <c r="G83">
        <f t="shared" si="56"/>
        <v>3.4952628719448584</v>
      </c>
      <c r="I83">
        <f t="shared" si="57"/>
        <v>0.17388229124704224</v>
      </c>
      <c r="J83">
        <f t="shared" si="58"/>
        <v>358.39685273038668</v>
      </c>
      <c r="K83">
        <f t="shared" si="59"/>
        <v>0.82443460590552009</v>
      </c>
      <c r="L83">
        <f t="shared" si="60"/>
        <v>0.48719562700577601</v>
      </c>
      <c r="M83">
        <f t="shared" si="61"/>
        <v>25.49601936340332</v>
      </c>
      <c r="N83">
        <v>4.9000000000000004</v>
      </c>
      <c r="O83">
        <f t="shared" si="62"/>
        <v>1.6615217834711073</v>
      </c>
      <c r="P83" s="1">
        <v>1</v>
      </c>
      <c r="Q83">
        <f t="shared" si="63"/>
        <v>3.3230435669422147</v>
      </c>
      <c r="R83" s="1">
        <v>24.412273406982422</v>
      </c>
      <c r="S83" s="1">
        <v>25.49601936340332</v>
      </c>
      <c r="T83" s="1">
        <v>24.052753448486328</v>
      </c>
      <c r="U83" s="1">
        <v>398.73001098632813</v>
      </c>
      <c r="V83" s="1">
        <v>394.98562622070313</v>
      </c>
      <c r="W83" s="1">
        <v>26.904397964477539</v>
      </c>
      <c r="X83" s="1">
        <v>27.689950942993164</v>
      </c>
      <c r="Y83" s="1">
        <v>88.230934143066406</v>
      </c>
      <c r="Z83" s="1">
        <v>90.807098388671875</v>
      </c>
      <c r="AA83" s="1">
        <v>500.01333618164063</v>
      </c>
      <c r="AB83" s="1">
        <v>500.66876220703125</v>
      </c>
      <c r="AC83" s="1">
        <v>0.77778255939483643</v>
      </c>
      <c r="AD83" s="1">
        <v>100.67681121826172</v>
      </c>
      <c r="AE83" s="1">
        <v>1.2994828224182129</v>
      </c>
      <c r="AF83" s="1">
        <v>-0.28747138381004333</v>
      </c>
      <c r="AG83" s="1">
        <v>1</v>
      </c>
      <c r="AH83" s="1">
        <v>-0.21956524252891541</v>
      </c>
      <c r="AI83" s="1">
        <v>2.737391471862793</v>
      </c>
      <c r="AJ83" s="1">
        <v>1</v>
      </c>
      <c r="AK83" s="1">
        <v>0</v>
      </c>
      <c r="AL83" s="1">
        <v>0.15999999642372131</v>
      </c>
      <c r="AM83" s="1">
        <v>111115</v>
      </c>
      <c r="AN83">
        <f t="shared" si="64"/>
        <v>1.0204353799625316</v>
      </c>
      <c r="AO83">
        <f t="shared" si="65"/>
        <v>8.2443460590552007E-4</v>
      </c>
      <c r="AP83">
        <f t="shared" si="66"/>
        <v>298.6460193634033</v>
      </c>
      <c r="AQ83">
        <f t="shared" si="67"/>
        <v>297.5622734069824</v>
      </c>
      <c r="AR83">
        <f t="shared" si="68"/>
        <v>80.107000162593977</v>
      </c>
      <c r="AS83">
        <f t="shared" si="69"/>
        <v>0.32388161185741854</v>
      </c>
      <c r="AT83">
        <f t="shared" si="70"/>
        <v>3.2749315907364269</v>
      </c>
      <c r="AU83">
        <f t="shared" si="71"/>
        <v>32.529154937541257</v>
      </c>
      <c r="AV83">
        <f t="shared" si="72"/>
        <v>4.8392039945480931</v>
      </c>
      <c r="AW83">
        <f t="shared" si="73"/>
        <v>24.954146385192871</v>
      </c>
      <c r="AX83">
        <f t="shared" si="74"/>
        <v>3.170995519621516</v>
      </c>
      <c r="AY83">
        <f t="shared" si="75"/>
        <v>0.16523611102033958</v>
      </c>
      <c r="AZ83">
        <f t="shared" si="76"/>
        <v>2.7877359637306509</v>
      </c>
      <c r="BA83">
        <f t="shared" si="77"/>
        <v>0.38325955589086513</v>
      </c>
      <c r="BB83">
        <f t="shared" si="78"/>
        <v>0.1040160629193322</v>
      </c>
      <c r="BC83">
        <f t="shared" si="79"/>
        <v>36.082252283556286</v>
      </c>
      <c r="BD83">
        <f t="shared" si="80"/>
        <v>0.9073668228375682</v>
      </c>
      <c r="BE83">
        <f t="shared" si="81"/>
        <v>85.424345078734106</v>
      </c>
      <c r="BF83">
        <f t="shared" si="82"/>
        <v>393.56566142575838</v>
      </c>
      <c r="BG83">
        <f t="shared" si="83"/>
        <v>7.5865496149294656E-3</v>
      </c>
    </row>
    <row r="84" spans="1:59" x14ac:dyDescent="0.25">
      <c r="A84" s="9">
        <v>22</v>
      </c>
      <c r="B84" s="3" t="s">
        <v>82</v>
      </c>
      <c r="C84" s="1">
        <v>23</v>
      </c>
      <c r="D84" s="1" t="s">
        <v>106</v>
      </c>
      <c r="E84" s="1">
        <v>1449.9999868348241</v>
      </c>
      <c r="F84" s="1">
        <v>0</v>
      </c>
      <c r="G84">
        <f t="shared" si="56"/>
        <v>3.4869285500234777</v>
      </c>
      <c r="I84">
        <f t="shared" si="57"/>
        <v>0.16987140800694017</v>
      </c>
      <c r="J84">
        <f t="shared" si="58"/>
        <v>357.70768702170164</v>
      </c>
      <c r="K84">
        <f t="shared" si="59"/>
        <v>0.8067917751533058</v>
      </c>
      <c r="L84">
        <f t="shared" si="60"/>
        <v>0.48747839458976783</v>
      </c>
      <c r="M84">
        <f t="shared" si="61"/>
        <v>25.492973327636719</v>
      </c>
      <c r="N84">
        <v>4.9000000000000004</v>
      </c>
      <c r="O84">
        <f t="shared" si="62"/>
        <v>1.6615217834711073</v>
      </c>
      <c r="P84" s="1">
        <v>1</v>
      </c>
      <c r="Q84">
        <f t="shared" si="63"/>
        <v>3.3230435669422147</v>
      </c>
      <c r="R84" s="1">
        <v>24.411602020263672</v>
      </c>
      <c r="S84" s="1">
        <v>25.492973327636719</v>
      </c>
      <c r="T84" s="1">
        <v>24.052574157714844</v>
      </c>
      <c r="U84" s="1">
        <v>398.7025146484375</v>
      </c>
      <c r="V84" s="1">
        <v>394.9732666015625</v>
      </c>
      <c r="W84" s="1">
        <v>26.912113189697266</v>
      </c>
      <c r="X84" s="1">
        <v>27.680835723876953</v>
      </c>
      <c r="Y84" s="1">
        <v>88.261138916015625</v>
      </c>
      <c r="Z84" s="1">
        <v>90.782241821289063</v>
      </c>
      <c r="AA84" s="1">
        <v>500.03082275390625</v>
      </c>
      <c r="AB84" s="1">
        <v>500.96298217773438</v>
      </c>
      <c r="AC84" s="1">
        <v>0.84414267539978027</v>
      </c>
      <c r="AD84" s="1">
        <v>100.6783447265625</v>
      </c>
      <c r="AE84" s="1">
        <v>1.2994828224182129</v>
      </c>
      <c r="AF84" s="1">
        <v>-0.28747138381004333</v>
      </c>
      <c r="AG84" s="1">
        <v>1</v>
      </c>
      <c r="AH84" s="1">
        <v>-0.21956524252891541</v>
      </c>
      <c r="AI84" s="1">
        <v>2.737391471862793</v>
      </c>
      <c r="AJ84" s="1">
        <v>1</v>
      </c>
      <c r="AK84" s="1">
        <v>0</v>
      </c>
      <c r="AL84" s="1">
        <v>0.15999999642372131</v>
      </c>
      <c r="AM84" s="1">
        <v>111115</v>
      </c>
      <c r="AN84">
        <f t="shared" si="64"/>
        <v>1.0204710668447063</v>
      </c>
      <c r="AO84">
        <f t="shared" si="65"/>
        <v>8.0679177515330575E-4</v>
      </c>
      <c r="AP84">
        <f t="shared" si="66"/>
        <v>298.6429733276367</v>
      </c>
      <c r="AQ84">
        <f t="shared" si="67"/>
        <v>297.56160202026365</v>
      </c>
      <c r="AR84">
        <f t="shared" si="68"/>
        <v>80.154075356854264</v>
      </c>
      <c r="AS84">
        <f t="shared" si="69"/>
        <v>0.33268196419283791</v>
      </c>
      <c r="AT84">
        <f t="shared" si="70"/>
        <v>3.2743391159175981</v>
      </c>
      <c r="AU84">
        <f t="shared" si="71"/>
        <v>32.522774632524445</v>
      </c>
      <c r="AV84">
        <f t="shared" si="72"/>
        <v>4.8419389086474922</v>
      </c>
      <c r="AW84">
        <f t="shared" si="73"/>
        <v>24.952287673950195</v>
      </c>
      <c r="AX84">
        <f t="shared" si="74"/>
        <v>3.1706440226172625</v>
      </c>
      <c r="AY84">
        <f t="shared" si="75"/>
        <v>0.16161002876776176</v>
      </c>
      <c r="AZ84">
        <f t="shared" si="76"/>
        <v>2.7868607213278302</v>
      </c>
      <c r="BA84">
        <f t="shared" si="77"/>
        <v>0.38378330128943228</v>
      </c>
      <c r="BB84">
        <f t="shared" si="78"/>
        <v>0.10171737550060482</v>
      </c>
      <c r="BC84">
        <f t="shared" si="79"/>
        <v>36.01341782531221</v>
      </c>
      <c r="BD84">
        <f t="shared" si="80"/>
        <v>0.90565037502284107</v>
      </c>
      <c r="BE84">
        <f t="shared" si="81"/>
        <v>85.396613287294485</v>
      </c>
      <c r="BF84">
        <f t="shared" si="82"/>
        <v>393.55668765888458</v>
      </c>
      <c r="BG84">
        <f t="shared" si="83"/>
        <v>7.5661753003896442E-3</v>
      </c>
    </row>
    <row r="85" spans="1:59" x14ac:dyDescent="0.25">
      <c r="A85" s="9">
        <v>22</v>
      </c>
      <c r="B85" s="3" t="s">
        <v>82</v>
      </c>
      <c r="C85" s="1">
        <v>24</v>
      </c>
      <c r="D85" s="1" t="s">
        <v>107</v>
      </c>
      <c r="E85" s="1">
        <v>1465.4999864883721</v>
      </c>
      <c r="F85" s="1">
        <v>0</v>
      </c>
      <c r="G85">
        <f t="shared" si="56"/>
        <v>3.4609356507190392</v>
      </c>
      <c r="I85">
        <f t="shared" si="57"/>
        <v>0.16450990945251801</v>
      </c>
      <c r="J85">
        <f t="shared" si="58"/>
        <v>356.85221020544441</v>
      </c>
      <c r="K85">
        <f t="shared" si="59"/>
        <v>0.78445387659849664</v>
      </c>
      <c r="L85">
        <f t="shared" si="60"/>
        <v>0.4886828728174395</v>
      </c>
      <c r="M85">
        <f t="shared" si="61"/>
        <v>25.495292663574219</v>
      </c>
      <c r="N85">
        <v>4.9000000000000004</v>
      </c>
      <c r="O85">
        <f t="shared" si="62"/>
        <v>1.6615217834711073</v>
      </c>
      <c r="P85" s="1">
        <v>1</v>
      </c>
      <c r="Q85">
        <f t="shared" si="63"/>
        <v>3.3230435669422147</v>
      </c>
      <c r="R85" s="1">
        <v>24.409992218017578</v>
      </c>
      <c r="S85" s="1">
        <v>25.495292663574219</v>
      </c>
      <c r="T85" s="1">
        <v>24.052541732788086</v>
      </c>
      <c r="U85" s="1">
        <v>398.62408447265625</v>
      </c>
      <c r="V85" s="1">
        <v>394.92904663085938</v>
      </c>
      <c r="W85" s="1">
        <v>26.925670623779297</v>
      </c>
      <c r="X85" s="1">
        <v>27.673103332519531</v>
      </c>
      <c r="Y85" s="1">
        <v>88.314910888671875</v>
      </c>
      <c r="Z85" s="1">
        <v>90.766456604003906</v>
      </c>
      <c r="AA85" s="1">
        <v>500.03878784179688</v>
      </c>
      <c r="AB85" s="1">
        <v>500.89218139648438</v>
      </c>
      <c r="AC85" s="1">
        <v>0.77472120523452759</v>
      </c>
      <c r="AD85" s="1">
        <v>100.67925262451172</v>
      </c>
      <c r="AE85" s="1">
        <v>1.2994828224182129</v>
      </c>
      <c r="AF85" s="1">
        <v>-0.28747138381004333</v>
      </c>
      <c r="AG85" s="1">
        <v>1</v>
      </c>
      <c r="AH85" s="1">
        <v>-0.21956524252891541</v>
      </c>
      <c r="AI85" s="1">
        <v>2.737391471862793</v>
      </c>
      <c r="AJ85" s="1">
        <v>1</v>
      </c>
      <c r="AK85" s="1">
        <v>0</v>
      </c>
      <c r="AL85" s="1">
        <v>0.15999999642372131</v>
      </c>
      <c r="AM85" s="1">
        <v>111115</v>
      </c>
      <c r="AN85">
        <f t="shared" si="64"/>
        <v>1.0204873221261159</v>
      </c>
      <c r="AO85">
        <f t="shared" si="65"/>
        <v>7.8445387659849665E-4</v>
      </c>
      <c r="AP85">
        <f t="shared" si="66"/>
        <v>298.6452926635742</v>
      </c>
      <c r="AQ85">
        <f t="shared" si="67"/>
        <v>297.55999221801756</v>
      </c>
      <c r="AR85">
        <f t="shared" si="68"/>
        <v>80.142747232107467</v>
      </c>
      <c r="AS85">
        <f t="shared" si="69"/>
        <v>0.34226893019485294</v>
      </c>
      <c r="AT85">
        <f t="shared" si="70"/>
        <v>3.2747902341363906</v>
      </c>
      <c r="AU85">
        <f t="shared" si="71"/>
        <v>32.526962097641743</v>
      </c>
      <c r="AV85">
        <f t="shared" si="72"/>
        <v>4.8538587651222116</v>
      </c>
      <c r="AW85">
        <f t="shared" si="73"/>
        <v>24.952642440795898</v>
      </c>
      <c r="AX85">
        <f t="shared" si="74"/>
        <v>3.1707111092057629</v>
      </c>
      <c r="AY85">
        <f t="shared" si="75"/>
        <v>0.15674988211781096</v>
      </c>
      <c r="AZ85">
        <f t="shared" si="76"/>
        <v>2.7861073613189511</v>
      </c>
      <c r="BA85">
        <f t="shared" si="77"/>
        <v>0.38460374788681184</v>
      </c>
      <c r="BB85">
        <f t="shared" si="78"/>
        <v>9.8637514666313847E-2</v>
      </c>
      <c r="BC85">
        <f t="shared" si="79"/>
        <v>35.927613820889299</v>
      </c>
      <c r="BD85">
        <f t="shared" si="80"/>
        <v>0.90358562696198585</v>
      </c>
      <c r="BE85">
        <f t="shared" si="81"/>
        <v>85.34007168770728</v>
      </c>
      <c r="BF85">
        <f t="shared" si="82"/>
        <v>393.52302740951944</v>
      </c>
      <c r="BG85">
        <f t="shared" si="83"/>
        <v>7.505443797868076E-3</v>
      </c>
    </row>
    <row r="86" spans="1:59" x14ac:dyDescent="0.25">
      <c r="A86" s="9">
        <v>22</v>
      </c>
      <c r="B86" s="3" t="s">
        <v>82</v>
      </c>
      <c r="C86" s="1">
        <v>25</v>
      </c>
      <c r="D86" s="1" t="s">
        <v>108</v>
      </c>
      <c r="E86" s="1">
        <v>1470.4999863766134</v>
      </c>
      <c r="F86" s="1">
        <v>0</v>
      </c>
      <c r="G86">
        <f t="shared" si="56"/>
        <v>3.622319305237927</v>
      </c>
      <c r="I86">
        <f t="shared" si="57"/>
        <v>0.16409789043710862</v>
      </c>
      <c r="J86">
        <f t="shared" si="58"/>
        <v>355.09151439776605</v>
      </c>
      <c r="K86">
        <f t="shared" si="59"/>
        <v>0.78281090910127937</v>
      </c>
      <c r="L86">
        <f t="shared" si="60"/>
        <v>0.48882757171937774</v>
      </c>
      <c r="M86">
        <f t="shared" si="61"/>
        <v>25.494518280029297</v>
      </c>
      <c r="N86">
        <v>4.9000000000000004</v>
      </c>
      <c r="O86">
        <f t="shared" si="62"/>
        <v>1.6615217834711073</v>
      </c>
      <c r="P86" s="1">
        <v>1</v>
      </c>
      <c r="Q86">
        <f t="shared" si="63"/>
        <v>3.3230435669422147</v>
      </c>
      <c r="R86" s="1">
        <v>24.410453796386719</v>
      </c>
      <c r="S86" s="1">
        <v>25.494518280029297</v>
      </c>
      <c r="T86" s="1">
        <v>24.053092956542969</v>
      </c>
      <c r="U86" s="1">
        <v>398.7388916015625</v>
      </c>
      <c r="V86" s="1">
        <v>394.88668823242188</v>
      </c>
      <c r="W86" s="1">
        <v>26.924337387084961</v>
      </c>
      <c r="X86" s="1">
        <v>27.670146942138672</v>
      </c>
      <c r="Y86" s="1">
        <v>88.30816650390625</v>
      </c>
      <c r="Z86" s="1">
        <v>90.754325866699219</v>
      </c>
      <c r="AA86" s="1">
        <v>500.07901000976563</v>
      </c>
      <c r="AB86" s="1">
        <v>500.90365600585938</v>
      </c>
      <c r="AC86" s="1">
        <v>0.81554973125457764</v>
      </c>
      <c r="AD86" s="1">
        <v>100.67933654785156</v>
      </c>
      <c r="AE86" s="1">
        <v>1.2994828224182129</v>
      </c>
      <c r="AF86" s="1">
        <v>-0.28747138381004333</v>
      </c>
      <c r="AG86" s="1">
        <v>1</v>
      </c>
      <c r="AH86" s="1">
        <v>-0.21956524252891541</v>
      </c>
      <c r="AI86" s="1">
        <v>2.737391471862793</v>
      </c>
      <c r="AJ86" s="1">
        <v>1</v>
      </c>
      <c r="AK86" s="1">
        <v>0</v>
      </c>
      <c r="AL86" s="1">
        <v>0.15999999642372131</v>
      </c>
      <c r="AM86" s="1">
        <v>111115</v>
      </c>
      <c r="AN86">
        <f t="shared" si="64"/>
        <v>1.0205694081831951</v>
      </c>
      <c r="AO86">
        <f t="shared" si="65"/>
        <v>7.8281090910127939E-4</v>
      </c>
      <c r="AP86">
        <f t="shared" si="66"/>
        <v>298.64451828002927</v>
      </c>
      <c r="AQ86">
        <f t="shared" si="67"/>
        <v>297.5604537963867</v>
      </c>
      <c r="AR86">
        <f t="shared" si="68"/>
        <v>80.144583169566431</v>
      </c>
      <c r="AS86">
        <f t="shared" si="69"/>
        <v>0.34318191555441963</v>
      </c>
      <c r="AT86">
        <f t="shared" si="70"/>
        <v>3.2746396080354629</v>
      </c>
      <c r="AU86">
        <f t="shared" si="71"/>
        <v>32.525438886648502</v>
      </c>
      <c r="AV86">
        <f t="shared" si="72"/>
        <v>4.8552919445098297</v>
      </c>
      <c r="AW86">
        <f t="shared" si="73"/>
        <v>24.952486038208008</v>
      </c>
      <c r="AX86">
        <f t="shared" si="74"/>
        <v>3.170681533245042</v>
      </c>
      <c r="AY86">
        <f t="shared" si="75"/>
        <v>0.15637577248605009</v>
      </c>
      <c r="AZ86">
        <f t="shared" si="76"/>
        <v>2.7858120363160852</v>
      </c>
      <c r="BA86">
        <f t="shared" si="77"/>
        <v>0.38486949692895678</v>
      </c>
      <c r="BB86">
        <f t="shared" si="78"/>
        <v>9.8400496522805164E-2</v>
      </c>
      <c r="BC86">
        <f t="shared" si="79"/>
        <v>35.750378083338965</v>
      </c>
      <c r="BD86">
        <f t="shared" si="80"/>
        <v>0.8992238152853782</v>
      </c>
      <c r="BE86">
        <f t="shared" si="81"/>
        <v>85.333357513257397</v>
      </c>
      <c r="BF86">
        <f t="shared" si="82"/>
        <v>393.41510624333256</v>
      </c>
      <c r="BG86">
        <f t="shared" si="83"/>
        <v>7.8569598217170834E-3</v>
      </c>
    </row>
    <row r="87" spans="1:59" x14ac:dyDescent="0.25">
      <c r="A87" s="9">
        <v>22</v>
      </c>
      <c r="B87" t="s">
        <v>83</v>
      </c>
      <c r="C87" s="1">
        <v>16</v>
      </c>
      <c r="D87" s="1" t="s">
        <v>99</v>
      </c>
      <c r="E87" s="1">
        <v>1039.4999960102141</v>
      </c>
      <c r="F87" s="1">
        <v>0</v>
      </c>
      <c r="G87">
        <f t="shared" si="56"/>
        <v>2.6420071880264091</v>
      </c>
      <c r="H87">
        <f>AVERAGE(G87:G91)</f>
        <v>2.6626348878014743</v>
      </c>
      <c r="I87">
        <f t="shared" si="57"/>
        <v>0.11024379201916837</v>
      </c>
      <c r="J87">
        <f t="shared" si="58"/>
        <v>353.43970957455508</v>
      </c>
      <c r="K87">
        <f t="shared" si="59"/>
        <v>0.56883358777572579</v>
      </c>
      <c r="L87">
        <f t="shared" si="60"/>
        <v>0.52156364283421697</v>
      </c>
      <c r="M87">
        <f t="shared" si="61"/>
        <v>25.437795639038086</v>
      </c>
      <c r="N87" s="1">
        <v>5.3</v>
      </c>
      <c r="O87">
        <f t="shared" si="62"/>
        <v>1.5736956864595413</v>
      </c>
      <c r="P87" s="1">
        <v>1</v>
      </c>
      <c r="Q87">
        <f t="shared" si="63"/>
        <v>3.1473913729190826</v>
      </c>
      <c r="R87" s="1">
        <v>24.431303024291992</v>
      </c>
      <c r="S87" s="1">
        <v>25.437795639038086</v>
      </c>
      <c r="T87" s="1">
        <v>24.051259994506836</v>
      </c>
      <c r="U87" s="1">
        <v>399.15988159179688</v>
      </c>
      <c r="V87" s="1">
        <v>396.12078857421875</v>
      </c>
      <c r="W87" s="1">
        <v>26.653074264526367</v>
      </c>
      <c r="X87" s="1">
        <v>27.239559173583984</v>
      </c>
      <c r="Y87" s="1">
        <v>87.296600341796875</v>
      </c>
      <c r="Z87" s="1">
        <v>89.217514038085938</v>
      </c>
      <c r="AA87" s="1">
        <v>500.04623413085938</v>
      </c>
      <c r="AB87" s="1">
        <v>500.80563354492188</v>
      </c>
      <c r="AC87" s="1">
        <v>0.69510287046432495</v>
      </c>
      <c r="AD87" s="1">
        <v>100.66459655761719</v>
      </c>
      <c r="AE87" s="1">
        <v>1.2994828224182129</v>
      </c>
      <c r="AF87" s="1">
        <v>-0.28747138381004333</v>
      </c>
      <c r="AG87" s="1">
        <v>1</v>
      </c>
      <c r="AH87" s="1">
        <v>-0.21956524252891541</v>
      </c>
      <c r="AI87" s="1">
        <v>2.737391471862793</v>
      </c>
      <c r="AJ87" s="1">
        <v>1</v>
      </c>
      <c r="AK87" s="1">
        <v>0</v>
      </c>
      <c r="AL87" s="1">
        <v>0.15999999642372131</v>
      </c>
      <c r="AM87" s="1">
        <v>111115</v>
      </c>
      <c r="AN87">
        <f t="shared" si="64"/>
        <v>0.94348346062426292</v>
      </c>
      <c r="AO87">
        <f t="shared" si="65"/>
        <v>5.688335877757258E-4</v>
      </c>
      <c r="AP87">
        <f t="shared" si="66"/>
        <v>298.58779563903806</v>
      </c>
      <c r="AQ87">
        <f t="shared" si="67"/>
        <v>297.58130302429197</v>
      </c>
      <c r="AR87">
        <f t="shared" si="68"/>
        <v>80.128899576166987</v>
      </c>
      <c r="AS87">
        <f t="shared" si="69"/>
        <v>0.47159105871670381</v>
      </c>
      <c r="AT87">
        <f t="shared" si="70"/>
        <v>3.263622877450389</v>
      </c>
      <c r="AU87">
        <f t="shared" si="71"/>
        <v>32.420761509558091</v>
      </c>
      <c r="AV87">
        <f t="shared" si="72"/>
        <v>5.1812023359741062</v>
      </c>
      <c r="AW87">
        <f t="shared" si="73"/>
        <v>24.934549331665039</v>
      </c>
      <c r="AX87">
        <f t="shared" si="74"/>
        <v>3.1672912743464305</v>
      </c>
      <c r="AY87">
        <f t="shared" si="75"/>
        <v>0.10651295874183417</v>
      </c>
      <c r="AZ87">
        <f t="shared" si="76"/>
        <v>2.7420592346161721</v>
      </c>
      <c r="BA87">
        <f t="shared" si="77"/>
        <v>0.42523203973025847</v>
      </c>
      <c r="BB87">
        <f t="shared" si="78"/>
        <v>6.6896030949859006E-2</v>
      </c>
      <c r="BC87">
        <f t="shared" si="79"/>
        <v>35.578865771763972</v>
      </c>
      <c r="BD87">
        <f t="shared" si="80"/>
        <v>0.89225236283789033</v>
      </c>
      <c r="BE87">
        <f t="shared" si="81"/>
        <v>84.084954756788406</v>
      </c>
      <c r="BF87">
        <f t="shared" si="82"/>
        <v>394.98756131353406</v>
      </c>
      <c r="BG87">
        <f t="shared" si="83"/>
        <v>5.6243050827610563E-3</v>
      </c>
    </row>
    <row r="88" spans="1:59" x14ac:dyDescent="0.25">
      <c r="A88" s="9">
        <v>22</v>
      </c>
      <c r="B88" t="s">
        <v>83</v>
      </c>
      <c r="C88" s="1">
        <v>17</v>
      </c>
      <c r="D88" s="1" t="s">
        <v>100</v>
      </c>
      <c r="E88" s="1">
        <v>1045.4999958761036</v>
      </c>
      <c r="F88" s="1">
        <v>0</v>
      </c>
      <c r="G88">
        <f t="shared" si="56"/>
        <v>2.6175145680032927</v>
      </c>
      <c r="I88">
        <f t="shared" si="57"/>
        <v>0.10954259751638951</v>
      </c>
      <c r="J88">
        <f t="shared" si="58"/>
        <v>353.67135652120749</v>
      </c>
      <c r="K88">
        <f t="shared" si="59"/>
        <v>0.56460317456542886</v>
      </c>
      <c r="L88">
        <f t="shared" si="60"/>
        <v>0.52088288053017395</v>
      </c>
      <c r="M88">
        <f t="shared" si="61"/>
        <v>25.438215255737305</v>
      </c>
      <c r="N88" s="1">
        <v>5.3</v>
      </c>
      <c r="O88">
        <f t="shared" si="62"/>
        <v>1.5736956864595413</v>
      </c>
      <c r="P88" s="1">
        <v>1</v>
      </c>
      <c r="Q88">
        <f t="shared" si="63"/>
        <v>3.1473913729190826</v>
      </c>
      <c r="R88" s="1">
        <v>24.432605743408203</v>
      </c>
      <c r="S88" s="1">
        <v>25.438215255737305</v>
      </c>
      <c r="T88" s="1">
        <v>24.054862976074219</v>
      </c>
      <c r="U88" s="1">
        <v>399.2379150390625</v>
      </c>
      <c r="V88" s="1">
        <v>396.22686767578125</v>
      </c>
      <c r="W88" s="1">
        <v>26.66514778137207</v>
      </c>
      <c r="X88" s="1">
        <v>27.247194290161133</v>
      </c>
      <c r="Y88" s="1">
        <v>87.329139709472656</v>
      </c>
      <c r="Z88" s="1">
        <v>89.235359191894531</v>
      </c>
      <c r="AA88" s="1">
        <v>500.10821533203125</v>
      </c>
      <c r="AB88" s="1">
        <v>500.733642578125</v>
      </c>
      <c r="AC88" s="1">
        <v>0.85026472806930542</v>
      </c>
      <c r="AD88" s="1">
        <v>100.66436004638672</v>
      </c>
      <c r="AE88" s="1">
        <v>1.2994828224182129</v>
      </c>
      <c r="AF88" s="1">
        <v>-0.28747138381004333</v>
      </c>
      <c r="AG88" s="1">
        <v>1</v>
      </c>
      <c r="AH88" s="1">
        <v>-0.21956524252891541</v>
      </c>
      <c r="AI88" s="1">
        <v>2.737391471862793</v>
      </c>
      <c r="AJ88" s="1">
        <v>1</v>
      </c>
      <c r="AK88" s="1">
        <v>0</v>
      </c>
      <c r="AL88" s="1">
        <v>0.15999999642372131</v>
      </c>
      <c r="AM88" s="1">
        <v>111115</v>
      </c>
      <c r="AN88">
        <f t="shared" si="64"/>
        <v>0.94360040628685149</v>
      </c>
      <c r="AO88">
        <f t="shared" si="65"/>
        <v>5.6460317456542885E-4</v>
      </c>
      <c r="AP88">
        <f t="shared" si="66"/>
        <v>298.58821525573728</v>
      </c>
      <c r="AQ88">
        <f t="shared" si="67"/>
        <v>297.58260574340818</v>
      </c>
      <c r="AR88">
        <f t="shared" si="68"/>
        <v>80.117381021736946</v>
      </c>
      <c r="AS88">
        <f t="shared" si="69"/>
        <v>0.47359410172560085</v>
      </c>
      <c r="AT88">
        <f t="shared" si="70"/>
        <v>3.2637042568088068</v>
      </c>
      <c r="AU88">
        <f t="shared" si="71"/>
        <v>32.421646104985648</v>
      </c>
      <c r="AV88">
        <f t="shared" si="72"/>
        <v>5.1744518148245149</v>
      </c>
      <c r="AW88">
        <f t="shared" si="73"/>
        <v>24.935410499572754</v>
      </c>
      <c r="AX88">
        <f t="shared" si="74"/>
        <v>3.1674539732817237</v>
      </c>
      <c r="AY88">
        <f t="shared" si="75"/>
        <v>0.10585827944928626</v>
      </c>
      <c r="AZ88">
        <f t="shared" si="76"/>
        <v>2.7428213762786329</v>
      </c>
      <c r="BA88">
        <f t="shared" si="77"/>
        <v>0.42463259700309086</v>
      </c>
      <c r="BB88">
        <f t="shared" si="78"/>
        <v>6.6482858511981963E-2</v>
      </c>
      <c r="BC88">
        <f t="shared" si="79"/>
        <v>35.60210077094483</v>
      </c>
      <c r="BD88">
        <f t="shared" si="80"/>
        <v>0.89259811833508607</v>
      </c>
      <c r="BE88">
        <f t="shared" si="81"/>
        <v>84.10263228407382</v>
      </c>
      <c r="BF88">
        <f t="shared" si="82"/>
        <v>395.10414595225848</v>
      </c>
      <c r="BG88">
        <f t="shared" si="83"/>
        <v>5.5716921086823362E-3</v>
      </c>
    </row>
    <row r="89" spans="1:59" x14ac:dyDescent="0.25">
      <c r="A89" s="9">
        <v>22</v>
      </c>
      <c r="B89" t="s">
        <v>83</v>
      </c>
      <c r="C89" s="1">
        <v>18</v>
      </c>
      <c r="D89" s="1" t="s">
        <v>101</v>
      </c>
      <c r="E89" s="1">
        <v>1051.9999957308173</v>
      </c>
      <c r="F89" s="1">
        <v>0</v>
      </c>
      <c r="G89">
        <f t="shared" si="56"/>
        <v>2.6573450016398268</v>
      </c>
      <c r="I89">
        <f t="shared" si="57"/>
        <v>0.10886515561381788</v>
      </c>
      <c r="J89">
        <f t="shared" si="58"/>
        <v>352.79179202131957</v>
      </c>
      <c r="K89">
        <f t="shared" si="59"/>
        <v>0.56193550577912077</v>
      </c>
      <c r="L89">
        <f t="shared" si="60"/>
        <v>0.52153633038217029</v>
      </c>
      <c r="M89">
        <f t="shared" si="61"/>
        <v>25.444454193115234</v>
      </c>
      <c r="N89" s="1">
        <v>5.3</v>
      </c>
      <c r="O89">
        <f t="shared" si="62"/>
        <v>1.5736956864595413</v>
      </c>
      <c r="P89" s="1">
        <v>1</v>
      </c>
      <c r="Q89">
        <f t="shared" si="63"/>
        <v>3.1473913729190826</v>
      </c>
      <c r="R89" s="1">
        <v>24.434047698974609</v>
      </c>
      <c r="S89" s="1">
        <v>25.444454193115234</v>
      </c>
      <c r="T89" s="1">
        <v>24.053049087524414</v>
      </c>
      <c r="U89" s="1">
        <v>399.24081420898438</v>
      </c>
      <c r="V89" s="1">
        <v>396.18814086914063</v>
      </c>
      <c r="W89" s="1">
        <v>26.673236846923828</v>
      </c>
      <c r="X89" s="1">
        <v>27.252635955810547</v>
      </c>
      <c r="Y89" s="1">
        <v>87.348373413085938</v>
      </c>
      <c r="Z89" s="1">
        <v>89.245765686035156</v>
      </c>
      <c r="AA89" s="1">
        <v>500.01678466796875</v>
      </c>
      <c r="AB89" s="1">
        <v>500.5894775390625</v>
      </c>
      <c r="AC89" s="1">
        <v>1.1503266096115112</v>
      </c>
      <c r="AD89" s="1">
        <v>100.66468811035156</v>
      </c>
      <c r="AE89" s="1">
        <v>1.2994828224182129</v>
      </c>
      <c r="AF89" s="1">
        <v>-0.28747138381004333</v>
      </c>
      <c r="AG89" s="1">
        <v>1</v>
      </c>
      <c r="AH89" s="1">
        <v>-0.21956524252891541</v>
      </c>
      <c r="AI89" s="1">
        <v>2.737391471862793</v>
      </c>
      <c r="AJ89" s="1">
        <v>1</v>
      </c>
      <c r="AK89" s="1">
        <v>0</v>
      </c>
      <c r="AL89" s="1">
        <v>0.15999999642372131</v>
      </c>
      <c r="AM89" s="1">
        <v>111115</v>
      </c>
      <c r="AN89">
        <f t="shared" si="64"/>
        <v>0.94342789559994111</v>
      </c>
      <c r="AO89">
        <f t="shared" si="65"/>
        <v>5.6193550577912079E-4</v>
      </c>
      <c r="AP89">
        <f t="shared" si="66"/>
        <v>298.59445419311521</v>
      </c>
      <c r="AQ89">
        <f t="shared" si="67"/>
        <v>297.58404769897459</v>
      </c>
      <c r="AR89">
        <f t="shared" si="68"/>
        <v>80.094314616002521</v>
      </c>
      <c r="AS89">
        <f t="shared" si="69"/>
        <v>0.47401680266950436</v>
      </c>
      <c r="AT89">
        <f t="shared" si="70"/>
        <v>3.2649144290587917</v>
      </c>
      <c r="AU89">
        <f t="shared" si="71"/>
        <v>32.433562258492245</v>
      </c>
      <c r="AV89">
        <f t="shared" si="72"/>
        <v>5.1809263026816978</v>
      </c>
      <c r="AW89">
        <f t="shared" si="73"/>
        <v>24.939250946044922</v>
      </c>
      <c r="AX89">
        <f t="shared" si="74"/>
        <v>3.1681796309830119</v>
      </c>
      <c r="AY89">
        <f t="shared" si="75"/>
        <v>0.10522550928897487</v>
      </c>
      <c r="AZ89">
        <f t="shared" si="76"/>
        <v>2.7433780986766214</v>
      </c>
      <c r="BA89">
        <f t="shared" si="77"/>
        <v>0.42480153230639051</v>
      </c>
      <c r="BB89">
        <f t="shared" si="78"/>
        <v>6.6083536668026105E-2</v>
      </c>
      <c r="BC89">
        <f t="shared" si="79"/>
        <v>35.51367571171815</v>
      </c>
      <c r="BD89">
        <f t="shared" si="80"/>
        <v>0.89046530077195141</v>
      </c>
      <c r="BE89">
        <f t="shared" si="81"/>
        <v>84.085136241200658</v>
      </c>
      <c r="BF89">
        <f t="shared" si="82"/>
        <v>395.04833481162876</v>
      </c>
      <c r="BG89">
        <f t="shared" si="83"/>
        <v>5.6560981736400182E-3</v>
      </c>
    </row>
    <row r="90" spans="1:59" x14ac:dyDescent="0.25">
      <c r="A90" s="9">
        <v>22</v>
      </c>
      <c r="B90" t="s">
        <v>83</v>
      </c>
      <c r="C90" s="1">
        <v>19</v>
      </c>
      <c r="D90" s="1" t="s">
        <v>102</v>
      </c>
      <c r="E90" s="1">
        <v>1057.9999955967069</v>
      </c>
      <c r="F90" s="1">
        <v>0</v>
      </c>
      <c r="G90">
        <f t="shared" si="56"/>
        <v>2.6917041134518951</v>
      </c>
      <c r="I90">
        <f t="shared" si="57"/>
        <v>0.10994301899481962</v>
      </c>
      <c r="J90">
        <f t="shared" si="58"/>
        <v>352.6610904095013</v>
      </c>
      <c r="K90">
        <f t="shared" si="59"/>
        <v>0.56666888852035269</v>
      </c>
      <c r="L90">
        <f t="shared" si="60"/>
        <v>0.52093734106397305</v>
      </c>
      <c r="M90">
        <f t="shared" si="61"/>
        <v>25.446006774902344</v>
      </c>
      <c r="N90" s="1">
        <v>5.3</v>
      </c>
      <c r="O90">
        <f t="shared" si="62"/>
        <v>1.5736956864595413</v>
      </c>
      <c r="P90" s="1">
        <v>1</v>
      </c>
      <c r="Q90">
        <f t="shared" si="63"/>
        <v>3.1473913729190826</v>
      </c>
      <c r="R90" s="1">
        <v>24.435871124267578</v>
      </c>
      <c r="S90" s="1">
        <v>25.446006774902344</v>
      </c>
      <c r="T90" s="1">
        <v>24.053125381469727</v>
      </c>
      <c r="U90" s="1">
        <v>399.27569580078125</v>
      </c>
      <c r="V90" s="1">
        <v>396.18521118164063</v>
      </c>
      <c r="W90" s="1">
        <v>26.677677154541016</v>
      </c>
      <c r="X90" s="1">
        <v>27.261838912963867</v>
      </c>
      <c r="Y90" s="1">
        <v>87.3525390625</v>
      </c>
      <c r="Z90" s="1">
        <v>89.265304565429688</v>
      </c>
      <c r="AA90" s="1">
        <v>500.1129150390625</v>
      </c>
      <c r="AB90" s="1">
        <v>500.54315185546875</v>
      </c>
      <c r="AC90" s="1">
        <v>0.93698233366012573</v>
      </c>
      <c r="AD90" s="1">
        <v>100.66372680664063</v>
      </c>
      <c r="AE90" s="1">
        <v>1.2994828224182129</v>
      </c>
      <c r="AF90" s="1">
        <v>-0.28747138381004333</v>
      </c>
      <c r="AG90" s="1">
        <v>1</v>
      </c>
      <c r="AH90" s="1">
        <v>-0.21956524252891541</v>
      </c>
      <c r="AI90" s="1">
        <v>2.737391471862793</v>
      </c>
      <c r="AJ90" s="1">
        <v>1</v>
      </c>
      <c r="AK90" s="1">
        <v>0</v>
      </c>
      <c r="AL90" s="1">
        <v>0.15999999642372131</v>
      </c>
      <c r="AM90" s="1">
        <v>111115</v>
      </c>
      <c r="AN90">
        <f t="shared" si="64"/>
        <v>0.94360927365860847</v>
      </c>
      <c r="AO90">
        <f t="shared" si="65"/>
        <v>5.6666888852035266E-4</v>
      </c>
      <c r="AP90">
        <f t="shared" si="66"/>
        <v>298.59600677490232</v>
      </c>
      <c r="AQ90">
        <f t="shared" si="67"/>
        <v>297.58587112426756</v>
      </c>
      <c r="AR90">
        <f t="shared" si="68"/>
        <v>80.086902506793194</v>
      </c>
      <c r="AS90">
        <f t="shared" si="69"/>
        <v>0.47170689489024836</v>
      </c>
      <c r="AT90">
        <f t="shared" si="70"/>
        <v>3.2652156456452124</v>
      </c>
      <c r="AU90">
        <f t="shared" si="71"/>
        <v>32.436864292906463</v>
      </c>
      <c r="AV90">
        <f t="shared" si="72"/>
        <v>5.1750253799425963</v>
      </c>
      <c r="AW90">
        <f t="shared" si="73"/>
        <v>24.940938949584961</v>
      </c>
      <c r="AX90">
        <f t="shared" si="74"/>
        <v>3.168498627558368</v>
      </c>
      <c r="AY90">
        <f t="shared" si="75"/>
        <v>0.10623217264889286</v>
      </c>
      <c r="AZ90">
        <f t="shared" si="76"/>
        <v>2.7442783045812393</v>
      </c>
      <c r="BA90">
        <f t="shared" si="77"/>
        <v>0.42422032297712864</v>
      </c>
      <c r="BB90">
        <f t="shared" si="78"/>
        <v>6.6718821945929929E-2</v>
      </c>
      <c r="BC90">
        <f t="shared" si="79"/>
        <v>35.500179660314032</v>
      </c>
      <c r="BD90">
        <f t="shared" si="80"/>
        <v>0.89014198525400123</v>
      </c>
      <c r="BE90">
        <f t="shared" si="81"/>
        <v>84.110038414705528</v>
      </c>
      <c r="BF90">
        <f t="shared" si="82"/>
        <v>395.03066758581514</v>
      </c>
      <c r="BG90">
        <f t="shared" si="83"/>
        <v>5.7311838031987106E-3</v>
      </c>
    </row>
    <row r="91" spans="1:59" x14ac:dyDescent="0.25">
      <c r="A91" s="9">
        <v>22</v>
      </c>
      <c r="B91" t="s">
        <v>83</v>
      </c>
      <c r="C91" s="1">
        <v>20</v>
      </c>
      <c r="D91" s="1" t="s">
        <v>103</v>
      </c>
      <c r="E91" s="1">
        <v>1065.9999954178929</v>
      </c>
      <c r="F91" s="1">
        <v>0</v>
      </c>
      <c r="G91">
        <f t="shared" si="56"/>
        <v>2.7046035678859464</v>
      </c>
      <c r="I91">
        <f t="shared" si="57"/>
        <v>0.1083166587090147</v>
      </c>
      <c r="J91">
        <f t="shared" si="58"/>
        <v>351.79433012105443</v>
      </c>
      <c r="K91">
        <f t="shared" si="59"/>
        <v>0.55868562442844971</v>
      </c>
      <c r="L91">
        <f t="shared" si="60"/>
        <v>0.52105273337437907</v>
      </c>
      <c r="M91">
        <f t="shared" si="61"/>
        <v>25.44743537902832</v>
      </c>
      <c r="N91" s="1">
        <v>5.3</v>
      </c>
      <c r="O91">
        <f t="shared" si="62"/>
        <v>1.5736956864595413</v>
      </c>
      <c r="P91" s="1">
        <v>1</v>
      </c>
      <c r="Q91">
        <f t="shared" si="63"/>
        <v>3.1473913729190826</v>
      </c>
      <c r="R91" s="1">
        <v>24.434747695922852</v>
      </c>
      <c r="S91" s="1">
        <v>25.44743537902832</v>
      </c>
      <c r="T91" s="1">
        <v>24.052701950073242</v>
      </c>
      <c r="U91" s="1">
        <v>399.20089721679688</v>
      </c>
      <c r="V91" s="1">
        <v>396.09963989257813</v>
      </c>
      <c r="W91" s="1">
        <v>26.687206268310547</v>
      </c>
      <c r="X91" s="1">
        <v>27.26323127746582</v>
      </c>
      <c r="Y91" s="1">
        <v>87.390304565429688</v>
      </c>
      <c r="Z91" s="1">
        <v>89.276565551757813</v>
      </c>
      <c r="AA91" s="1">
        <v>500.031494140625</v>
      </c>
      <c r="AB91" s="1">
        <v>500.57095336914063</v>
      </c>
      <c r="AC91" s="1">
        <v>0.90637356042861938</v>
      </c>
      <c r="AD91" s="1">
        <v>100.66452026367188</v>
      </c>
      <c r="AE91" s="1">
        <v>1.2994828224182129</v>
      </c>
      <c r="AF91" s="1">
        <v>-0.28747138381004333</v>
      </c>
      <c r="AG91" s="1">
        <v>1</v>
      </c>
      <c r="AH91" s="1">
        <v>-0.21956524252891541</v>
      </c>
      <c r="AI91" s="1">
        <v>2.737391471862793</v>
      </c>
      <c r="AJ91" s="1">
        <v>1</v>
      </c>
      <c r="AK91" s="1">
        <v>0</v>
      </c>
      <c r="AL91" s="1">
        <v>0.15999999642372131</v>
      </c>
      <c r="AM91" s="1">
        <v>111115</v>
      </c>
      <c r="AN91">
        <f t="shared" si="64"/>
        <v>0.94345564932193393</v>
      </c>
      <c r="AO91">
        <f t="shared" si="65"/>
        <v>5.5868562442844966E-4</v>
      </c>
      <c r="AP91">
        <f t="shared" si="66"/>
        <v>298.5974353790283</v>
      </c>
      <c r="AQ91">
        <f t="shared" si="67"/>
        <v>297.58474769592283</v>
      </c>
      <c r="AR91">
        <f t="shared" si="68"/>
        <v>80.091350748881268</v>
      </c>
      <c r="AS91">
        <f t="shared" si="69"/>
        <v>0.47525046296136819</v>
      </c>
      <c r="AT91">
        <f t="shared" si="70"/>
        <v>3.26549283075801</v>
      </c>
      <c r="AU91">
        <f t="shared" si="71"/>
        <v>32.439362172537678</v>
      </c>
      <c r="AV91">
        <f t="shared" si="72"/>
        <v>5.1761308950718572</v>
      </c>
      <c r="AW91">
        <f t="shared" si="73"/>
        <v>24.941091537475586</v>
      </c>
      <c r="AX91">
        <f t="shared" si="74"/>
        <v>3.168527464790265</v>
      </c>
      <c r="AY91">
        <f t="shared" si="75"/>
        <v>0.10471298834302735</v>
      </c>
      <c r="AZ91">
        <f t="shared" si="76"/>
        <v>2.7444400973836309</v>
      </c>
      <c r="BA91">
        <f t="shared" si="77"/>
        <v>0.42408736740663411</v>
      </c>
      <c r="BB91">
        <f t="shared" si="78"/>
        <v>6.5760117415547853E-2</v>
      </c>
      <c r="BC91">
        <f t="shared" si="79"/>
        <v>35.413207473115754</v>
      </c>
      <c r="BD91">
        <f t="shared" si="80"/>
        <v>0.88814604884887227</v>
      </c>
      <c r="BE91">
        <f t="shared" si="81"/>
        <v>84.099897078957042</v>
      </c>
      <c r="BF91">
        <f t="shared" si="82"/>
        <v>394.93956337713047</v>
      </c>
      <c r="BG91">
        <f t="shared" si="83"/>
        <v>5.7592832623200117E-3</v>
      </c>
    </row>
    <row r="92" spans="1:59" x14ac:dyDescent="0.25">
      <c r="A92" s="9">
        <v>22</v>
      </c>
      <c r="B92" s="2" t="s">
        <v>81</v>
      </c>
      <c r="C92" s="1">
        <v>26</v>
      </c>
      <c r="D92" s="1" t="s">
        <v>109</v>
      </c>
      <c r="E92" s="1">
        <v>1837.9999781623483</v>
      </c>
      <c r="F92" s="1">
        <v>0</v>
      </c>
      <c r="G92">
        <f t="shared" si="56"/>
        <v>3.2013183628310187</v>
      </c>
      <c r="H92">
        <f>AVERAGE(G92:G96)</f>
        <v>3.1386546697271132</v>
      </c>
      <c r="I92">
        <f t="shared" si="57"/>
        <v>0.34554906232658833</v>
      </c>
      <c r="J92">
        <f t="shared" si="58"/>
        <v>378.82919509043018</v>
      </c>
      <c r="K92">
        <f t="shared" si="59"/>
        <v>1.2289697824188002</v>
      </c>
      <c r="L92">
        <f t="shared" si="60"/>
        <v>0.38302664985799728</v>
      </c>
      <c r="M92">
        <f t="shared" si="61"/>
        <v>25.195093154907227</v>
      </c>
      <c r="N92">
        <v>4.8</v>
      </c>
      <c r="O92">
        <f t="shared" si="62"/>
        <v>1.683478307723999</v>
      </c>
      <c r="P92" s="1">
        <v>1</v>
      </c>
      <c r="Q92">
        <f t="shared" si="63"/>
        <v>3.366956615447998</v>
      </c>
      <c r="R92" s="1">
        <v>24.411579132080078</v>
      </c>
      <c r="S92" s="1">
        <v>25.195093154907227</v>
      </c>
      <c r="T92" s="1">
        <v>24.050344467163086</v>
      </c>
      <c r="U92" s="1">
        <v>400.89932250976563</v>
      </c>
      <c r="V92" s="1">
        <v>397.357421875</v>
      </c>
      <c r="W92" s="1">
        <v>26.995571136474609</v>
      </c>
      <c r="X92" s="1">
        <v>28.142124176025391</v>
      </c>
      <c r="Y92" s="1">
        <v>88.551239013671875</v>
      </c>
      <c r="Z92" s="1">
        <v>92.312171936035156</v>
      </c>
      <c r="AA92" s="1">
        <v>500.02423095703125</v>
      </c>
      <c r="AB92" s="1">
        <v>500.98074340820313</v>
      </c>
      <c r="AC92" s="1">
        <v>1.1166257858276367</v>
      </c>
      <c r="AD92" s="1">
        <v>100.69684600830078</v>
      </c>
      <c r="AE92" s="1">
        <v>1.2994828224182129</v>
      </c>
      <c r="AF92" s="1">
        <v>-0.28747138381004333</v>
      </c>
      <c r="AG92" s="1">
        <v>1</v>
      </c>
      <c r="AH92" s="1">
        <v>-0.21956524252891541</v>
      </c>
      <c r="AI92" s="1">
        <v>2.737391471862793</v>
      </c>
      <c r="AJ92" s="1">
        <v>1</v>
      </c>
      <c r="AK92" s="1">
        <v>0</v>
      </c>
      <c r="AL92" s="1">
        <v>0.15999999642372131</v>
      </c>
      <c r="AM92" s="1">
        <v>111115</v>
      </c>
      <c r="AN92">
        <f t="shared" si="64"/>
        <v>1.0417171478271483</v>
      </c>
      <c r="AO92">
        <f t="shared" si="65"/>
        <v>1.2289697824188002E-3</v>
      </c>
      <c r="AP92">
        <f t="shared" si="66"/>
        <v>298.3450931549072</v>
      </c>
      <c r="AQ92">
        <f t="shared" si="67"/>
        <v>297.56157913208006</v>
      </c>
      <c r="AR92">
        <f t="shared" si="68"/>
        <v>80.156917153665745</v>
      </c>
      <c r="AS92">
        <f t="shared" si="69"/>
        <v>0.17380687661445876</v>
      </c>
      <c r="AT92">
        <f t="shared" si="70"/>
        <v>3.2168497943577044</v>
      </c>
      <c r="AU92">
        <f t="shared" si="71"/>
        <v>31.94588432384991</v>
      </c>
      <c r="AV92">
        <f t="shared" si="72"/>
        <v>3.8037601478245193</v>
      </c>
      <c r="AW92">
        <f t="shared" si="73"/>
        <v>24.803336143493652</v>
      </c>
      <c r="AX92">
        <f t="shared" si="74"/>
        <v>3.1425865674241025</v>
      </c>
      <c r="AY92">
        <f t="shared" si="75"/>
        <v>0.31338637630307237</v>
      </c>
      <c r="AZ92">
        <f t="shared" si="76"/>
        <v>2.8338231444997071</v>
      </c>
      <c r="BA92">
        <f t="shared" si="77"/>
        <v>0.3087634229243954</v>
      </c>
      <c r="BB92">
        <f t="shared" si="78"/>
        <v>0.19852268403679413</v>
      </c>
      <c r="BC92">
        <f t="shared" si="79"/>
        <v>38.14690512146958</v>
      </c>
      <c r="BD92">
        <f t="shared" si="80"/>
        <v>0.95337138363455964</v>
      </c>
      <c r="BE92">
        <f t="shared" si="81"/>
        <v>88.866888179144297</v>
      </c>
      <c r="BF92">
        <f t="shared" si="82"/>
        <v>396.07383545455343</v>
      </c>
      <c r="BG92">
        <f t="shared" si="83"/>
        <v>7.1827819842997112E-3</v>
      </c>
    </row>
    <row r="93" spans="1:59" x14ac:dyDescent="0.25">
      <c r="A93" s="9">
        <v>22</v>
      </c>
      <c r="B93" s="2" t="s">
        <v>81</v>
      </c>
      <c r="C93" s="1">
        <v>27</v>
      </c>
      <c r="D93" s="1" t="s">
        <v>110</v>
      </c>
      <c r="E93" s="1">
        <v>1847.4999779500067</v>
      </c>
      <c r="F93" s="1">
        <v>0</v>
      </c>
      <c r="G93">
        <f t="shared" si="56"/>
        <v>3.156179879450471</v>
      </c>
      <c r="I93">
        <f t="shared" si="57"/>
        <v>0.33603078744209708</v>
      </c>
      <c r="J93">
        <f t="shared" si="58"/>
        <v>378.67589198235902</v>
      </c>
      <c r="K93">
        <f t="shared" si="59"/>
        <v>1.2117497138701467</v>
      </c>
      <c r="L93">
        <f t="shared" si="60"/>
        <v>0.387358660355408</v>
      </c>
      <c r="M93">
        <f t="shared" si="61"/>
        <v>25.219707489013672</v>
      </c>
      <c r="N93">
        <v>4.8</v>
      </c>
      <c r="O93">
        <f t="shared" si="62"/>
        <v>1.683478307723999</v>
      </c>
      <c r="P93" s="1">
        <v>1</v>
      </c>
      <c r="Q93">
        <f t="shared" si="63"/>
        <v>3.366956615447998</v>
      </c>
      <c r="R93" s="1">
        <v>24.412588119506836</v>
      </c>
      <c r="S93" s="1">
        <v>25.219707489013672</v>
      </c>
      <c r="T93" s="1">
        <v>24.052036285400391</v>
      </c>
      <c r="U93" s="1">
        <v>400.91049194335938</v>
      </c>
      <c r="V93" s="1">
        <v>397.41842651367188</v>
      </c>
      <c r="W93" s="1">
        <v>27.014951705932617</v>
      </c>
      <c r="X93" s="1">
        <v>28.14543342590332</v>
      </c>
      <c r="Y93" s="1">
        <v>88.611068725585938</v>
      </c>
      <c r="Z93" s="1">
        <v>92.319129943847656</v>
      </c>
      <c r="AA93" s="1">
        <v>500.02520751953125</v>
      </c>
      <c r="AB93" s="1">
        <v>500.82992553710938</v>
      </c>
      <c r="AC93" s="1">
        <v>1.2268481254577637</v>
      </c>
      <c r="AD93" s="1">
        <v>100.69867706298828</v>
      </c>
      <c r="AE93" s="1">
        <v>1.2994828224182129</v>
      </c>
      <c r="AF93" s="1">
        <v>-0.28747138381004333</v>
      </c>
      <c r="AG93" s="1">
        <v>1</v>
      </c>
      <c r="AH93" s="1">
        <v>-0.21956524252891541</v>
      </c>
      <c r="AI93" s="1">
        <v>2.737391471862793</v>
      </c>
      <c r="AJ93" s="1">
        <v>1</v>
      </c>
      <c r="AK93" s="1">
        <v>0</v>
      </c>
      <c r="AL93" s="1">
        <v>0.15999999642372131</v>
      </c>
      <c r="AM93" s="1">
        <v>111115</v>
      </c>
      <c r="AN93">
        <f t="shared" si="64"/>
        <v>1.0417191823323568</v>
      </c>
      <c r="AO93">
        <f t="shared" si="65"/>
        <v>1.2117497138701468E-3</v>
      </c>
      <c r="AP93">
        <f t="shared" si="66"/>
        <v>298.36970748901365</v>
      </c>
      <c r="AQ93">
        <f t="shared" si="67"/>
        <v>297.56258811950681</v>
      </c>
      <c r="AR93">
        <f t="shared" si="68"/>
        <v>80.132786294830112</v>
      </c>
      <c r="AS93">
        <f t="shared" si="69"/>
        <v>0.17854811280695976</v>
      </c>
      <c r="AT93">
        <f t="shared" si="70"/>
        <v>3.2215665717082822</v>
      </c>
      <c r="AU93">
        <f t="shared" si="71"/>
        <v>31.992143945378267</v>
      </c>
      <c r="AV93">
        <f t="shared" si="72"/>
        <v>3.8467105194749465</v>
      </c>
      <c r="AW93">
        <f t="shared" si="73"/>
        <v>24.816147804260254</v>
      </c>
      <c r="AX93">
        <f t="shared" si="74"/>
        <v>3.1449912939636362</v>
      </c>
      <c r="AY93">
        <f t="shared" si="75"/>
        <v>0.30553738365119382</v>
      </c>
      <c r="AZ93">
        <f t="shared" si="76"/>
        <v>2.8342079113528742</v>
      </c>
      <c r="BA93">
        <f t="shared" si="77"/>
        <v>0.31078338261076199</v>
      </c>
      <c r="BB93">
        <f t="shared" si="78"/>
        <v>0.19348481965333106</v>
      </c>
      <c r="BC93">
        <f t="shared" si="79"/>
        <v>38.132161358270608</v>
      </c>
      <c r="BD93">
        <f t="shared" si="80"/>
        <v>0.95283929158562031</v>
      </c>
      <c r="BE93">
        <f t="shared" si="81"/>
        <v>88.728271719805448</v>
      </c>
      <c r="BF93">
        <f t="shared" si="82"/>
        <v>396.1529386194386</v>
      </c>
      <c r="BG93">
        <f t="shared" si="83"/>
        <v>7.0690472956325802E-3</v>
      </c>
    </row>
    <row r="94" spans="1:59" x14ac:dyDescent="0.25">
      <c r="A94" s="9">
        <v>22</v>
      </c>
      <c r="B94" s="2" t="s">
        <v>81</v>
      </c>
      <c r="C94" s="1">
        <v>28</v>
      </c>
      <c r="D94" s="1" t="s">
        <v>111</v>
      </c>
      <c r="E94" s="1">
        <v>1865.9999775364995</v>
      </c>
      <c r="F94" s="1">
        <v>0</v>
      </c>
      <c r="G94">
        <f t="shared" si="56"/>
        <v>3.035382612635213</v>
      </c>
      <c r="I94">
        <f t="shared" si="57"/>
        <v>0.3218795078866411</v>
      </c>
      <c r="J94">
        <f t="shared" si="58"/>
        <v>378.66902010280762</v>
      </c>
      <c r="K94">
        <f t="shared" si="59"/>
        <v>1.1812727877478248</v>
      </c>
      <c r="L94">
        <f t="shared" si="60"/>
        <v>0.39270569951593615</v>
      </c>
      <c r="M94">
        <f t="shared" si="61"/>
        <v>25.245052337646484</v>
      </c>
      <c r="N94">
        <v>4.8</v>
      </c>
      <c r="O94">
        <f t="shared" si="62"/>
        <v>1.683478307723999</v>
      </c>
      <c r="P94" s="1">
        <v>1</v>
      </c>
      <c r="Q94">
        <f t="shared" si="63"/>
        <v>3.366956615447998</v>
      </c>
      <c r="R94" s="1">
        <v>24.412376403808594</v>
      </c>
      <c r="S94" s="1">
        <v>25.245052337646484</v>
      </c>
      <c r="T94" s="1">
        <v>24.050247192382813</v>
      </c>
      <c r="U94" s="1">
        <v>400.82217407226563</v>
      </c>
      <c r="V94" s="1">
        <v>397.45758056640625</v>
      </c>
      <c r="W94" s="1">
        <v>27.038328170776367</v>
      </c>
      <c r="X94" s="1">
        <v>28.140405654907227</v>
      </c>
      <c r="Y94" s="1">
        <v>88.689567565917969</v>
      </c>
      <c r="Z94" s="1">
        <v>92.304542541503906</v>
      </c>
      <c r="AA94" s="1">
        <v>500.0147705078125</v>
      </c>
      <c r="AB94" s="1">
        <v>500.928955078125</v>
      </c>
      <c r="AC94" s="1">
        <v>1.0584511756896973</v>
      </c>
      <c r="AD94" s="1">
        <v>100.69947052001953</v>
      </c>
      <c r="AE94" s="1">
        <v>1.2994828224182129</v>
      </c>
      <c r="AF94" s="1">
        <v>-0.28747138381004333</v>
      </c>
      <c r="AG94" s="1">
        <v>1</v>
      </c>
      <c r="AH94" s="1">
        <v>-0.21956524252891541</v>
      </c>
      <c r="AI94" s="1">
        <v>2.737391471862793</v>
      </c>
      <c r="AJ94" s="1">
        <v>1</v>
      </c>
      <c r="AK94" s="1">
        <v>0</v>
      </c>
      <c r="AL94" s="1">
        <v>0.15999999642372131</v>
      </c>
      <c r="AM94" s="1">
        <v>111115</v>
      </c>
      <c r="AN94">
        <f t="shared" si="64"/>
        <v>1.0416974385579427</v>
      </c>
      <c r="AO94">
        <f t="shared" si="65"/>
        <v>1.1812727877478248E-3</v>
      </c>
      <c r="AP94">
        <f t="shared" si="66"/>
        <v>298.39505233764646</v>
      </c>
      <c r="AQ94">
        <f t="shared" si="67"/>
        <v>297.56237640380857</v>
      </c>
      <c r="AR94">
        <f t="shared" si="68"/>
        <v>80.148631021038454</v>
      </c>
      <c r="AS94">
        <f t="shared" si="69"/>
        <v>0.18943620185298643</v>
      </c>
      <c r="AT94">
        <f t="shared" si="70"/>
        <v>3.2264296491836575</v>
      </c>
      <c r="AU94">
        <f t="shared" si="71"/>
        <v>32.040184844290998</v>
      </c>
      <c r="AV94">
        <f t="shared" si="72"/>
        <v>3.8997791893837714</v>
      </c>
      <c r="AW94">
        <f t="shared" si="73"/>
        <v>24.828714370727539</v>
      </c>
      <c r="AX94">
        <f t="shared" si="74"/>
        <v>3.1473515788995785</v>
      </c>
      <c r="AY94">
        <f t="shared" si="75"/>
        <v>0.29379302908050531</v>
      </c>
      <c r="AZ94">
        <f t="shared" si="76"/>
        <v>2.8337239496677213</v>
      </c>
      <c r="BA94">
        <f t="shared" si="77"/>
        <v>0.31362762923185716</v>
      </c>
      <c r="BB94">
        <f t="shared" si="78"/>
        <v>0.18595310886180208</v>
      </c>
      <c r="BC94">
        <f t="shared" si="79"/>
        <v>38.131769826687353</v>
      </c>
      <c r="BD94">
        <f t="shared" si="80"/>
        <v>0.9527281365804533</v>
      </c>
      <c r="BE94">
        <f t="shared" si="81"/>
        <v>88.545876592878443</v>
      </c>
      <c r="BF94">
        <f t="shared" si="82"/>
        <v>396.24052700882356</v>
      </c>
      <c r="BG94">
        <f t="shared" si="83"/>
        <v>6.7830167766908282E-3</v>
      </c>
    </row>
    <row r="95" spans="1:59" x14ac:dyDescent="0.25">
      <c r="A95" s="9">
        <v>22</v>
      </c>
      <c r="B95" s="2" t="s">
        <v>81</v>
      </c>
      <c r="C95" s="1">
        <v>29</v>
      </c>
      <c r="D95" s="1" t="s">
        <v>112</v>
      </c>
      <c r="E95" s="1">
        <v>1874.4999773465097</v>
      </c>
      <c r="F95" s="1">
        <v>0</v>
      </c>
      <c r="G95">
        <f t="shared" si="56"/>
        <v>3.1262355978840843</v>
      </c>
      <c r="I95">
        <f t="shared" si="57"/>
        <v>0.31375514733440291</v>
      </c>
      <c r="J95">
        <f t="shared" si="58"/>
        <v>377.73715126977669</v>
      </c>
      <c r="K95">
        <f t="shared" si="59"/>
        <v>1.1660147190204344</v>
      </c>
      <c r="L95">
        <f t="shared" si="60"/>
        <v>0.39679095769864459</v>
      </c>
      <c r="M95">
        <f t="shared" si="61"/>
        <v>25.26289176940918</v>
      </c>
      <c r="N95">
        <v>4.8</v>
      </c>
      <c r="O95">
        <f t="shared" si="62"/>
        <v>1.683478307723999</v>
      </c>
      <c r="P95" s="1">
        <v>1</v>
      </c>
      <c r="Q95">
        <f t="shared" si="63"/>
        <v>3.366956615447998</v>
      </c>
      <c r="R95" s="1">
        <v>24.413585662841797</v>
      </c>
      <c r="S95" s="1">
        <v>25.26289176940918</v>
      </c>
      <c r="T95" s="1">
        <v>24.050931930541992</v>
      </c>
      <c r="U95" s="1">
        <v>400.88592529296875</v>
      </c>
      <c r="V95" s="1">
        <v>397.44003295898438</v>
      </c>
      <c r="W95" s="1">
        <v>27.045917510986328</v>
      </c>
      <c r="X95" s="1">
        <v>28.133743286132813</v>
      </c>
      <c r="Y95" s="1">
        <v>88.708427429199219</v>
      </c>
      <c r="Z95" s="1">
        <v>92.276405334472656</v>
      </c>
      <c r="AA95" s="1">
        <v>500.02581787109375</v>
      </c>
      <c r="AB95" s="1">
        <v>500.70724487304688</v>
      </c>
      <c r="AC95" s="1">
        <v>1.0523278713226318</v>
      </c>
      <c r="AD95" s="1">
        <v>100.69991302490234</v>
      </c>
      <c r="AE95" s="1">
        <v>1.2994828224182129</v>
      </c>
      <c r="AF95" s="1">
        <v>-0.28747138381004333</v>
      </c>
      <c r="AG95" s="1">
        <v>1</v>
      </c>
      <c r="AH95" s="1">
        <v>-0.21956524252891541</v>
      </c>
      <c r="AI95" s="1">
        <v>2.737391471862793</v>
      </c>
      <c r="AJ95" s="1">
        <v>1</v>
      </c>
      <c r="AK95" s="1">
        <v>0</v>
      </c>
      <c r="AL95" s="1">
        <v>0.15999999642372131</v>
      </c>
      <c r="AM95" s="1">
        <v>111115</v>
      </c>
      <c r="AN95">
        <f t="shared" si="64"/>
        <v>1.041720453898112</v>
      </c>
      <c r="AO95">
        <f t="shared" si="65"/>
        <v>1.1660147190204345E-3</v>
      </c>
      <c r="AP95">
        <f t="shared" si="66"/>
        <v>298.41289176940916</v>
      </c>
      <c r="AQ95">
        <f t="shared" si="67"/>
        <v>297.56358566284177</v>
      </c>
      <c r="AR95">
        <f t="shared" si="68"/>
        <v>80.113157389018852</v>
      </c>
      <c r="AS95">
        <f t="shared" si="69"/>
        <v>0.19399299849101281</v>
      </c>
      <c r="AT95">
        <f t="shared" si="70"/>
        <v>3.2298564596771491</v>
      </c>
      <c r="AU95">
        <f t="shared" si="71"/>
        <v>32.074073975400843</v>
      </c>
      <c r="AV95">
        <f t="shared" si="72"/>
        <v>3.9403306892680305</v>
      </c>
      <c r="AW95">
        <f t="shared" si="73"/>
        <v>24.838238716125488</v>
      </c>
      <c r="AX95">
        <f t="shared" si="74"/>
        <v>3.1491414971769576</v>
      </c>
      <c r="AY95">
        <f t="shared" si="75"/>
        <v>0.28700969731730724</v>
      </c>
      <c r="AZ95">
        <f t="shared" si="76"/>
        <v>2.8330655019785045</v>
      </c>
      <c r="BA95">
        <f t="shared" si="77"/>
        <v>0.31607599519845309</v>
      </c>
      <c r="BB95">
        <f t="shared" si="78"/>
        <v>0.18160640954230722</v>
      </c>
      <c r="BC95">
        <f t="shared" si="79"/>
        <v>38.03809827914089</v>
      </c>
      <c r="BD95">
        <f t="shared" si="80"/>
        <v>0.95042552321033791</v>
      </c>
      <c r="BE95">
        <f t="shared" si="81"/>
        <v>88.413319093697922</v>
      </c>
      <c r="BF95">
        <f t="shared" si="82"/>
        <v>396.18655139115549</v>
      </c>
      <c r="BG95">
        <f t="shared" si="83"/>
        <v>6.9765332646264441E-3</v>
      </c>
    </row>
    <row r="96" spans="1:59" x14ac:dyDescent="0.25">
      <c r="A96" s="9">
        <v>22</v>
      </c>
      <c r="B96" s="2" t="s">
        <v>81</v>
      </c>
      <c r="C96" s="1">
        <v>30</v>
      </c>
      <c r="D96" s="1" t="s">
        <v>113</v>
      </c>
      <c r="E96" s="1">
        <v>1881.9999771788716</v>
      </c>
      <c r="F96" s="1">
        <v>0</v>
      </c>
      <c r="G96">
        <f t="shared" si="56"/>
        <v>3.1741568958347792</v>
      </c>
      <c r="I96">
        <f t="shared" si="57"/>
        <v>0.30728310103241535</v>
      </c>
      <c r="J96">
        <f t="shared" si="58"/>
        <v>376.97747528375515</v>
      </c>
      <c r="K96">
        <f t="shared" si="59"/>
        <v>1.1543638748072531</v>
      </c>
      <c r="L96">
        <f t="shared" si="60"/>
        <v>0.40039142525132654</v>
      </c>
      <c r="M96">
        <f t="shared" si="61"/>
        <v>25.279745101928711</v>
      </c>
      <c r="N96">
        <v>4.8</v>
      </c>
      <c r="O96">
        <f t="shared" si="62"/>
        <v>1.683478307723999</v>
      </c>
      <c r="P96" s="1">
        <v>1</v>
      </c>
      <c r="Q96">
        <f t="shared" si="63"/>
        <v>3.366956615447998</v>
      </c>
      <c r="R96" s="1">
        <v>24.413505554199219</v>
      </c>
      <c r="S96" s="1">
        <v>25.279745101928711</v>
      </c>
      <c r="T96" s="1">
        <v>24.051458358764648</v>
      </c>
      <c r="U96" s="1">
        <v>400.79229736328125</v>
      </c>
      <c r="V96" s="1">
        <v>397.30545043945313</v>
      </c>
      <c r="W96" s="1">
        <v>27.053167343139648</v>
      </c>
      <c r="X96" s="1">
        <v>28.129987716674805</v>
      </c>
      <c r="Y96" s="1">
        <v>88.733192443847656</v>
      </c>
      <c r="Z96" s="1">
        <v>92.265121459960938</v>
      </c>
      <c r="AA96" s="1">
        <v>500.0908203125</v>
      </c>
      <c r="AB96" s="1">
        <v>501.02825927734375</v>
      </c>
      <c r="AC96" s="1">
        <v>1.167707085609436</v>
      </c>
      <c r="AD96" s="1">
        <v>100.70055389404297</v>
      </c>
      <c r="AE96" s="1">
        <v>1.2994828224182129</v>
      </c>
      <c r="AF96" s="1">
        <v>-0.28747138381004333</v>
      </c>
      <c r="AG96" s="1">
        <v>1</v>
      </c>
      <c r="AH96" s="1">
        <v>-0.21956524252891541</v>
      </c>
      <c r="AI96" s="1">
        <v>2.737391471862793</v>
      </c>
      <c r="AJ96" s="1">
        <v>1</v>
      </c>
      <c r="AK96" s="1">
        <v>0</v>
      </c>
      <c r="AL96" s="1">
        <v>0.15999999642372131</v>
      </c>
      <c r="AM96" s="1">
        <v>111115</v>
      </c>
      <c r="AN96">
        <f t="shared" si="64"/>
        <v>1.0418558756510417</v>
      </c>
      <c r="AO96">
        <f t="shared" si="65"/>
        <v>1.1543638748072532E-3</v>
      </c>
      <c r="AP96">
        <f t="shared" si="66"/>
        <v>298.42974510192869</v>
      </c>
      <c r="AQ96">
        <f t="shared" si="67"/>
        <v>297.5635055541992</v>
      </c>
      <c r="AR96">
        <f t="shared" si="68"/>
        <v>80.164519692558315</v>
      </c>
      <c r="AS96">
        <f t="shared" si="69"/>
        <v>0.19777803005167974</v>
      </c>
      <c r="AT96">
        <f t="shared" si="70"/>
        <v>3.2330967693531045</v>
      </c>
      <c r="AU96">
        <f t="shared" si="71"/>
        <v>32.106047527354875</v>
      </c>
      <c r="AV96">
        <f t="shared" si="72"/>
        <v>3.97605981068007</v>
      </c>
      <c r="AW96">
        <f t="shared" si="73"/>
        <v>24.846625328063965</v>
      </c>
      <c r="AX96">
        <f t="shared" si="74"/>
        <v>3.1507183367456935</v>
      </c>
      <c r="AY96">
        <f t="shared" si="75"/>
        <v>0.28158447724459507</v>
      </c>
      <c r="AZ96">
        <f t="shared" si="76"/>
        <v>2.832705344101778</v>
      </c>
      <c r="BA96">
        <f t="shared" si="77"/>
        <v>0.31801299264391547</v>
      </c>
      <c r="BB96">
        <f t="shared" si="78"/>
        <v>0.17813181033858538</v>
      </c>
      <c r="BC96">
        <f t="shared" si="79"/>
        <v>37.961840566652036</v>
      </c>
      <c r="BD96">
        <f t="shared" si="80"/>
        <v>0.94883539822266838</v>
      </c>
      <c r="BE96">
        <f t="shared" si="81"/>
        <v>88.299155546277603</v>
      </c>
      <c r="BF96">
        <f t="shared" si="82"/>
        <v>396.03275456041615</v>
      </c>
      <c r="BG96">
        <f t="shared" si="83"/>
        <v>7.0770755763548323E-3</v>
      </c>
    </row>
    <row r="97" spans="1:59" x14ac:dyDescent="0.25">
      <c r="A97" s="8">
        <v>24</v>
      </c>
      <c r="B97" s="3" t="s">
        <v>82</v>
      </c>
      <c r="C97" s="1">
        <v>26</v>
      </c>
      <c r="D97" s="1" t="s">
        <v>158</v>
      </c>
      <c r="E97" s="1">
        <v>2770.9999380633235</v>
      </c>
      <c r="F97" s="1">
        <v>0</v>
      </c>
      <c r="G97">
        <f t="shared" si="56"/>
        <v>4.4127882174610304</v>
      </c>
      <c r="H97">
        <f>AVERAGE(G97:G101)</f>
        <v>4.4463081569655518</v>
      </c>
      <c r="I97">
        <f t="shared" si="57"/>
        <v>0.23844545587945379</v>
      </c>
      <c r="J97">
        <f t="shared" si="58"/>
        <v>359.93046386995826</v>
      </c>
      <c r="K97">
        <f t="shared" si="59"/>
        <v>1.1565090386588275</v>
      </c>
      <c r="L97">
        <f t="shared" si="60"/>
        <v>0.50812522898987877</v>
      </c>
      <c r="M97">
        <f t="shared" si="61"/>
        <v>25.865354537963867</v>
      </c>
      <c r="N97">
        <v>5.2</v>
      </c>
      <c r="O97">
        <f t="shared" si="62"/>
        <v>1.5956522107124329</v>
      </c>
      <c r="P97" s="1">
        <v>1</v>
      </c>
      <c r="Q97">
        <f t="shared" si="63"/>
        <v>3.1913044214248658</v>
      </c>
      <c r="R97" s="1">
        <v>24.565273284912109</v>
      </c>
      <c r="S97" s="1">
        <v>25.865354537963867</v>
      </c>
      <c r="T97" s="1">
        <v>24.047487258911133</v>
      </c>
      <c r="U97" s="1">
        <v>399.61383056640625</v>
      </c>
      <c r="V97" s="1">
        <v>394.55001831054688</v>
      </c>
      <c r="W97" s="1">
        <v>27.062673568725586</v>
      </c>
      <c r="X97" s="1">
        <v>28.231477737426758</v>
      </c>
      <c r="Y97" s="1">
        <v>87.850906372070313</v>
      </c>
      <c r="Z97" s="1">
        <v>91.64508056640625</v>
      </c>
      <c r="AA97" s="1">
        <v>500.00396728515625</v>
      </c>
      <c r="AB97" s="1">
        <v>499.794921875</v>
      </c>
      <c r="AC97" s="1">
        <v>0.97678172588348389</v>
      </c>
      <c r="AD97" s="1">
        <v>100.57363891601563</v>
      </c>
      <c r="AE97" s="1">
        <v>0.55833297967910767</v>
      </c>
      <c r="AF97" s="1">
        <v>-0.2815299928188324</v>
      </c>
      <c r="AG97" s="1">
        <v>1</v>
      </c>
      <c r="AH97" s="1">
        <v>-0.21956524252891541</v>
      </c>
      <c r="AI97" s="1">
        <v>2.737391471862793</v>
      </c>
      <c r="AJ97" s="1">
        <v>1</v>
      </c>
      <c r="AK97" s="1">
        <v>0</v>
      </c>
      <c r="AL97" s="1">
        <v>0.15999999642372131</v>
      </c>
      <c r="AM97" s="1">
        <v>111115</v>
      </c>
      <c r="AN97">
        <f t="shared" si="64"/>
        <v>0.96154609093299259</v>
      </c>
      <c r="AO97">
        <f t="shared" si="65"/>
        <v>1.1565090386588275E-3</v>
      </c>
      <c r="AP97">
        <f t="shared" si="66"/>
        <v>299.01535453796384</v>
      </c>
      <c r="AQ97">
        <f t="shared" si="67"/>
        <v>297.71527328491209</v>
      </c>
      <c r="AR97">
        <f t="shared" si="68"/>
        <v>79.967185712594073</v>
      </c>
      <c r="AS97">
        <f t="shared" si="69"/>
        <v>0.15057917202141996</v>
      </c>
      <c r="AT97">
        <f t="shared" si="70"/>
        <v>3.3474676770193712</v>
      </c>
      <c r="AU97">
        <f t="shared" si="71"/>
        <v>33.28374823759421</v>
      </c>
      <c r="AV97">
        <f t="shared" si="72"/>
        <v>5.0522705001674524</v>
      </c>
      <c r="AW97">
        <f t="shared" si="73"/>
        <v>25.215313911437988</v>
      </c>
      <c r="AX97">
        <f t="shared" si="74"/>
        <v>3.2207241996922047</v>
      </c>
      <c r="AY97">
        <f t="shared" si="75"/>
        <v>0.22186808509046557</v>
      </c>
      <c r="AZ97">
        <f t="shared" si="76"/>
        <v>2.8393424480294924</v>
      </c>
      <c r="BA97">
        <f t="shared" si="77"/>
        <v>0.38138175166271227</v>
      </c>
      <c r="BB97">
        <f t="shared" si="78"/>
        <v>0.14006737072105713</v>
      </c>
      <c r="BC97">
        <f t="shared" si="79"/>
        <v>36.199516508131197</v>
      </c>
      <c r="BD97">
        <f t="shared" si="80"/>
        <v>0.9122556004715735</v>
      </c>
      <c r="BE97">
        <f t="shared" si="81"/>
        <v>85.427711771476339</v>
      </c>
      <c r="BF97">
        <f t="shared" si="82"/>
        <v>392.68330072209676</v>
      </c>
      <c r="BG97">
        <f t="shared" si="83"/>
        <v>9.5999600506723303E-3</v>
      </c>
    </row>
    <row r="98" spans="1:59" x14ac:dyDescent="0.25">
      <c r="A98" s="8">
        <v>24</v>
      </c>
      <c r="B98" s="3" t="s">
        <v>82</v>
      </c>
      <c r="C98" s="1">
        <v>27</v>
      </c>
      <c r="D98" s="1" t="s">
        <v>159</v>
      </c>
      <c r="E98" s="1">
        <v>2776.999937929213</v>
      </c>
      <c r="F98" s="1">
        <v>0</v>
      </c>
      <c r="G98">
        <f t="shared" ref="G98:G129" si="84">(U98-V98*(1000-W98)/(1000-X98))*AN98</f>
        <v>4.4218167887883562</v>
      </c>
      <c r="I98">
        <f t="shared" ref="I98:I129" si="85">IF(AY98&lt;&gt;0,1/(1/AY98-1/Q98),0)</f>
        <v>0.23119175555616775</v>
      </c>
      <c r="J98">
        <f t="shared" ref="J98:J129" si="86">((BB98-AO98/2)*V98-G98)/(BB98+AO98/2)</f>
        <v>358.90863504802621</v>
      </c>
      <c r="K98">
        <f t="shared" ref="K98:K129" si="87">AO98*1000</f>
        <v>1.1247062790859881</v>
      </c>
      <c r="L98">
        <f t="shared" ref="L98:L129" si="88">(AT98-AZ98)</f>
        <v>0.50858793841639738</v>
      </c>
      <c r="M98">
        <f t="shared" ref="M98:M129" si="89">(S98+AS98*F98)</f>
        <v>25.857872009277344</v>
      </c>
      <c r="N98">
        <v>5.2</v>
      </c>
      <c r="O98">
        <f t="shared" ref="O98:O129" si="90">(N98*AH98+AI98)</f>
        <v>1.5956522107124329</v>
      </c>
      <c r="P98" s="1">
        <v>1</v>
      </c>
      <c r="Q98">
        <f t="shared" ref="Q98:Q129" si="91">O98*(P98+1)*(P98+1)/(P98*P98+1)</f>
        <v>3.1913044214248658</v>
      </c>
      <c r="R98" s="1">
        <v>24.559719085693359</v>
      </c>
      <c r="S98" s="1">
        <v>25.857872009277344</v>
      </c>
      <c r="T98" s="1">
        <v>24.051347732543945</v>
      </c>
      <c r="U98" s="1">
        <v>399.58248901367188</v>
      </c>
      <c r="V98" s="1">
        <v>394.52291870117188</v>
      </c>
      <c r="W98" s="1">
        <v>27.075544357299805</v>
      </c>
      <c r="X98" s="1">
        <v>28.212106704711914</v>
      </c>
      <c r="Y98" s="1">
        <v>87.921966552734375</v>
      </c>
      <c r="Z98" s="1">
        <v>91.612701416015625</v>
      </c>
      <c r="AA98" s="1">
        <v>500.058349609375</v>
      </c>
      <c r="AB98" s="1">
        <v>499.75149536132813</v>
      </c>
      <c r="AC98" s="1">
        <v>0.80023598670959473</v>
      </c>
      <c r="AD98" s="1">
        <v>100.57371520996094</v>
      </c>
      <c r="AE98" s="1">
        <v>0.55833297967910767</v>
      </c>
      <c r="AF98" s="1">
        <v>-0.2815299928188324</v>
      </c>
      <c r="AG98" s="1">
        <v>1</v>
      </c>
      <c r="AH98" s="1">
        <v>-0.21956524252891541</v>
      </c>
      <c r="AI98" s="1">
        <v>2.737391471862793</v>
      </c>
      <c r="AJ98" s="1">
        <v>1</v>
      </c>
      <c r="AK98" s="1">
        <v>0</v>
      </c>
      <c r="AL98" s="1">
        <v>0.15999999642372131</v>
      </c>
      <c r="AM98" s="1">
        <v>111115</v>
      </c>
      <c r="AN98">
        <f t="shared" ref="AN98:AN129" si="92">AA98*0.000001/(N98*0.0001)</f>
        <v>0.96165067232572088</v>
      </c>
      <c r="AO98">
        <f t="shared" ref="AO98:AO129" si="93">(X98-W98)/(1000-X98)*AN98</f>
        <v>1.1247062790859881E-3</v>
      </c>
      <c r="AP98">
        <f t="shared" ref="AP98:AP129" si="94">(S98+273.15)</f>
        <v>299.00787200927732</v>
      </c>
      <c r="AQ98">
        <f t="shared" ref="AQ98:AQ129" si="95">(R98+273.15)</f>
        <v>297.70971908569334</v>
      </c>
      <c r="AR98">
        <f t="shared" ref="AR98:AR129" si="96">(AB98*AJ98+AC98*AK98)*AL98</f>
        <v>79.960237470561879</v>
      </c>
      <c r="AS98">
        <f t="shared" ref="AS98:AS129" si="97">((AR98+0.00000010773*(AQ98^4-AP98^4))-AO98*44100)/(O98*51.4+0.00000043092*AP98^3)</f>
        <v>0.16574685189172664</v>
      </c>
      <c r="AT98">
        <f t="shared" ref="AT98:AT129" si="98">0.61365*EXP(17.502*M98/(240.97+M98))</f>
        <v>3.3459843236091231</v>
      </c>
      <c r="AU98">
        <f t="shared" ref="AU98:AU129" si="99">AT98*1000/AD98</f>
        <v>33.268974071644251</v>
      </c>
      <c r="AV98">
        <f t="shared" ref="AV98:AV129" si="100">(AU98-X98)</f>
        <v>5.0568673669323374</v>
      </c>
      <c r="AW98">
        <f t="shared" ref="AW98:AW129" si="101">IF(F98,S98,(R98+S98)/2)</f>
        <v>25.208795547485352</v>
      </c>
      <c r="AX98">
        <f t="shared" ref="AX98:AX129" si="102">0.61365*EXP(17.502*AW98/(240.97+AW98))</f>
        <v>3.2194748011278644</v>
      </c>
      <c r="AY98">
        <f t="shared" ref="AY98:AY129" si="103">IF(AV98&lt;&gt;0,(1000-(AU98+X98)/2)/AV98*AO98,0)</f>
        <v>0.21557460799099779</v>
      </c>
      <c r="AZ98">
        <f t="shared" ref="AZ98:AZ129" si="104">X98*AD98/1000</f>
        <v>2.8373963851927257</v>
      </c>
      <c r="BA98">
        <f t="shared" ref="BA98:BA129" si="105">(AX98-AZ98)</f>
        <v>0.38207841593513869</v>
      </c>
      <c r="BB98">
        <f t="shared" ref="BB98:BB129" si="106">1/(1.6/I98+1.37/Q98)</f>
        <v>0.1360552815174198</v>
      </c>
      <c r="BC98">
        <f t="shared" ref="BC98:BC129" si="107">J98*AD98*0.001</f>
        <v>36.096774847715992</v>
      </c>
      <c r="BD98">
        <f t="shared" ref="BD98:BD129" si="108">J98/V98</f>
        <v>0.90972822625769578</v>
      </c>
      <c r="BE98">
        <f t="shared" ref="BE98:BE129" si="109">(1-AO98*AD98/AT98/I98)*100</f>
        <v>85.377306791226331</v>
      </c>
      <c r="BF98">
        <f t="shared" ref="BF98:BF129" si="110">(V98-G98/(Q98/1.35))</f>
        <v>392.65238180572931</v>
      </c>
      <c r="BG98">
        <f t="shared" ref="BG98:BG129" si="111">G98*BE98/100/BF98</f>
        <v>9.6146827586993684E-3</v>
      </c>
    </row>
    <row r="99" spans="1:59" x14ac:dyDescent="0.25">
      <c r="A99" s="8">
        <v>24</v>
      </c>
      <c r="B99" s="3" t="s">
        <v>82</v>
      </c>
      <c r="C99" s="1">
        <v>28</v>
      </c>
      <c r="D99" s="1" t="s">
        <v>160</v>
      </c>
      <c r="E99" s="1">
        <v>2782.4999378062785</v>
      </c>
      <c r="F99" s="1">
        <v>0</v>
      </c>
      <c r="G99">
        <f t="shared" si="84"/>
        <v>4.5190252341250678</v>
      </c>
      <c r="I99">
        <f t="shared" si="85"/>
        <v>0.22579904781865875</v>
      </c>
      <c r="J99">
        <f t="shared" si="86"/>
        <v>357.46666566775974</v>
      </c>
      <c r="K99">
        <f t="shared" si="87"/>
        <v>1.0999560077505446</v>
      </c>
      <c r="L99">
        <f t="shared" si="88"/>
        <v>0.50848433289319583</v>
      </c>
      <c r="M99">
        <f t="shared" si="89"/>
        <v>25.847633361816406</v>
      </c>
      <c r="N99">
        <v>5.2</v>
      </c>
      <c r="O99">
        <f t="shared" si="90"/>
        <v>1.5956522107124329</v>
      </c>
      <c r="P99" s="1">
        <v>1</v>
      </c>
      <c r="Q99">
        <f t="shared" si="91"/>
        <v>3.1913044214248658</v>
      </c>
      <c r="R99" s="1">
        <v>24.559734344482422</v>
      </c>
      <c r="S99" s="1">
        <v>25.847633361816406</v>
      </c>
      <c r="T99" s="1">
        <v>24.049850463867188</v>
      </c>
      <c r="U99" s="1">
        <v>399.68692016601563</v>
      </c>
      <c r="V99" s="1">
        <v>394.53640747070313</v>
      </c>
      <c r="W99" s="1">
        <v>27.081321716308594</v>
      </c>
      <c r="X99" s="1">
        <v>28.192893981933594</v>
      </c>
      <c r="Y99" s="1">
        <v>87.940864562988281</v>
      </c>
      <c r="Z99" s="1">
        <v>91.550453186035156</v>
      </c>
      <c r="AA99" s="1">
        <v>500.05874633789063</v>
      </c>
      <c r="AB99" s="1">
        <v>499.45138549804688</v>
      </c>
      <c r="AC99" s="1">
        <v>0.78696250915527344</v>
      </c>
      <c r="AD99" s="1">
        <v>100.57396697998047</v>
      </c>
      <c r="AE99" s="1">
        <v>0.55833297967910767</v>
      </c>
      <c r="AF99" s="1">
        <v>-0.2815299928188324</v>
      </c>
      <c r="AG99" s="1">
        <v>1</v>
      </c>
      <c r="AH99" s="1">
        <v>-0.21956524252891541</v>
      </c>
      <c r="AI99" s="1">
        <v>2.737391471862793</v>
      </c>
      <c r="AJ99" s="1">
        <v>1</v>
      </c>
      <c r="AK99" s="1">
        <v>0</v>
      </c>
      <c r="AL99" s="1">
        <v>0.15999999642372131</v>
      </c>
      <c r="AM99" s="1">
        <v>111115</v>
      </c>
      <c r="AN99">
        <f t="shared" si="92"/>
        <v>0.96165143526517416</v>
      </c>
      <c r="AO99">
        <f t="shared" si="93"/>
        <v>1.0999560077505446E-3</v>
      </c>
      <c r="AP99">
        <f t="shared" si="94"/>
        <v>298.99763336181638</v>
      </c>
      <c r="AQ99">
        <f t="shared" si="95"/>
        <v>297.7097343444824</v>
      </c>
      <c r="AR99">
        <f t="shared" si="96"/>
        <v>79.912219893510155</v>
      </c>
      <c r="AS99">
        <f t="shared" si="97"/>
        <v>0.17816764002234464</v>
      </c>
      <c r="AT99">
        <f t="shared" si="98"/>
        <v>3.3439555213022754</v>
      </c>
      <c r="AU99">
        <f t="shared" si="99"/>
        <v>33.248718547294644</v>
      </c>
      <c r="AV99">
        <f t="shared" si="100"/>
        <v>5.0558245653610498</v>
      </c>
      <c r="AW99">
        <f t="shared" si="101"/>
        <v>25.203683853149414</v>
      </c>
      <c r="AX99">
        <f t="shared" si="102"/>
        <v>3.2184953203431292</v>
      </c>
      <c r="AY99">
        <f t="shared" si="103"/>
        <v>0.21087845485016429</v>
      </c>
      <c r="AZ99">
        <f t="shared" si="104"/>
        <v>2.8354711884090795</v>
      </c>
      <c r="BA99">
        <f t="shared" si="105"/>
        <v>0.38302413193404972</v>
      </c>
      <c r="BB99">
        <f t="shared" si="106"/>
        <v>0.13306298191713239</v>
      </c>
      <c r="BC99">
        <f t="shared" si="107"/>
        <v>35.95184062931299</v>
      </c>
      <c r="BD99">
        <f t="shared" si="108"/>
        <v>0.90604227873267673</v>
      </c>
      <c r="BE99">
        <f t="shared" si="109"/>
        <v>85.348627899574808</v>
      </c>
      <c r="BF99">
        <f t="shared" si="110"/>
        <v>392.62474901997314</v>
      </c>
      <c r="BG99">
        <f t="shared" si="111"/>
        <v>9.8234409353677513E-3</v>
      </c>
    </row>
    <row r="100" spans="1:59" x14ac:dyDescent="0.25">
      <c r="A100" s="8">
        <v>24</v>
      </c>
      <c r="B100" s="3" t="s">
        <v>82</v>
      </c>
      <c r="C100" s="1">
        <v>29</v>
      </c>
      <c r="D100" s="1" t="s">
        <v>161</v>
      </c>
      <c r="E100" s="1">
        <v>2786.9999377056956</v>
      </c>
      <c r="F100" s="1">
        <v>0</v>
      </c>
      <c r="G100">
        <f t="shared" si="84"/>
        <v>4.396566989024846</v>
      </c>
      <c r="I100">
        <f t="shared" si="85"/>
        <v>0.22186547021386555</v>
      </c>
      <c r="J100">
        <f t="shared" si="86"/>
        <v>357.83050650718548</v>
      </c>
      <c r="K100">
        <f t="shared" si="87"/>
        <v>1.0811412507177462</v>
      </c>
      <c r="L100">
        <f t="shared" si="88"/>
        <v>0.5080722485629714</v>
      </c>
      <c r="M100">
        <f t="shared" si="89"/>
        <v>25.836372375488281</v>
      </c>
      <c r="N100">
        <v>5.2</v>
      </c>
      <c r="O100">
        <f t="shared" si="90"/>
        <v>1.5956522107124329</v>
      </c>
      <c r="P100" s="1">
        <v>1</v>
      </c>
      <c r="Q100">
        <f t="shared" si="91"/>
        <v>3.1913044214248658</v>
      </c>
      <c r="R100" s="1">
        <v>24.552993774414063</v>
      </c>
      <c r="S100" s="1">
        <v>25.836372375488281</v>
      </c>
      <c r="T100" s="1">
        <v>24.049850463867188</v>
      </c>
      <c r="U100" s="1">
        <v>399.54727172851563</v>
      </c>
      <c r="V100" s="1">
        <v>394.53167724609375</v>
      </c>
      <c r="W100" s="1">
        <v>27.082231521606445</v>
      </c>
      <c r="X100" s="1">
        <v>28.174842834472656</v>
      </c>
      <c r="Y100" s="1">
        <v>87.979202270507813</v>
      </c>
      <c r="Z100" s="1">
        <v>91.528656005859375</v>
      </c>
      <c r="AA100" s="1">
        <v>500.04400634765625</v>
      </c>
      <c r="AB100" s="1">
        <v>499.4371337890625</v>
      </c>
      <c r="AC100" s="1">
        <v>0.64710301160812378</v>
      </c>
      <c r="AD100" s="1">
        <v>100.57387542724609</v>
      </c>
      <c r="AE100" s="1">
        <v>0.55833297967910767</v>
      </c>
      <c r="AF100" s="1">
        <v>-0.2815299928188324</v>
      </c>
      <c r="AG100" s="1">
        <v>1</v>
      </c>
      <c r="AH100" s="1">
        <v>-0.21956524252891541</v>
      </c>
      <c r="AI100" s="1">
        <v>2.737391471862793</v>
      </c>
      <c r="AJ100" s="1">
        <v>1</v>
      </c>
      <c r="AK100" s="1">
        <v>0</v>
      </c>
      <c r="AL100" s="1">
        <v>0.15999999642372131</v>
      </c>
      <c r="AM100" s="1">
        <v>111115</v>
      </c>
      <c r="AN100">
        <f t="shared" si="92"/>
        <v>0.96162308913010797</v>
      </c>
      <c r="AO100">
        <f t="shared" si="93"/>
        <v>1.0811412507177464E-3</v>
      </c>
      <c r="AP100">
        <f t="shared" si="94"/>
        <v>298.98637237548826</v>
      </c>
      <c r="AQ100">
        <f t="shared" si="95"/>
        <v>297.70299377441404</v>
      </c>
      <c r="AR100">
        <f t="shared" si="96"/>
        <v>79.909939620123623</v>
      </c>
      <c r="AS100">
        <f t="shared" si="97"/>
        <v>0.18758397158863555</v>
      </c>
      <c r="AT100">
        <f t="shared" si="98"/>
        <v>3.3417253819794617</v>
      </c>
      <c r="AU100">
        <f t="shared" si="99"/>
        <v>33.226574672433948</v>
      </c>
      <c r="AV100">
        <f t="shared" si="100"/>
        <v>5.0517318379612917</v>
      </c>
      <c r="AW100">
        <f t="shared" si="101"/>
        <v>25.194683074951172</v>
      </c>
      <c r="AX100">
        <f t="shared" si="102"/>
        <v>3.2167712629913932</v>
      </c>
      <c r="AY100">
        <f t="shared" si="103"/>
        <v>0.20744360185219837</v>
      </c>
      <c r="AZ100">
        <f t="shared" si="104"/>
        <v>2.8336531334164903</v>
      </c>
      <c r="BA100">
        <f t="shared" si="105"/>
        <v>0.38311812957490288</v>
      </c>
      <c r="BB100">
        <f t="shared" si="106"/>
        <v>0.13087516797115653</v>
      </c>
      <c r="BC100">
        <f t="shared" si="107"/>
        <v>35.988400785522046</v>
      </c>
      <c r="BD100">
        <f t="shared" si="108"/>
        <v>0.90697535114267769</v>
      </c>
      <c r="BE100">
        <f t="shared" si="109"/>
        <v>85.334153019925708</v>
      </c>
      <c r="BF100">
        <f t="shared" si="110"/>
        <v>392.67182163490969</v>
      </c>
      <c r="BG100">
        <f t="shared" si="111"/>
        <v>9.5544752521769926E-3</v>
      </c>
    </row>
    <row r="101" spans="1:59" x14ac:dyDescent="0.25">
      <c r="A101" s="8">
        <v>24</v>
      </c>
      <c r="B101" s="3" t="s">
        <v>82</v>
      </c>
      <c r="C101" s="1">
        <v>30</v>
      </c>
      <c r="D101" s="1" t="s">
        <v>162</v>
      </c>
      <c r="E101" s="1">
        <v>2792.499937582761</v>
      </c>
      <c r="F101" s="1">
        <v>0</v>
      </c>
      <c r="G101">
        <f t="shared" si="84"/>
        <v>4.4813435554284595</v>
      </c>
      <c r="I101">
        <f t="shared" si="85"/>
        <v>0.2160895128721631</v>
      </c>
      <c r="J101">
        <f t="shared" si="86"/>
        <v>356.31011932131094</v>
      </c>
      <c r="K101">
        <f t="shared" si="87"/>
        <v>1.0549597524736969</v>
      </c>
      <c r="L101">
        <f t="shared" si="88"/>
        <v>0.50816761160163093</v>
      </c>
      <c r="M101">
        <f t="shared" si="89"/>
        <v>25.827545166015625</v>
      </c>
      <c r="N101">
        <v>5.2</v>
      </c>
      <c r="O101">
        <f t="shared" si="90"/>
        <v>1.5956522107124329</v>
      </c>
      <c r="P101" s="1">
        <v>1</v>
      </c>
      <c r="Q101">
        <f t="shared" si="91"/>
        <v>3.1913044214248658</v>
      </c>
      <c r="R101" s="1">
        <v>24.550800323486328</v>
      </c>
      <c r="S101" s="1">
        <v>25.827545166015625</v>
      </c>
      <c r="T101" s="1">
        <v>24.049535751342773</v>
      </c>
      <c r="U101" s="1">
        <v>399.6112060546875</v>
      </c>
      <c r="V101" s="1">
        <v>394.51779174804688</v>
      </c>
      <c r="W101" s="1">
        <v>27.090288162231445</v>
      </c>
      <c r="X101" s="1">
        <v>28.156547546386719</v>
      </c>
      <c r="Y101" s="1">
        <v>88.016845703125</v>
      </c>
      <c r="Z101" s="1">
        <v>91.48114013671875</v>
      </c>
      <c r="AA101" s="1">
        <v>500.00308227539063</v>
      </c>
      <c r="AB101" s="1">
        <v>499.518798828125</v>
      </c>
      <c r="AC101" s="1">
        <v>0.66649669408798218</v>
      </c>
      <c r="AD101" s="1">
        <v>100.57378387451172</v>
      </c>
      <c r="AE101" s="1">
        <v>0.55833297967910767</v>
      </c>
      <c r="AF101" s="1">
        <v>-0.2815299928188324</v>
      </c>
      <c r="AG101" s="1">
        <v>1</v>
      </c>
      <c r="AH101" s="1">
        <v>-0.21956524252891541</v>
      </c>
      <c r="AI101" s="1">
        <v>2.737391471862793</v>
      </c>
      <c r="AJ101" s="1">
        <v>1</v>
      </c>
      <c r="AK101" s="1">
        <v>0</v>
      </c>
      <c r="AL101" s="1">
        <v>0.15999999642372131</v>
      </c>
      <c r="AM101" s="1">
        <v>111115</v>
      </c>
      <c r="AN101">
        <f t="shared" si="92"/>
        <v>0.96154438899113559</v>
      </c>
      <c r="AO101">
        <f t="shared" si="93"/>
        <v>1.0549597524736969E-3</v>
      </c>
      <c r="AP101">
        <f t="shared" si="94"/>
        <v>298.9775451660156</v>
      </c>
      <c r="AQ101">
        <f t="shared" si="95"/>
        <v>297.70080032348631</v>
      </c>
      <c r="AR101">
        <f t="shared" si="96"/>
        <v>79.923006026081566</v>
      </c>
      <c r="AS101">
        <f t="shared" si="97"/>
        <v>0.20089036714357306</v>
      </c>
      <c r="AT101">
        <f t="shared" si="98"/>
        <v>3.3399781391843422</v>
      </c>
      <c r="AU101">
        <f t="shared" si="99"/>
        <v>33.209232172786812</v>
      </c>
      <c r="AV101">
        <f t="shared" si="100"/>
        <v>5.0526846264000937</v>
      </c>
      <c r="AW101">
        <f t="shared" si="101"/>
        <v>25.189172744750977</v>
      </c>
      <c r="AX101">
        <f t="shared" si="102"/>
        <v>3.2157161830612488</v>
      </c>
      <c r="AY101">
        <f t="shared" si="103"/>
        <v>0.20238558591985953</v>
      </c>
      <c r="AZ101">
        <f t="shared" si="104"/>
        <v>2.8318105275827112</v>
      </c>
      <c r="BA101">
        <f t="shared" si="105"/>
        <v>0.38390565547853761</v>
      </c>
      <c r="BB101">
        <f t="shared" si="106"/>
        <v>0.12765473160886748</v>
      </c>
      <c r="BC101">
        <f t="shared" si="107"/>
        <v>35.835456932923009</v>
      </c>
      <c r="BD101">
        <f t="shared" si="108"/>
        <v>0.90315348705201937</v>
      </c>
      <c r="BE101">
        <f t="shared" si="109"/>
        <v>85.299118855187601</v>
      </c>
      <c r="BF101">
        <f t="shared" si="110"/>
        <v>392.6220735711118</v>
      </c>
      <c r="BG101">
        <f t="shared" si="111"/>
        <v>9.7359441125815134E-3</v>
      </c>
    </row>
    <row r="102" spans="1:59" x14ac:dyDescent="0.25">
      <c r="A102" s="8">
        <v>24</v>
      </c>
      <c r="B102" t="s">
        <v>83</v>
      </c>
      <c r="C102" s="1">
        <v>31</v>
      </c>
      <c r="D102" s="1" t="s">
        <v>163</v>
      </c>
      <c r="E102" s="1">
        <v>3087.9999309778214</v>
      </c>
      <c r="F102" s="1">
        <v>0</v>
      </c>
      <c r="G102">
        <f t="shared" si="84"/>
        <v>4.0327257212105456</v>
      </c>
      <c r="H102">
        <f>AVERAGE(G102:G106)</f>
        <v>4.1639884522404786</v>
      </c>
      <c r="I102">
        <f t="shared" si="85"/>
        <v>9.9723267915224276E-2</v>
      </c>
      <c r="J102">
        <f t="shared" si="86"/>
        <v>327.0775888554756</v>
      </c>
      <c r="K102">
        <f t="shared" si="87"/>
        <v>0.51303650222383945</v>
      </c>
      <c r="L102">
        <f t="shared" si="88"/>
        <v>0.51747234783830187</v>
      </c>
      <c r="M102">
        <f t="shared" si="89"/>
        <v>25.595012664794922</v>
      </c>
      <c r="N102">
        <v>5.2</v>
      </c>
      <c r="O102">
        <f t="shared" si="90"/>
        <v>1.5956522107124329</v>
      </c>
      <c r="P102" s="1">
        <v>1</v>
      </c>
      <c r="Q102">
        <f t="shared" si="91"/>
        <v>3.1913044214248658</v>
      </c>
      <c r="R102" s="1">
        <v>24.483493804931641</v>
      </c>
      <c r="S102" s="1">
        <v>25.595012664794922</v>
      </c>
      <c r="T102" s="1">
        <v>24.0509033203125</v>
      </c>
      <c r="U102" s="1">
        <v>400.97467041015625</v>
      </c>
      <c r="V102" s="1">
        <v>396.5694580078125</v>
      </c>
      <c r="W102" s="1">
        <v>27.090642929077148</v>
      </c>
      <c r="X102" s="1">
        <v>27.609420776367188</v>
      </c>
      <c r="Y102" s="1">
        <v>88.372596740722656</v>
      </c>
      <c r="Z102" s="1">
        <v>90.064910888671875</v>
      </c>
      <c r="AA102" s="1">
        <v>500.047119140625</v>
      </c>
      <c r="AB102" s="1">
        <v>498.65811157226563</v>
      </c>
      <c r="AC102" s="1">
        <v>0.57770520448684692</v>
      </c>
      <c r="AD102" s="1">
        <v>100.57310485839844</v>
      </c>
      <c r="AE102" s="1">
        <v>0.55833297967910767</v>
      </c>
      <c r="AF102" s="1">
        <v>-0.2815299928188324</v>
      </c>
      <c r="AG102" s="1">
        <v>1</v>
      </c>
      <c r="AH102" s="1">
        <v>-0.21956524252891541</v>
      </c>
      <c r="AI102" s="1">
        <v>2.737391471862793</v>
      </c>
      <c r="AJ102" s="1">
        <v>1</v>
      </c>
      <c r="AK102" s="1">
        <v>0</v>
      </c>
      <c r="AL102" s="1">
        <v>0.15999999642372131</v>
      </c>
      <c r="AM102" s="1">
        <v>111115</v>
      </c>
      <c r="AN102">
        <f t="shared" si="92"/>
        <v>0.96162907527043251</v>
      </c>
      <c r="AO102">
        <f t="shared" si="93"/>
        <v>5.1303650222383947E-4</v>
      </c>
      <c r="AP102">
        <f t="shared" si="94"/>
        <v>298.7450126647949</v>
      </c>
      <c r="AQ102">
        <f t="shared" si="95"/>
        <v>297.63349380493162</v>
      </c>
      <c r="AR102">
        <f t="shared" si="96"/>
        <v>79.785296068222124</v>
      </c>
      <c r="AS102">
        <f t="shared" si="97"/>
        <v>0.4754858467661876</v>
      </c>
      <c r="AT102">
        <f t="shared" si="98"/>
        <v>3.2942375186595236</v>
      </c>
      <c r="AU102">
        <f t="shared" si="99"/>
        <v>32.75465665793687</v>
      </c>
      <c r="AV102">
        <f t="shared" si="100"/>
        <v>5.1452358815696826</v>
      </c>
      <c r="AW102">
        <f t="shared" si="101"/>
        <v>25.039253234863281</v>
      </c>
      <c r="AX102">
        <f t="shared" si="102"/>
        <v>3.1871264189008208</v>
      </c>
      <c r="AY102">
        <f t="shared" si="103"/>
        <v>9.670149748287471E-2</v>
      </c>
      <c r="AZ102">
        <f t="shared" si="104"/>
        <v>2.7767651708212218</v>
      </c>
      <c r="BA102">
        <f t="shared" si="105"/>
        <v>0.41036124807959906</v>
      </c>
      <c r="BB102">
        <f t="shared" si="106"/>
        <v>6.0702848369885411E-2</v>
      </c>
      <c r="BC102">
        <f t="shared" si="107"/>
        <v>32.895208640793875</v>
      </c>
      <c r="BD102">
        <f t="shared" si="108"/>
        <v>0.82476747074413403</v>
      </c>
      <c r="BE102">
        <f t="shared" si="109"/>
        <v>84.293525529086438</v>
      </c>
      <c r="BF102">
        <f t="shared" si="110"/>
        <v>394.86351617190218</v>
      </c>
      <c r="BG102">
        <f t="shared" si="111"/>
        <v>8.6088649523314367E-3</v>
      </c>
    </row>
    <row r="103" spans="1:59" x14ac:dyDescent="0.25">
      <c r="A103" s="8">
        <v>24</v>
      </c>
      <c r="B103" t="s">
        <v>83</v>
      </c>
      <c r="C103" s="1">
        <v>32</v>
      </c>
      <c r="D103" s="1" t="s">
        <v>164</v>
      </c>
      <c r="E103" s="1">
        <v>3095.4999308101833</v>
      </c>
      <c r="F103" s="1">
        <v>0</v>
      </c>
      <c r="G103">
        <f t="shared" si="84"/>
        <v>4.0926486649764771</v>
      </c>
      <c r="I103">
        <f t="shared" si="85"/>
        <v>9.9272499823992069E-2</v>
      </c>
      <c r="J103">
        <f t="shared" si="86"/>
        <v>325.65032416904523</v>
      </c>
      <c r="K103">
        <f t="shared" si="87"/>
        <v>0.51129474433806266</v>
      </c>
      <c r="L103">
        <f t="shared" si="88"/>
        <v>0.51797190184521025</v>
      </c>
      <c r="M103">
        <f t="shared" si="89"/>
        <v>25.606943130493164</v>
      </c>
      <c r="N103">
        <v>5.2</v>
      </c>
      <c r="O103">
        <f t="shared" si="90"/>
        <v>1.5956522107124329</v>
      </c>
      <c r="P103" s="1">
        <v>1</v>
      </c>
      <c r="Q103">
        <f t="shared" si="91"/>
        <v>3.1913044214248658</v>
      </c>
      <c r="R103" s="1">
        <v>24.480068206787109</v>
      </c>
      <c r="S103" s="1">
        <v>25.606943130493164</v>
      </c>
      <c r="T103" s="1">
        <v>24.050817489624023</v>
      </c>
      <c r="U103" s="1">
        <v>400.89105224609375</v>
      </c>
      <c r="V103" s="1">
        <v>396.4239501953125</v>
      </c>
      <c r="W103" s="1">
        <v>27.110776901245117</v>
      </c>
      <c r="X103" s="1">
        <v>27.627826690673828</v>
      </c>
      <c r="Y103" s="1">
        <v>88.455856323242188</v>
      </c>
      <c r="Z103" s="1">
        <v>90.142868041992188</v>
      </c>
      <c r="AA103" s="1">
        <v>500.00555419921875</v>
      </c>
      <c r="AB103" s="1">
        <v>498.4747314453125</v>
      </c>
      <c r="AC103" s="1">
        <v>0.30823847651481628</v>
      </c>
      <c r="AD103" s="1">
        <v>100.57247924804688</v>
      </c>
      <c r="AE103" s="1">
        <v>0.55833297967910767</v>
      </c>
      <c r="AF103" s="1">
        <v>-0.2815299928188324</v>
      </c>
      <c r="AG103" s="1">
        <v>1</v>
      </c>
      <c r="AH103" s="1">
        <v>-0.21956524252891541</v>
      </c>
      <c r="AI103" s="1">
        <v>2.737391471862793</v>
      </c>
      <c r="AJ103" s="1">
        <v>1</v>
      </c>
      <c r="AK103" s="1">
        <v>0</v>
      </c>
      <c r="AL103" s="1">
        <v>0.15999999642372131</v>
      </c>
      <c r="AM103" s="1">
        <v>111115</v>
      </c>
      <c r="AN103">
        <f t="shared" si="92"/>
        <v>0.96154914269080516</v>
      </c>
      <c r="AO103">
        <f t="shared" si="93"/>
        <v>5.1129474433806268E-4</v>
      </c>
      <c r="AP103">
        <f t="shared" si="94"/>
        <v>298.75694313049314</v>
      </c>
      <c r="AQ103">
        <f t="shared" si="95"/>
        <v>297.63006820678709</v>
      </c>
      <c r="AR103">
        <f t="shared" si="96"/>
        <v>79.755955248565442</v>
      </c>
      <c r="AS103">
        <f t="shared" si="97"/>
        <v>0.47410428481202788</v>
      </c>
      <c r="AT103">
        <f t="shared" si="98"/>
        <v>3.2965709283616396</v>
      </c>
      <c r="AU103">
        <f t="shared" si="99"/>
        <v>32.778061682571668</v>
      </c>
      <c r="AV103">
        <f t="shared" si="100"/>
        <v>5.1502349918978396</v>
      </c>
      <c r="AW103">
        <f t="shared" si="101"/>
        <v>25.043505668640137</v>
      </c>
      <c r="AX103">
        <f t="shared" si="102"/>
        <v>3.1879342900754963</v>
      </c>
      <c r="AY103">
        <f t="shared" si="103"/>
        <v>9.6277575390630324E-2</v>
      </c>
      <c r="AZ103">
        <f t="shared" si="104"/>
        <v>2.7785990265164293</v>
      </c>
      <c r="BA103">
        <f t="shared" si="105"/>
        <v>0.40933526355906702</v>
      </c>
      <c r="BB103">
        <f t="shared" si="106"/>
        <v>6.0435578843185268E-2</v>
      </c>
      <c r="BC103">
        <f t="shared" si="107"/>
        <v>32.75146046961104</v>
      </c>
      <c r="BD103">
        <f t="shared" si="108"/>
        <v>0.82146985319277988</v>
      </c>
      <c r="BE103">
        <f t="shared" si="109"/>
        <v>84.287000298966746</v>
      </c>
      <c r="BF103">
        <f t="shared" si="110"/>
        <v>394.69265948527379</v>
      </c>
      <c r="BG103">
        <f t="shared" si="111"/>
        <v>8.7398909242017136E-3</v>
      </c>
    </row>
    <row r="104" spans="1:59" x14ac:dyDescent="0.25">
      <c r="A104" s="8">
        <v>24</v>
      </c>
      <c r="B104" t="s">
        <v>83</v>
      </c>
      <c r="C104" s="1">
        <v>33</v>
      </c>
      <c r="D104" s="1" t="s">
        <v>165</v>
      </c>
      <c r="E104" s="1">
        <v>3101.4999306760728</v>
      </c>
      <c r="F104" s="1">
        <v>0</v>
      </c>
      <c r="G104">
        <f t="shared" si="84"/>
        <v>4.1469588463817466</v>
      </c>
      <c r="I104">
        <f t="shared" si="85"/>
        <v>9.8746382041224212E-2</v>
      </c>
      <c r="J104">
        <f t="shared" si="86"/>
        <v>324.32254063855788</v>
      </c>
      <c r="K104">
        <f t="shared" si="87"/>
        <v>0.50838626521809238</v>
      </c>
      <c r="L104">
        <f t="shared" si="88"/>
        <v>0.51768225359073572</v>
      </c>
      <c r="M104">
        <f t="shared" si="89"/>
        <v>25.611572265625</v>
      </c>
      <c r="N104">
        <v>5.2</v>
      </c>
      <c r="O104">
        <f t="shared" si="90"/>
        <v>1.5956522107124329</v>
      </c>
      <c r="P104" s="1">
        <v>1</v>
      </c>
      <c r="Q104">
        <f t="shared" si="91"/>
        <v>3.1913044214248658</v>
      </c>
      <c r="R104" s="1">
        <v>24.481731414794922</v>
      </c>
      <c r="S104" s="1">
        <v>25.611572265625</v>
      </c>
      <c r="T104" s="1">
        <v>24.049999237060547</v>
      </c>
      <c r="U104" s="1">
        <v>400.86492919921875</v>
      </c>
      <c r="V104" s="1">
        <v>396.34335327148438</v>
      </c>
      <c r="W104" s="1">
        <v>27.125638961791992</v>
      </c>
      <c r="X104" s="1">
        <v>27.639654159545898</v>
      </c>
      <c r="Y104" s="1">
        <v>88.495719909667969</v>
      </c>
      <c r="Z104" s="1">
        <v>90.17266845703125</v>
      </c>
      <c r="AA104" s="1">
        <v>500.09030151367188</v>
      </c>
      <c r="AB104" s="1">
        <v>501.0849609375</v>
      </c>
      <c r="AC104" s="1">
        <v>0.37152782082557678</v>
      </c>
      <c r="AD104" s="1">
        <v>100.57269287109375</v>
      </c>
      <c r="AE104" s="1">
        <v>0.55833297967910767</v>
      </c>
      <c r="AF104" s="1">
        <v>-0.2815299928188324</v>
      </c>
      <c r="AG104" s="1">
        <v>1</v>
      </c>
      <c r="AH104" s="1">
        <v>-0.21956524252891541</v>
      </c>
      <c r="AI104" s="1">
        <v>2.737391471862793</v>
      </c>
      <c r="AJ104" s="1">
        <v>1</v>
      </c>
      <c r="AK104" s="1">
        <v>0</v>
      </c>
      <c r="AL104" s="1">
        <v>0.15999999642372131</v>
      </c>
      <c r="AM104" s="1">
        <v>111115</v>
      </c>
      <c r="AN104">
        <f t="shared" si="92"/>
        <v>0.96171211829552272</v>
      </c>
      <c r="AO104">
        <f t="shared" si="93"/>
        <v>5.0838626521809238E-4</v>
      </c>
      <c r="AP104">
        <f t="shared" si="94"/>
        <v>298.76157226562498</v>
      </c>
      <c r="AQ104">
        <f t="shared" si="95"/>
        <v>297.6317314147949</v>
      </c>
      <c r="AR104">
        <f t="shared" si="96"/>
        <v>80.173591957980534</v>
      </c>
      <c r="AS104">
        <f t="shared" si="97"/>
        <v>0.47957280820817094</v>
      </c>
      <c r="AT104">
        <f t="shared" si="98"/>
        <v>3.2974767024419944</v>
      </c>
      <c r="AU104">
        <f t="shared" si="99"/>
        <v>32.786998222951468</v>
      </c>
      <c r="AV104">
        <f t="shared" si="100"/>
        <v>5.1473440634055692</v>
      </c>
      <c r="AW104">
        <f t="shared" si="101"/>
        <v>25.046651840209961</v>
      </c>
      <c r="AX104">
        <f t="shared" si="102"/>
        <v>3.18853211033466</v>
      </c>
      <c r="AY104">
        <f t="shared" si="103"/>
        <v>9.5782644230258243E-2</v>
      </c>
      <c r="AZ104">
        <f t="shared" si="104"/>
        <v>2.7797944488512587</v>
      </c>
      <c r="BA104">
        <f t="shared" si="105"/>
        <v>0.40873766148340129</v>
      </c>
      <c r="BB104">
        <f t="shared" si="106"/>
        <v>6.0123553306583845E-2</v>
      </c>
      <c r="BC104">
        <f t="shared" si="107"/>
        <v>32.6179912708145</v>
      </c>
      <c r="BD104">
        <f t="shared" si="108"/>
        <v>0.81828681611926968</v>
      </c>
      <c r="BE104">
        <f t="shared" si="109"/>
        <v>84.297422002720182</v>
      </c>
      <c r="BF104">
        <f t="shared" si="110"/>
        <v>394.58908802338379</v>
      </c>
      <c r="BG104">
        <f t="shared" si="111"/>
        <v>8.8592906015849925E-3</v>
      </c>
    </row>
    <row r="105" spans="1:59" x14ac:dyDescent="0.25">
      <c r="A105" s="8">
        <v>24</v>
      </c>
      <c r="B105" t="s">
        <v>83</v>
      </c>
      <c r="C105" s="1">
        <v>34</v>
      </c>
      <c r="D105" s="1" t="s">
        <v>166</v>
      </c>
      <c r="E105" s="1">
        <v>3106.9999305531383</v>
      </c>
      <c r="F105" s="1">
        <v>0</v>
      </c>
      <c r="G105">
        <f t="shared" si="84"/>
        <v>4.2486111615230948</v>
      </c>
      <c r="I105">
        <f t="shared" si="85"/>
        <v>9.7059695001384089E-2</v>
      </c>
      <c r="J105">
        <f t="shared" si="86"/>
        <v>321.43735387993786</v>
      </c>
      <c r="K105">
        <f t="shared" si="87"/>
        <v>0.50045279120957586</v>
      </c>
      <c r="L105">
        <f t="shared" si="88"/>
        <v>0.51818712228975716</v>
      </c>
      <c r="M105">
        <f t="shared" si="89"/>
        <v>25.617887496948242</v>
      </c>
      <c r="N105">
        <v>5.2</v>
      </c>
      <c r="O105">
        <f t="shared" si="90"/>
        <v>1.5956522107124329</v>
      </c>
      <c r="P105" s="1">
        <v>1</v>
      </c>
      <c r="Q105">
        <f t="shared" si="91"/>
        <v>3.1913044214248658</v>
      </c>
      <c r="R105" s="1">
        <v>24.478975296020508</v>
      </c>
      <c r="S105" s="1">
        <v>25.617887496948242</v>
      </c>
      <c r="T105" s="1">
        <v>24.052331924438477</v>
      </c>
      <c r="U105" s="1">
        <v>400.96017456054688</v>
      </c>
      <c r="V105" s="1">
        <v>396.336181640625</v>
      </c>
      <c r="W105" s="1">
        <v>27.141006469726563</v>
      </c>
      <c r="X105" s="1">
        <v>27.646995544433594</v>
      </c>
      <c r="Y105" s="1">
        <v>88.560249328613281</v>
      </c>
      <c r="Z105" s="1">
        <v>90.211273193359375</v>
      </c>
      <c r="AA105" s="1">
        <v>500.09127807617188</v>
      </c>
      <c r="AB105" s="1">
        <v>500.85733032226563</v>
      </c>
      <c r="AC105" s="1">
        <v>0.51136070489883423</v>
      </c>
      <c r="AD105" s="1">
        <v>100.57243347167969</v>
      </c>
      <c r="AE105" s="1">
        <v>0.55833297967910767</v>
      </c>
      <c r="AF105" s="1">
        <v>-0.2815299928188324</v>
      </c>
      <c r="AG105" s="1">
        <v>1</v>
      </c>
      <c r="AH105" s="1">
        <v>-0.21956524252891541</v>
      </c>
      <c r="AI105" s="1">
        <v>2.737391471862793</v>
      </c>
      <c r="AJ105" s="1">
        <v>1</v>
      </c>
      <c r="AK105" s="1">
        <v>0</v>
      </c>
      <c r="AL105" s="1">
        <v>0.15999999642372131</v>
      </c>
      <c r="AM105" s="1">
        <v>111115</v>
      </c>
      <c r="AN105">
        <f t="shared" si="92"/>
        <v>0.96171399630033028</v>
      </c>
      <c r="AO105">
        <f t="shared" si="93"/>
        <v>5.0045279120957591E-4</v>
      </c>
      <c r="AP105">
        <f t="shared" si="94"/>
        <v>298.76788749694822</v>
      </c>
      <c r="AQ105">
        <f t="shared" si="95"/>
        <v>297.62897529602049</v>
      </c>
      <c r="AR105">
        <f t="shared" si="96"/>
        <v>80.137171060357105</v>
      </c>
      <c r="AS105">
        <f t="shared" si="97"/>
        <v>0.48181014166017666</v>
      </c>
      <c r="AT105">
        <f t="shared" si="98"/>
        <v>3.2987127423741294</v>
      </c>
      <c r="AU105">
        <f t="shared" si="99"/>
        <v>32.799372835131983</v>
      </c>
      <c r="AV105">
        <f t="shared" si="100"/>
        <v>5.1523772906983893</v>
      </c>
      <c r="AW105">
        <f t="shared" si="101"/>
        <v>25.048431396484375</v>
      </c>
      <c r="AX105">
        <f t="shared" si="102"/>
        <v>3.1888702963597919</v>
      </c>
      <c r="AY105">
        <f t="shared" si="103"/>
        <v>9.4194871015894355E-2</v>
      </c>
      <c r="AZ105">
        <f t="shared" si="104"/>
        <v>2.7805256200843722</v>
      </c>
      <c r="BA105">
        <f t="shared" si="105"/>
        <v>0.4083446762754197</v>
      </c>
      <c r="BB105">
        <f t="shared" si="106"/>
        <v>5.9122648225226171E-2</v>
      </c>
      <c r="BC105">
        <f t="shared" si="107"/>
        <v>32.327736888402811</v>
      </c>
      <c r="BD105">
        <f t="shared" si="108"/>
        <v>0.81102197772949958</v>
      </c>
      <c r="BE105">
        <f t="shared" si="109"/>
        <v>84.279778753456071</v>
      </c>
      <c r="BF105">
        <f t="shared" si="110"/>
        <v>394.53891497137528</v>
      </c>
      <c r="BG105">
        <f t="shared" si="111"/>
        <v>9.0757082537373888E-3</v>
      </c>
    </row>
    <row r="106" spans="1:59" x14ac:dyDescent="0.25">
      <c r="A106" s="8">
        <v>24</v>
      </c>
      <c r="B106" t="s">
        <v>83</v>
      </c>
      <c r="C106" s="1">
        <v>35</v>
      </c>
      <c r="D106" s="1" t="s">
        <v>167</v>
      </c>
      <c r="E106" s="1">
        <v>3113.4999304078519</v>
      </c>
      <c r="F106" s="1">
        <v>0</v>
      </c>
      <c r="G106">
        <f t="shared" si="84"/>
        <v>4.2989978671105291</v>
      </c>
      <c r="I106">
        <f t="shared" si="85"/>
        <v>9.6215904366419802E-2</v>
      </c>
      <c r="J106">
        <f t="shared" si="86"/>
        <v>319.88808057018957</v>
      </c>
      <c r="K106">
        <f t="shared" si="87"/>
        <v>0.49544340182380453</v>
      </c>
      <c r="L106">
        <f t="shared" si="88"/>
        <v>0.51737431735154393</v>
      </c>
      <c r="M106">
        <f t="shared" si="89"/>
        <v>25.617500305175781</v>
      </c>
      <c r="N106">
        <v>5.2</v>
      </c>
      <c r="O106">
        <f t="shared" si="90"/>
        <v>1.5956522107124329</v>
      </c>
      <c r="P106" s="1">
        <v>1</v>
      </c>
      <c r="Q106">
        <f t="shared" si="91"/>
        <v>3.1913044214248658</v>
      </c>
      <c r="R106" s="1">
        <v>24.478147506713867</v>
      </c>
      <c r="S106" s="1">
        <v>25.617500305175781</v>
      </c>
      <c r="T106" s="1">
        <v>24.051799774169922</v>
      </c>
      <c r="U106" s="1">
        <v>400.92333984375</v>
      </c>
      <c r="V106" s="1">
        <v>396.2490234375</v>
      </c>
      <c r="W106" s="1">
        <v>27.15289306640625</v>
      </c>
      <c r="X106" s="1">
        <v>27.653818130493164</v>
      </c>
      <c r="Y106" s="1">
        <v>88.605033874511719</v>
      </c>
      <c r="Z106" s="1">
        <v>90.239646911621094</v>
      </c>
      <c r="AA106" s="1">
        <v>500.08697509765625</v>
      </c>
      <c r="AB106" s="1">
        <v>500.90261840820313</v>
      </c>
      <c r="AC106" s="1">
        <v>0.54914164543151855</v>
      </c>
      <c r="AD106" s="1">
        <v>100.57427215576172</v>
      </c>
      <c r="AE106" s="1">
        <v>0.55833297967910767</v>
      </c>
      <c r="AF106" s="1">
        <v>-0.2815299928188324</v>
      </c>
      <c r="AG106" s="1">
        <v>1</v>
      </c>
      <c r="AH106" s="1">
        <v>-0.21956524252891541</v>
      </c>
      <c r="AI106" s="1">
        <v>2.737391471862793</v>
      </c>
      <c r="AJ106" s="1">
        <v>1</v>
      </c>
      <c r="AK106" s="1">
        <v>0</v>
      </c>
      <c r="AL106" s="1">
        <v>0.15999999642372131</v>
      </c>
      <c r="AM106" s="1">
        <v>111115</v>
      </c>
      <c r="AN106">
        <f t="shared" si="92"/>
        <v>0.96170572134164645</v>
      </c>
      <c r="AO106">
        <f t="shared" si="93"/>
        <v>4.9544340182380452E-4</v>
      </c>
      <c r="AP106">
        <f t="shared" si="94"/>
        <v>298.76750030517576</v>
      </c>
      <c r="AQ106">
        <f t="shared" si="95"/>
        <v>297.62814750671384</v>
      </c>
      <c r="AR106">
        <f t="shared" si="96"/>
        <v>80.144417153945142</v>
      </c>
      <c r="AS106">
        <f t="shared" si="97"/>
        <v>0.48419737486293285</v>
      </c>
      <c r="AT106">
        <f t="shared" si="98"/>
        <v>3.298636948153701</v>
      </c>
      <c r="AU106">
        <f t="shared" si="99"/>
        <v>32.798019587405264</v>
      </c>
      <c r="AV106">
        <f t="shared" si="100"/>
        <v>5.1442014569121</v>
      </c>
      <c r="AW106">
        <f t="shared" si="101"/>
        <v>25.047823905944824</v>
      </c>
      <c r="AX106">
        <f t="shared" si="102"/>
        <v>3.1887548456240715</v>
      </c>
      <c r="AY106">
        <f t="shared" si="103"/>
        <v>9.3399952118027305E-2</v>
      </c>
      <c r="AZ106">
        <f t="shared" si="104"/>
        <v>2.7812626308021571</v>
      </c>
      <c r="BA106">
        <f t="shared" si="105"/>
        <v>0.40749221482191444</v>
      </c>
      <c r="BB106">
        <f t="shared" si="106"/>
        <v>5.8621598955108677E-2</v>
      </c>
      <c r="BC106">
        <f t="shared" si="107"/>
        <v>32.172510874650477</v>
      </c>
      <c r="BD106">
        <f t="shared" si="108"/>
        <v>0.8072905209838207</v>
      </c>
      <c r="BE106">
        <f t="shared" si="109"/>
        <v>84.300003276393738</v>
      </c>
      <c r="BF106">
        <f t="shared" si="110"/>
        <v>394.43044195663708</v>
      </c>
      <c r="BG106">
        <f t="shared" si="111"/>
        <v>9.1880721093649635E-3</v>
      </c>
    </row>
    <row r="107" spans="1:59" x14ac:dyDescent="0.25">
      <c r="A107" s="8">
        <v>24</v>
      </c>
      <c r="B107" s="2" t="s">
        <v>81</v>
      </c>
      <c r="C107" s="1">
        <v>36</v>
      </c>
      <c r="D107" s="1" t="s">
        <v>168</v>
      </c>
      <c r="E107" s="1">
        <v>3400.9999239817262</v>
      </c>
      <c r="F107" s="1">
        <v>0</v>
      </c>
      <c r="G107">
        <f t="shared" si="84"/>
        <v>2.0439343911967378</v>
      </c>
      <c r="H107">
        <f>AVERAGE(G107:G111)</f>
        <v>2.1508068059810683</v>
      </c>
      <c r="I107">
        <f t="shared" si="85"/>
        <v>0.39271386304733807</v>
      </c>
      <c r="J107">
        <f t="shared" si="86"/>
        <v>376.27021265264949</v>
      </c>
      <c r="K107">
        <f t="shared" si="87"/>
        <v>6.6698528162877979</v>
      </c>
      <c r="L107">
        <f t="shared" si="88"/>
        <v>1.8512432755847046</v>
      </c>
      <c r="M107">
        <f t="shared" si="89"/>
        <v>25.406976699829102</v>
      </c>
      <c r="N107">
        <v>4.3</v>
      </c>
      <c r="O107">
        <f t="shared" si="90"/>
        <v>1.7932609289884569</v>
      </c>
      <c r="P107" s="1">
        <v>1</v>
      </c>
      <c r="Q107">
        <f t="shared" si="91"/>
        <v>3.5865218579769138</v>
      </c>
      <c r="R107" s="1">
        <v>24.419815063476563</v>
      </c>
      <c r="S107" s="1">
        <v>25.406976699829102</v>
      </c>
      <c r="T107" s="1">
        <v>24.050098419189453</v>
      </c>
      <c r="U107" s="1">
        <v>400.90203857421875</v>
      </c>
      <c r="V107" s="1">
        <v>396.86807250976563</v>
      </c>
      <c r="W107" s="1">
        <v>8.3283348083496094</v>
      </c>
      <c r="X107" s="1">
        <v>13.983800888061523</v>
      </c>
      <c r="Y107" s="1">
        <v>27.271949768066406</v>
      </c>
      <c r="Z107" s="1">
        <v>45.791332244873047</v>
      </c>
      <c r="AA107" s="1">
        <v>500.03494262695313</v>
      </c>
      <c r="AB107" s="1">
        <v>499.24737548828125</v>
      </c>
      <c r="AC107" s="1">
        <v>0.60629653930664063</v>
      </c>
      <c r="AD107" s="1">
        <v>100.57405090332031</v>
      </c>
      <c r="AE107" s="1">
        <v>0.55833297967910767</v>
      </c>
      <c r="AF107" s="1">
        <v>-0.2815299928188324</v>
      </c>
      <c r="AG107" s="1">
        <v>0.3333333432674408</v>
      </c>
      <c r="AH107" s="1">
        <v>-0.21956524252891541</v>
      </c>
      <c r="AI107" s="1">
        <v>2.737391471862793</v>
      </c>
      <c r="AJ107" s="1">
        <v>1</v>
      </c>
      <c r="AK107" s="1">
        <v>0</v>
      </c>
      <c r="AL107" s="1">
        <v>0.15999999642372131</v>
      </c>
      <c r="AM107" s="1">
        <v>111115</v>
      </c>
      <c r="AN107">
        <f t="shared" si="92"/>
        <v>1.1628719595975652</v>
      </c>
      <c r="AO107">
        <f t="shared" si="93"/>
        <v>6.6698528162877982E-3</v>
      </c>
      <c r="AP107">
        <f t="shared" si="94"/>
        <v>298.55697669982908</v>
      </c>
      <c r="AQ107">
        <f t="shared" si="95"/>
        <v>297.56981506347654</v>
      </c>
      <c r="AR107">
        <f t="shared" si="96"/>
        <v>79.879578292677252</v>
      </c>
      <c r="AS107">
        <f t="shared" si="97"/>
        <v>-2.1760176075886135</v>
      </c>
      <c r="AT107">
        <f t="shared" si="98"/>
        <v>3.2576507779225001</v>
      </c>
      <c r="AU107">
        <f t="shared" si="99"/>
        <v>32.39056942286247</v>
      </c>
      <c r="AV107">
        <f t="shared" si="100"/>
        <v>18.406768534800946</v>
      </c>
      <c r="AW107">
        <f t="shared" si="101"/>
        <v>24.913395881652832</v>
      </c>
      <c r="AX107">
        <f t="shared" si="102"/>
        <v>3.1632970826688265</v>
      </c>
      <c r="AY107">
        <f t="shared" si="103"/>
        <v>0.35395662697441038</v>
      </c>
      <c r="AZ107">
        <f t="shared" si="104"/>
        <v>1.4064075023377955</v>
      </c>
      <c r="BA107">
        <f t="shared" si="105"/>
        <v>1.7568895803310309</v>
      </c>
      <c r="BB107">
        <f t="shared" si="106"/>
        <v>0.22440650182087057</v>
      </c>
      <c r="BC107">
        <f t="shared" si="107"/>
        <v>37.843019520730728</v>
      </c>
      <c r="BD107">
        <f t="shared" si="108"/>
        <v>0.94809897473773408</v>
      </c>
      <c r="BE107">
        <f t="shared" si="109"/>
        <v>47.564980348854149</v>
      </c>
      <c r="BF107">
        <f t="shared" si="110"/>
        <v>396.09871670004748</v>
      </c>
      <c r="BG107">
        <f t="shared" si="111"/>
        <v>2.4544310560147887E-3</v>
      </c>
    </row>
    <row r="108" spans="1:59" x14ac:dyDescent="0.25">
      <c r="A108" s="8">
        <v>24</v>
      </c>
      <c r="B108" s="2" t="s">
        <v>81</v>
      </c>
      <c r="C108" s="1">
        <v>37</v>
      </c>
      <c r="D108" s="1" t="s">
        <v>169</v>
      </c>
      <c r="E108" s="1">
        <v>3413.4999237023294</v>
      </c>
      <c r="F108" s="1">
        <v>0</v>
      </c>
      <c r="G108">
        <f t="shared" si="84"/>
        <v>2.1577671195498707</v>
      </c>
      <c r="I108">
        <f t="shared" si="85"/>
        <v>0.31619106641963862</v>
      </c>
      <c r="J108">
        <f t="shared" si="86"/>
        <v>373.36333939014713</v>
      </c>
      <c r="K108">
        <f t="shared" si="87"/>
        <v>5.7225385491504133</v>
      </c>
      <c r="L108">
        <f t="shared" si="88"/>
        <v>1.9355639615794622</v>
      </c>
      <c r="M108">
        <f t="shared" si="89"/>
        <v>25.41162109375</v>
      </c>
      <c r="N108">
        <v>4.3</v>
      </c>
      <c r="O108">
        <f t="shared" si="90"/>
        <v>1.7932609289884569</v>
      </c>
      <c r="P108" s="1">
        <v>1</v>
      </c>
      <c r="Q108">
        <f t="shared" si="91"/>
        <v>3.5865218579769138</v>
      </c>
      <c r="R108" s="1">
        <v>24.423017501831055</v>
      </c>
      <c r="S108" s="1">
        <v>25.41162109375</v>
      </c>
      <c r="T108" s="1">
        <v>24.049673080444336</v>
      </c>
      <c r="U108" s="1">
        <v>400.91339111328125</v>
      </c>
      <c r="V108" s="1">
        <v>397.10382080078125</v>
      </c>
      <c r="W108" s="1">
        <v>8.2983560562133789</v>
      </c>
      <c r="X108" s="1">
        <v>13.154479026794434</v>
      </c>
      <c r="Y108" s="1">
        <v>27.168300628662109</v>
      </c>
      <c r="Z108" s="1">
        <v>43.066944122314453</v>
      </c>
      <c r="AA108" s="1">
        <v>500.05374145507813</v>
      </c>
      <c r="AB108" s="1">
        <v>499.16488647460938</v>
      </c>
      <c r="AC108" s="1">
        <v>0.42970287799835205</v>
      </c>
      <c r="AD108" s="1">
        <v>100.57305908203125</v>
      </c>
      <c r="AE108" s="1">
        <v>0.55833297967910767</v>
      </c>
      <c r="AF108" s="1">
        <v>-0.2815299928188324</v>
      </c>
      <c r="AG108" s="1">
        <v>0.3333333432674408</v>
      </c>
      <c r="AH108" s="1">
        <v>-0.21956524252891541</v>
      </c>
      <c r="AI108" s="1">
        <v>2.737391471862793</v>
      </c>
      <c r="AJ108" s="1">
        <v>1</v>
      </c>
      <c r="AK108" s="1">
        <v>0</v>
      </c>
      <c r="AL108" s="1">
        <v>0.15999999642372131</v>
      </c>
      <c r="AM108" s="1">
        <v>111115</v>
      </c>
      <c r="AN108">
        <f t="shared" si="92"/>
        <v>1.1629156778025072</v>
      </c>
      <c r="AO108">
        <f t="shared" si="93"/>
        <v>5.7225385491504136E-3</v>
      </c>
      <c r="AP108">
        <f t="shared" si="94"/>
        <v>298.56162109374998</v>
      </c>
      <c r="AQ108">
        <f t="shared" si="95"/>
        <v>297.57301750183103</v>
      </c>
      <c r="AR108">
        <f t="shared" si="96"/>
        <v>79.866380050784755</v>
      </c>
      <c r="AS108">
        <f t="shared" si="97"/>
        <v>-1.7732111568624567</v>
      </c>
      <c r="AT108">
        <f t="shared" si="98"/>
        <v>3.2585501579345997</v>
      </c>
      <c r="AU108">
        <f t="shared" si="99"/>
        <v>32.399831402928697</v>
      </c>
      <c r="AV108">
        <f t="shared" si="100"/>
        <v>19.245352376134264</v>
      </c>
      <c r="AW108">
        <f t="shared" si="101"/>
        <v>24.917319297790527</v>
      </c>
      <c r="AX108">
        <f t="shared" si="102"/>
        <v>3.1640375689144324</v>
      </c>
      <c r="AY108">
        <f t="shared" si="103"/>
        <v>0.29057381185330461</v>
      </c>
      <c r="AZ108">
        <f t="shared" si="104"/>
        <v>1.3229861963551375</v>
      </c>
      <c r="BA108">
        <f t="shared" si="105"/>
        <v>1.841051372559295</v>
      </c>
      <c r="BB108">
        <f t="shared" si="106"/>
        <v>0.18374863831191646</v>
      </c>
      <c r="BC108">
        <f t="shared" si="107"/>
        <v>37.550293191549756</v>
      </c>
      <c r="BD108">
        <f t="shared" si="108"/>
        <v>0.94021593304551898</v>
      </c>
      <c r="BE108">
        <f t="shared" si="109"/>
        <v>44.140585237269228</v>
      </c>
      <c r="BF108">
        <f t="shared" si="110"/>
        <v>396.291617299243</v>
      </c>
      <c r="BG108">
        <f t="shared" si="111"/>
        <v>2.4034094920243449E-3</v>
      </c>
    </row>
    <row r="109" spans="1:59" x14ac:dyDescent="0.25">
      <c r="A109" s="8">
        <v>24</v>
      </c>
      <c r="B109" s="2" t="s">
        <v>81</v>
      </c>
      <c r="C109" s="1">
        <v>38</v>
      </c>
      <c r="D109" s="1" t="s">
        <v>170</v>
      </c>
      <c r="E109" s="1">
        <v>3426.4999234117568</v>
      </c>
      <c r="F109" s="1">
        <v>0</v>
      </c>
      <c r="G109">
        <f t="shared" si="84"/>
        <v>2.1397424533648839</v>
      </c>
      <c r="I109">
        <f t="shared" si="85"/>
        <v>0.26806298382315719</v>
      </c>
      <c r="J109">
        <f t="shared" si="86"/>
        <v>371.39860610163549</v>
      </c>
      <c r="K109">
        <f t="shared" si="87"/>
        <v>5.0613875936104762</v>
      </c>
      <c r="L109">
        <f t="shared" si="88"/>
        <v>1.995014045570753</v>
      </c>
      <c r="M109">
        <f t="shared" si="89"/>
        <v>25.415773391723633</v>
      </c>
      <c r="N109">
        <v>4.3</v>
      </c>
      <c r="O109">
        <f t="shared" si="90"/>
        <v>1.7932609289884569</v>
      </c>
      <c r="P109" s="1">
        <v>1</v>
      </c>
      <c r="Q109">
        <f t="shared" si="91"/>
        <v>3.5865218579769138</v>
      </c>
      <c r="R109" s="1">
        <v>24.428112030029297</v>
      </c>
      <c r="S109" s="1">
        <v>25.415773391723633</v>
      </c>
      <c r="T109" s="1">
        <v>24.048791885375977</v>
      </c>
      <c r="U109" s="1">
        <v>400.912353515625</v>
      </c>
      <c r="V109" s="1">
        <v>397.34255981445313</v>
      </c>
      <c r="W109" s="1">
        <v>8.2730398178100586</v>
      </c>
      <c r="X109" s="1">
        <v>12.571191787719727</v>
      </c>
      <c r="Y109" s="1">
        <v>27.077524185180664</v>
      </c>
      <c r="Z109" s="1">
        <v>41.145305633544922</v>
      </c>
      <c r="AA109" s="1">
        <v>499.99087524414063</v>
      </c>
      <c r="AB109" s="1">
        <v>499.12420654296875</v>
      </c>
      <c r="AC109" s="1">
        <v>0.70528137683868408</v>
      </c>
      <c r="AD109" s="1">
        <v>100.57442474365234</v>
      </c>
      <c r="AE109" s="1">
        <v>0.55833297967910767</v>
      </c>
      <c r="AF109" s="1">
        <v>-0.2815299928188324</v>
      </c>
      <c r="AG109" s="1">
        <v>0.3333333432674408</v>
      </c>
      <c r="AH109" s="1">
        <v>-0.21956524252891541</v>
      </c>
      <c r="AI109" s="1">
        <v>2.737391471862793</v>
      </c>
      <c r="AJ109" s="1">
        <v>1</v>
      </c>
      <c r="AK109" s="1">
        <v>0</v>
      </c>
      <c r="AL109" s="1">
        <v>0.15999999642372131</v>
      </c>
      <c r="AM109" s="1">
        <v>111115</v>
      </c>
      <c r="AN109">
        <f t="shared" si="92"/>
        <v>1.1627694773119548</v>
      </c>
      <c r="AO109">
        <f t="shared" si="93"/>
        <v>5.0613875936104764E-3</v>
      </c>
      <c r="AP109">
        <f t="shared" si="94"/>
        <v>298.56577339172361</v>
      </c>
      <c r="AQ109">
        <f t="shared" si="95"/>
        <v>297.57811203002927</v>
      </c>
      <c r="AR109">
        <f t="shared" si="96"/>
        <v>79.859871261867738</v>
      </c>
      <c r="AS109">
        <f t="shared" si="97"/>
        <v>-1.4918462835833</v>
      </c>
      <c r="AT109">
        <f t="shared" si="98"/>
        <v>3.2593544279627911</v>
      </c>
      <c r="AU109">
        <f t="shared" si="99"/>
        <v>32.407388222904075</v>
      </c>
      <c r="AV109">
        <f t="shared" si="100"/>
        <v>19.836196435184348</v>
      </c>
      <c r="AW109">
        <f t="shared" si="101"/>
        <v>24.921942710876465</v>
      </c>
      <c r="AX109">
        <f t="shared" si="102"/>
        <v>3.1649103635671176</v>
      </c>
      <c r="AY109">
        <f t="shared" si="103"/>
        <v>0.24942083006461729</v>
      </c>
      <c r="AZ109">
        <f t="shared" si="104"/>
        <v>1.2643403823920381</v>
      </c>
      <c r="BA109">
        <f t="shared" si="105"/>
        <v>1.9005699811750796</v>
      </c>
      <c r="BB109">
        <f t="shared" si="106"/>
        <v>0.15746215856372164</v>
      </c>
      <c r="BC109">
        <f t="shared" si="107"/>
        <v>37.35320115926632</v>
      </c>
      <c r="BD109">
        <f t="shared" si="108"/>
        <v>0.93470633066608155</v>
      </c>
      <c r="BE109">
        <f t="shared" si="109"/>
        <v>41.737553518486912</v>
      </c>
      <c r="BF109">
        <f t="shared" si="110"/>
        <v>396.53714096398164</v>
      </c>
      <c r="BG109">
        <f t="shared" si="111"/>
        <v>2.2521879021467836E-3</v>
      </c>
    </row>
    <row r="110" spans="1:59" x14ac:dyDescent="0.25">
      <c r="A110" s="8">
        <v>24</v>
      </c>
      <c r="B110" s="2" t="s">
        <v>81</v>
      </c>
      <c r="C110" s="1">
        <v>39</v>
      </c>
      <c r="D110" s="1" t="s">
        <v>171</v>
      </c>
      <c r="E110" s="1">
        <v>3437.4999231658876</v>
      </c>
      <c r="F110" s="1">
        <v>0</v>
      </c>
      <c r="G110">
        <f t="shared" si="84"/>
        <v>2.1563196165875533</v>
      </c>
      <c r="I110">
        <f t="shared" si="85"/>
        <v>0.24234686497551802</v>
      </c>
      <c r="J110">
        <f t="shared" si="86"/>
        <v>369.85412979406374</v>
      </c>
      <c r="K110">
        <f t="shared" si="87"/>
        <v>4.6864071257254025</v>
      </c>
      <c r="L110">
        <f t="shared" si="88"/>
        <v>2.0299189058521891</v>
      </c>
      <c r="M110">
        <f t="shared" si="89"/>
        <v>25.422714233398438</v>
      </c>
      <c r="N110">
        <v>4.3</v>
      </c>
      <c r="O110">
        <f t="shared" si="90"/>
        <v>1.7932609289884569</v>
      </c>
      <c r="P110" s="1">
        <v>1</v>
      </c>
      <c r="Q110">
        <f t="shared" si="91"/>
        <v>3.5865218579769138</v>
      </c>
      <c r="R110" s="1">
        <v>24.431072235107422</v>
      </c>
      <c r="S110" s="1">
        <v>25.422714233398438</v>
      </c>
      <c r="T110" s="1">
        <v>24.050460815429688</v>
      </c>
      <c r="U110" s="1">
        <v>400.92752075195313</v>
      </c>
      <c r="V110" s="1">
        <v>397.47146606445313</v>
      </c>
      <c r="W110" s="1">
        <v>8.2569112777709961</v>
      </c>
      <c r="X110" s="1">
        <v>12.237539291381836</v>
      </c>
      <c r="Y110" s="1">
        <v>27.019874572753906</v>
      </c>
      <c r="Z110" s="1">
        <v>40.046062469482422</v>
      </c>
      <c r="AA110" s="1">
        <v>500.04534912109375</v>
      </c>
      <c r="AB110" s="1">
        <v>499.18856811523438</v>
      </c>
      <c r="AC110" s="1">
        <v>0.54302865266799927</v>
      </c>
      <c r="AD110" s="1">
        <v>100.57416534423828</v>
      </c>
      <c r="AE110" s="1">
        <v>0.55833297967910767</v>
      </c>
      <c r="AF110" s="1">
        <v>-0.2815299928188324</v>
      </c>
      <c r="AG110" s="1">
        <v>0.66666668653488159</v>
      </c>
      <c r="AH110" s="1">
        <v>-0.21956524252891541</v>
      </c>
      <c r="AI110" s="1">
        <v>2.737391471862793</v>
      </c>
      <c r="AJ110" s="1">
        <v>1</v>
      </c>
      <c r="AK110" s="1">
        <v>0</v>
      </c>
      <c r="AL110" s="1">
        <v>0.15999999642372131</v>
      </c>
      <c r="AM110" s="1">
        <v>111115</v>
      </c>
      <c r="AN110">
        <f t="shared" si="92"/>
        <v>1.1628961607467296</v>
      </c>
      <c r="AO110">
        <f t="shared" si="93"/>
        <v>4.6864071257254024E-3</v>
      </c>
      <c r="AP110">
        <f t="shared" si="94"/>
        <v>298.57271423339841</v>
      </c>
      <c r="AQ110">
        <f t="shared" si="95"/>
        <v>297.5810722351074</v>
      </c>
      <c r="AR110">
        <f t="shared" si="96"/>
        <v>79.870169113200063</v>
      </c>
      <c r="AS110">
        <f t="shared" si="97"/>
        <v>-1.3326255901198834</v>
      </c>
      <c r="AT110">
        <f t="shared" si="98"/>
        <v>3.2606992059502384</v>
      </c>
      <c r="AU110">
        <f t="shared" si="99"/>
        <v>32.420842815744415</v>
      </c>
      <c r="AV110">
        <f t="shared" si="100"/>
        <v>20.183303524362579</v>
      </c>
      <c r="AW110">
        <f t="shared" si="101"/>
        <v>24.92689323425293</v>
      </c>
      <c r="AX110">
        <f t="shared" si="102"/>
        <v>3.1658451424117509</v>
      </c>
      <c r="AY110">
        <f t="shared" si="103"/>
        <v>0.22700760755690017</v>
      </c>
      <c r="AZ110">
        <f t="shared" si="104"/>
        <v>1.2307803000980493</v>
      </c>
      <c r="BA110">
        <f t="shared" si="105"/>
        <v>1.9350648423137016</v>
      </c>
      <c r="BB110">
        <f t="shared" si="106"/>
        <v>0.14318251579239694</v>
      </c>
      <c r="BC110">
        <f t="shared" si="107"/>
        <v>37.197770403157534</v>
      </c>
      <c r="BD110">
        <f t="shared" si="108"/>
        <v>0.93051743677642762</v>
      </c>
      <c r="BE110">
        <f t="shared" si="109"/>
        <v>40.354414234665128</v>
      </c>
      <c r="BF110">
        <f t="shared" si="110"/>
        <v>396.65980741641823</v>
      </c>
      <c r="BG110">
        <f t="shared" si="111"/>
        <v>2.1937441959869884E-3</v>
      </c>
    </row>
    <row r="111" spans="1:59" x14ac:dyDescent="0.25">
      <c r="A111" s="8">
        <v>24</v>
      </c>
      <c r="B111" s="2" t="s">
        <v>81</v>
      </c>
      <c r="C111" s="1">
        <v>40</v>
      </c>
      <c r="D111" s="1" t="s">
        <v>172</v>
      </c>
      <c r="E111" s="1">
        <v>3450.499922875315</v>
      </c>
      <c r="F111" s="1">
        <v>0</v>
      </c>
      <c r="G111">
        <f t="shared" si="84"/>
        <v>2.2562704492062942</v>
      </c>
      <c r="I111">
        <f t="shared" si="85"/>
        <v>0.22075361261664245</v>
      </c>
      <c r="J111">
        <f t="shared" si="86"/>
        <v>367.55801858460211</v>
      </c>
      <c r="K111">
        <f t="shared" si="87"/>
        <v>4.3567034464784564</v>
      </c>
      <c r="L111">
        <f t="shared" si="88"/>
        <v>2.0602791161729295</v>
      </c>
      <c r="M111">
        <f t="shared" si="89"/>
        <v>25.426313400268555</v>
      </c>
      <c r="N111">
        <v>4.3</v>
      </c>
      <c r="O111">
        <f t="shared" si="90"/>
        <v>1.7932609289884569</v>
      </c>
      <c r="P111" s="1">
        <v>1</v>
      </c>
      <c r="Q111">
        <f t="shared" si="91"/>
        <v>3.5865218579769138</v>
      </c>
      <c r="R111" s="1">
        <v>24.430692672729492</v>
      </c>
      <c r="S111" s="1">
        <v>25.426313400268555</v>
      </c>
      <c r="T111" s="1">
        <v>24.049400329589844</v>
      </c>
      <c r="U111" s="1">
        <v>400.91827392578125</v>
      </c>
      <c r="V111" s="1">
        <v>397.48861694335938</v>
      </c>
      <c r="W111" s="1">
        <v>8.2408370971679688</v>
      </c>
      <c r="X111" s="1">
        <v>11.94282054901123</v>
      </c>
      <c r="Y111" s="1">
        <v>26.967401504516602</v>
      </c>
      <c r="Z111" s="1">
        <v>39.081813812255859</v>
      </c>
      <c r="AA111" s="1">
        <v>500.00466918945313</v>
      </c>
      <c r="AB111" s="1">
        <v>499.05648803710938</v>
      </c>
      <c r="AC111" s="1">
        <v>0.46134090423583984</v>
      </c>
      <c r="AD111" s="1">
        <v>100.57235717773438</v>
      </c>
      <c r="AE111" s="1">
        <v>0.55833297967910767</v>
      </c>
      <c r="AF111" s="1">
        <v>-0.2815299928188324</v>
      </c>
      <c r="AG111" s="1">
        <v>0.66666668653488159</v>
      </c>
      <c r="AH111" s="1">
        <v>-0.21956524252891541</v>
      </c>
      <c r="AI111" s="1">
        <v>2.737391471862793</v>
      </c>
      <c r="AJ111" s="1">
        <v>1</v>
      </c>
      <c r="AK111" s="1">
        <v>0</v>
      </c>
      <c r="AL111" s="1">
        <v>0.15999999642372131</v>
      </c>
      <c r="AM111" s="1">
        <v>111115</v>
      </c>
      <c r="AN111">
        <f t="shared" si="92"/>
        <v>1.162801556254542</v>
      </c>
      <c r="AO111">
        <f t="shared" si="93"/>
        <v>4.3567034464784566E-3</v>
      </c>
      <c r="AP111">
        <f t="shared" si="94"/>
        <v>298.57631340026853</v>
      </c>
      <c r="AQ111">
        <f t="shared" si="95"/>
        <v>297.58069267272947</v>
      </c>
      <c r="AR111">
        <f t="shared" si="96"/>
        <v>79.849036301172418</v>
      </c>
      <c r="AS111">
        <f t="shared" si="97"/>
        <v>-1.192976240026602</v>
      </c>
      <c r="AT111">
        <f t="shared" si="98"/>
        <v>3.2613967301376725</v>
      </c>
      <c r="AU111">
        <f t="shared" si="99"/>
        <v>32.428361248151298</v>
      </c>
      <c r="AV111">
        <f t="shared" si="100"/>
        <v>20.485540699140067</v>
      </c>
      <c r="AW111">
        <f t="shared" si="101"/>
        <v>24.928503036499023</v>
      </c>
      <c r="AX111">
        <f t="shared" si="102"/>
        <v>3.1661491640889143</v>
      </c>
      <c r="AY111">
        <f t="shared" si="103"/>
        <v>0.20795386700861027</v>
      </c>
      <c r="AZ111">
        <f t="shared" si="104"/>
        <v>1.2011176139647433</v>
      </c>
      <c r="BA111">
        <f t="shared" si="105"/>
        <v>1.9650315501241711</v>
      </c>
      <c r="BB111">
        <f t="shared" si="106"/>
        <v>0.13106357110028349</v>
      </c>
      <c r="BC111">
        <f t="shared" si="107"/>
        <v>36.966176328630937</v>
      </c>
      <c r="BD111">
        <f t="shared" si="108"/>
        <v>0.92470074089436816</v>
      </c>
      <c r="BE111">
        <f t="shared" si="109"/>
        <v>39.140948799413486</v>
      </c>
      <c r="BF111">
        <f t="shared" si="110"/>
        <v>396.63933587745595</v>
      </c>
      <c r="BG111">
        <f t="shared" si="111"/>
        <v>2.2265206231914907E-3</v>
      </c>
    </row>
    <row r="112" spans="1:59" x14ac:dyDescent="0.25">
      <c r="A112" s="9">
        <v>25</v>
      </c>
      <c r="B112" s="3" t="s">
        <v>82</v>
      </c>
      <c r="C112" s="1">
        <v>51</v>
      </c>
      <c r="D112" s="1" t="s">
        <v>183</v>
      </c>
      <c r="E112" s="1">
        <v>4576.9998976960778</v>
      </c>
      <c r="F112" s="1">
        <v>0</v>
      </c>
      <c r="G112">
        <f t="shared" si="84"/>
        <v>2.5758595134654381</v>
      </c>
      <c r="H112">
        <f>AVERAGE(G112:G116)</f>
        <v>3.0689691382028275</v>
      </c>
      <c r="I112">
        <f t="shared" si="85"/>
        <v>0.13263748583567223</v>
      </c>
      <c r="J112">
        <f t="shared" si="86"/>
        <v>351.32694319620026</v>
      </c>
      <c r="K112">
        <f t="shared" si="87"/>
        <v>2.7200418183085926</v>
      </c>
      <c r="L112">
        <f t="shared" si="88"/>
        <v>2.1061831862550902</v>
      </c>
      <c r="M112">
        <f t="shared" si="89"/>
        <v>25.285066604614258</v>
      </c>
      <c r="N112">
        <v>5.6</v>
      </c>
      <c r="O112">
        <f t="shared" si="90"/>
        <v>1.5078261137008668</v>
      </c>
      <c r="P112" s="1">
        <v>1</v>
      </c>
      <c r="Q112">
        <f t="shared" si="91"/>
        <v>3.0156522274017337</v>
      </c>
      <c r="R112" s="1">
        <v>24.466110229492188</v>
      </c>
      <c r="S112" s="1">
        <v>25.285066604614258</v>
      </c>
      <c r="T112" s="1">
        <v>24.051519393920898</v>
      </c>
      <c r="U112" s="1">
        <v>400.388427734375</v>
      </c>
      <c r="V112" s="1">
        <v>396.29696655273438</v>
      </c>
      <c r="W112" s="1">
        <v>8.2050971984863281</v>
      </c>
      <c r="X112" s="1">
        <v>11.216784477233887</v>
      </c>
      <c r="Y112" s="1">
        <v>26.789749145507813</v>
      </c>
      <c r="Z112" s="1">
        <v>36.622947692871094</v>
      </c>
      <c r="AA112" s="1">
        <v>500.09765625</v>
      </c>
      <c r="AB112" s="1">
        <v>500.44967651367188</v>
      </c>
      <c r="AC112" s="1">
        <v>1.4657094478607178</v>
      </c>
      <c r="AD112" s="1">
        <v>100.55799102783203</v>
      </c>
      <c r="AE112" s="1">
        <v>0.55833297967910767</v>
      </c>
      <c r="AF112" s="1">
        <v>-0.2815299928188324</v>
      </c>
      <c r="AG112" s="1">
        <v>1</v>
      </c>
      <c r="AH112" s="1">
        <v>-0.21956524252891541</v>
      </c>
      <c r="AI112" s="1">
        <v>2.737391471862793</v>
      </c>
      <c r="AJ112" s="1">
        <v>1</v>
      </c>
      <c r="AK112" s="1">
        <v>0</v>
      </c>
      <c r="AL112" s="1">
        <v>0.15999999642372131</v>
      </c>
      <c r="AM112" s="1">
        <v>111115</v>
      </c>
      <c r="AN112">
        <f t="shared" si="92"/>
        <v>0.89303152901785721</v>
      </c>
      <c r="AO112">
        <f t="shared" si="93"/>
        <v>2.7200418183085926E-3</v>
      </c>
      <c r="AP112">
        <f t="shared" si="94"/>
        <v>298.43506660461424</v>
      </c>
      <c r="AQ112">
        <f t="shared" si="95"/>
        <v>297.61611022949216</v>
      </c>
      <c r="AR112">
        <f t="shared" si="96"/>
        <v>80.071946452439988</v>
      </c>
      <c r="AS112">
        <f t="shared" si="97"/>
        <v>-0.55334616941001991</v>
      </c>
      <c r="AT112">
        <f t="shared" si="98"/>
        <v>3.2341204990779011</v>
      </c>
      <c r="AU112">
        <f t="shared" si="99"/>
        <v>32.161745337402117</v>
      </c>
      <c r="AV112">
        <f t="shared" si="100"/>
        <v>20.94496086016823</v>
      </c>
      <c r="AW112">
        <f t="shared" si="101"/>
        <v>24.875588417053223</v>
      </c>
      <c r="AX112">
        <f t="shared" si="102"/>
        <v>3.1561692456484569</v>
      </c>
      <c r="AY112">
        <f t="shared" si="103"/>
        <v>0.12704946686307347</v>
      </c>
      <c r="AZ112">
        <f t="shared" si="104"/>
        <v>1.1279373128228107</v>
      </c>
      <c r="BA112">
        <f t="shared" si="105"/>
        <v>2.028231932825646</v>
      </c>
      <c r="BB112">
        <f t="shared" si="106"/>
        <v>7.988974420636287E-2</v>
      </c>
      <c r="BC112">
        <f t="shared" si="107"/>
        <v>35.328731601759159</v>
      </c>
      <c r="BD112">
        <f t="shared" si="108"/>
        <v>0.88652443204974662</v>
      </c>
      <c r="BE112">
        <f t="shared" si="109"/>
        <v>36.236860675754365</v>
      </c>
      <c r="BF112">
        <f t="shared" si="110"/>
        <v>395.14384607299843</v>
      </c>
      <c r="BG112">
        <f t="shared" si="111"/>
        <v>2.3622046309818975E-3</v>
      </c>
    </row>
    <row r="113" spans="1:59" x14ac:dyDescent="0.25">
      <c r="A113" s="9">
        <v>25</v>
      </c>
      <c r="B113" s="3" t="s">
        <v>82</v>
      </c>
      <c r="C113" s="1">
        <v>52</v>
      </c>
      <c r="D113" s="1" t="s">
        <v>184</v>
      </c>
      <c r="E113" s="1">
        <v>4583.4998975507915</v>
      </c>
      <c r="F113" s="1">
        <v>0</v>
      </c>
      <c r="G113">
        <f t="shared" si="84"/>
        <v>2.4846570360614817</v>
      </c>
      <c r="I113">
        <f t="shared" si="85"/>
        <v>0.13012729773125961</v>
      </c>
      <c r="J113">
        <f t="shared" si="86"/>
        <v>351.89559226569497</v>
      </c>
      <c r="K113">
        <f t="shared" si="87"/>
        <v>2.6768785005760067</v>
      </c>
      <c r="L113">
        <f t="shared" si="88"/>
        <v>2.1110844901760779</v>
      </c>
      <c r="M113">
        <f t="shared" si="89"/>
        <v>25.285848617553711</v>
      </c>
      <c r="N113">
        <v>5.6</v>
      </c>
      <c r="O113">
        <f t="shared" si="90"/>
        <v>1.5078261137008668</v>
      </c>
      <c r="P113" s="1">
        <v>1</v>
      </c>
      <c r="Q113">
        <f t="shared" si="91"/>
        <v>3.0156522274017337</v>
      </c>
      <c r="R113" s="1">
        <v>24.466768264770508</v>
      </c>
      <c r="S113" s="1">
        <v>25.285848617553711</v>
      </c>
      <c r="T113" s="1">
        <v>24.050853729248047</v>
      </c>
      <c r="U113" s="1">
        <v>400.31411743164063</v>
      </c>
      <c r="V113" s="1">
        <v>396.34356689453125</v>
      </c>
      <c r="W113" s="1">
        <v>8.2054615020751953</v>
      </c>
      <c r="X113" s="1">
        <v>11.169671058654785</v>
      </c>
      <c r="Y113" s="1">
        <v>26.789567947387695</v>
      </c>
      <c r="Z113" s="1">
        <v>36.467254638671875</v>
      </c>
      <c r="AA113" s="1">
        <v>500.06857299804688</v>
      </c>
      <c r="AB113" s="1">
        <v>500.55523681640625</v>
      </c>
      <c r="AC113" s="1">
        <v>1.4034198522567749</v>
      </c>
      <c r="AD113" s="1">
        <v>100.55680847167969</v>
      </c>
      <c r="AE113" s="1">
        <v>0.55833297967910767</v>
      </c>
      <c r="AF113" s="1">
        <v>-0.2815299928188324</v>
      </c>
      <c r="AG113" s="1">
        <v>1</v>
      </c>
      <c r="AH113" s="1">
        <v>-0.21956524252891541</v>
      </c>
      <c r="AI113" s="1">
        <v>2.737391471862793</v>
      </c>
      <c r="AJ113" s="1">
        <v>1</v>
      </c>
      <c r="AK113" s="1">
        <v>0</v>
      </c>
      <c r="AL113" s="1">
        <v>0.15999999642372131</v>
      </c>
      <c r="AM113" s="1">
        <v>111115</v>
      </c>
      <c r="AN113">
        <f t="shared" si="92"/>
        <v>0.8929795946393696</v>
      </c>
      <c r="AO113">
        <f t="shared" si="93"/>
        <v>2.6768785005760066E-3</v>
      </c>
      <c r="AP113">
        <f t="shared" si="94"/>
        <v>298.43584861755369</v>
      </c>
      <c r="AQ113">
        <f t="shared" si="95"/>
        <v>297.61676826477049</v>
      </c>
      <c r="AR113">
        <f t="shared" si="96"/>
        <v>80.088836100499975</v>
      </c>
      <c r="AS113">
        <f t="shared" si="97"/>
        <v>-0.53177417277204686</v>
      </c>
      <c r="AT113">
        <f t="shared" si="98"/>
        <v>3.2342709635128908</v>
      </c>
      <c r="AU113">
        <f t="shared" si="99"/>
        <v>32.163619874866797</v>
      </c>
      <c r="AV113">
        <f t="shared" si="100"/>
        <v>20.993948816212011</v>
      </c>
      <c r="AW113">
        <f t="shared" si="101"/>
        <v>24.876308441162109</v>
      </c>
      <c r="AX113">
        <f t="shared" si="102"/>
        <v>3.1563048604889774</v>
      </c>
      <c r="AY113">
        <f t="shared" si="103"/>
        <v>0.12474449404792648</v>
      </c>
      <c r="AZ113">
        <f t="shared" si="104"/>
        <v>1.1231864733368129</v>
      </c>
      <c r="BA113">
        <f t="shared" si="105"/>
        <v>2.0331183871521645</v>
      </c>
      <c r="BB113">
        <f t="shared" si="106"/>
        <v>7.8431688381642259E-2</v>
      </c>
      <c r="BC113">
        <f t="shared" si="107"/>
        <v>35.38549767348978</v>
      </c>
      <c r="BD113">
        <f t="shared" si="108"/>
        <v>0.88785493611742139</v>
      </c>
      <c r="BE113">
        <f t="shared" si="109"/>
        <v>36.041933278825553</v>
      </c>
      <c r="BF113">
        <f t="shared" si="110"/>
        <v>395.23127451273592</v>
      </c>
      <c r="BG113">
        <f t="shared" si="111"/>
        <v>2.2658086262251666E-3</v>
      </c>
    </row>
    <row r="114" spans="1:59" x14ac:dyDescent="0.25">
      <c r="A114" s="9">
        <v>25</v>
      </c>
      <c r="B114" s="3" t="s">
        <v>82</v>
      </c>
      <c r="C114" s="1">
        <v>53</v>
      </c>
      <c r="D114" s="1" t="s">
        <v>185</v>
      </c>
      <c r="E114" s="1">
        <v>4739.9998940527439</v>
      </c>
      <c r="F114" s="1">
        <v>0</v>
      </c>
      <c r="G114">
        <f t="shared" si="84"/>
        <v>3.3523262224941268</v>
      </c>
      <c r="I114">
        <f t="shared" si="85"/>
        <v>-5.2287890885877528E-2</v>
      </c>
      <c r="J114">
        <f t="shared" si="86"/>
        <v>492.7313901140833</v>
      </c>
      <c r="K114">
        <f t="shared" si="87"/>
        <v>-0.30012571493722895</v>
      </c>
      <c r="L114">
        <f t="shared" si="88"/>
        <v>0.55019260563335015</v>
      </c>
      <c r="M114">
        <f t="shared" si="89"/>
        <v>25.549589157104492</v>
      </c>
      <c r="N114">
        <v>5.6</v>
      </c>
      <c r="O114">
        <f t="shared" si="90"/>
        <v>1.5078261137008668</v>
      </c>
      <c r="P114" s="1">
        <v>1</v>
      </c>
      <c r="Q114">
        <f t="shared" si="91"/>
        <v>3.0156522274017337</v>
      </c>
      <c r="R114" s="1">
        <v>24.506689071655273</v>
      </c>
      <c r="S114" s="1">
        <v>25.549589157104492</v>
      </c>
      <c r="T114" s="1">
        <v>24.049339294433594</v>
      </c>
      <c r="U114" s="1">
        <v>399.314453125</v>
      </c>
      <c r="V114" s="1">
        <v>395.6927490234375</v>
      </c>
      <c r="W114" s="1">
        <v>27.527475357055664</v>
      </c>
      <c r="X114" s="1">
        <v>27.200468063354492</v>
      </c>
      <c r="Y114" s="1">
        <v>89.65789794921875</v>
      </c>
      <c r="Z114" s="1">
        <v>88.592819213867188</v>
      </c>
      <c r="AA114" s="1">
        <v>499.98519897460938</v>
      </c>
      <c r="AB114" s="1">
        <v>500.01104736328125</v>
      </c>
      <c r="AC114" s="1">
        <v>1.7064940929412842</v>
      </c>
      <c r="AD114" s="1">
        <v>100.55613708496094</v>
      </c>
      <c r="AE114" s="1">
        <v>0.55833297967910767</v>
      </c>
      <c r="AF114" s="1">
        <v>-0.2815299928188324</v>
      </c>
      <c r="AG114" s="1">
        <v>1</v>
      </c>
      <c r="AH114" s="1">
        <v>-0.21956524252891541</v>
      </c>
      <c r="AI114" s="1">
        <v>2.737391471862793</v>
      </c>
      <c r="AJ114" s="1">
        <v>1</v>
      </c>
      <c r="AK114" s="1">
        <v>0</v>
      </c>
      <c r="AL114" s="1">
        <v>0.15999999642372131</v>
      </c>
      <c r="AM114" s="1">
        <v>111115</v>
      </c>
      <c r="AN114">
        <f t="shared" si="92"/>
        <v>0.89283071245465961</v>
      </c>
      <c r="AO114">
        <f t="shared" si="93"/>
        <v>-3.0012571493722893E-4</v>
      </c>
      <c r="AP114">
        <f t="shared" si="94"/>
        <v>298.69958915710447</v>
      </c>
      <c r="AQ114">
        <f t="shared" si="95"/>
        <v>297.65668907165525</v>
      </c>
      <c r="AR114">
        <f t="shared" si="96"/>
        <v>80.001765789946148</v>
      </c>
      <c r="AS114">
        <f t="shared" si="97"/>
        <v>0.91388089158321484</v>
      </c>
      <c r="AT114">
        <f t="shared" si="98"/>
        <v>3.2853666009871265</v>
      </c>
      <c r="AU114">
        <f t="shared" si="99"/>
        <v>32.671965095589201</v>
      </c>
      <c r="AV114">
        <f t="shared" si="100"/>
        <v>5.4714970322347085</v>
      </c>
      <c r="AW114">
        <f t="shared" si="101"/>
        <v>25.028139114379883</v>
      </c>
      <c r="AX114">
        <f t="shared" si="102"/>
        <v>3.1850158192341329</v>
      </c>
      <c r="AY114">
        <f t="shared" si="103"/>
        <v>-5.3210498848591942E-2</v>
      </c>
      <c r="AZ114">
        <f t="shared" si="104"/>
        <v>2.7351739953537764</v>
      </c>
      <c r="BA114">
        <f t="shared" si="105"/>
        <v>0.44984182388035654</v>
      </c>
      <c r="BB114">
        <f t="shared" si="106"/>
        <v>-3.3172422051171491E-2</v>
      </c>
      <c r="BC114">
        <f t="shared" si="107"/>
        <v>49.547165210375127</v>
      </c>
      <c r="BD114">
        <f t="shared" si="108"/>
        <v>1.2452373497622471</v>
      </c>
      <c r="BE114">
        <f t="shared" si="109"/>
        <v>82.431817797235638</v>
      </c>
      <c r="BF114">
        <f t="shared" si="110"/>
        <v>394.19203207761569</v>
      </c>
      <c r="BG114">
        <f t="shared" si="111"/>
        <v>7.0102468310450404E-3</v>
      </c>
    </row>
    <row r="115" spans="1:59" x14ac:dyDescent="0.25">
      <c r="A115" s="9">
        <v>25</v>
      </c>
      <c r="B115" s="3" t="s">
        <v>82</v>
      </c>
      <c r="C115" s="1">
        <v>54</v>
      </c>
      <c r="D115" s="1" t="s">
        <v>186</v>
      </c>
      <c r="E115" s="1">
        <v>4753.9998937398195</v>
      </c>
      <c r="F115" s="1">
        <v>0</v>
      </c>
      <c r="G115">
        <f t="shared" si="84"/>
        <v>3.4404536499620639</v>
      </c>
      <c r="I115">
        <f t="shared" si="85"/>
        <v>-4.2542708515770557E-2</v>
      </c>
      <c r="J115">
        <f t="shared" si="86"/>
        <v>519.30711615141661</v>
      </c>
      <c r="K115">
        <f t="shared" si="87"/>
        <v>-0.23980920201707137</v>
      </c>
      <c r="L115">
        <f t="shared" si="88"/>
        <v>0.54208364559955724</v>
      </c>
      <c r="M115">
        <f t="shared" si="89"/>
        <v>25.55158805847168</v>
      </c>
      <c r="N115">
        <v>5.6</v>
      </c>
      <c r="O115">
        <f t="shared" si="90"/>
        <v>1.5078261137008668</v>
      </c>
      <c r="P115" s="1">
        <v>1</v>
      </c>
      <c r="Q115">
        <f t="shared" si="91"/>
        <v>3.0156522274017337</v>
      </c>
      <c r="R115" s="1">
        <v>24.509181976318359</v>
      </c>
      <c r="S115" s="1">
        <v>25.55158805847168</v>
      </c>
      <c r="T115" s="1">
        <v>24.050071716308594</v>
      </c>
      <c r="U115" s="1">
        <v>399.29931640625</v>
      </c>
      <c r="V115" s="1">
        <v>395.55291748046875</v>
      </c>
      <c r="W115" s="1">
        <v>27.545780181884766</v>
      </c>
      <c r="X115" s="1">
        <v>27.284568786621094</v>
      </c>
      <c r="Y115" s="1">
        <v>89.70550537109375</v>
      </c>
      <c r="Z115" s="1">
        <v>88.854843139648438</v>
      </c>
      <c r="AA115" s="1">
        <v>500.08929443359375</v>
      </c>
      <c r="AB115" s="1">
        <v>499.95401000976563</v>
      </c>
      <c r="AC115" s="1">
        <v>1.6688443422317505</v>
      </c>
      <c r="AD115" s="1">
        <v>100.55767822265625</v>
      </c>
      <c r="AE115" s="1">
        <v>0.55833297967910767</v>
      </c>
      <c r="AF115" s="1">
        <v>-0.2815299928188324</v>
      </c>
      <c r="AG115" s="1">
        <v>1</v>
      </c>
      <c r="AH115" s="1">
        <v>-0.21956524252891541</v>
      </c>
      <c r="AI115" s="1">
        <v>2.737391471862793</v>
      </c>
      <c r="AJ115" s="1">
        <v>1</v>
      </c>
      <c r="AK115" s="1">
        <v>0</v>
      </c>
      <c r="AL115" s="1">
        <v>0.15999999642372131</v>
      </c>
      <c r="AM115" s="1">
        <v>111115</v>
      </c>
      <c r="AN115">
        <f t="shared" si="92"/>
        <v>0.89301659720284599</v>
      </c>
      <c r="AO115">
        <f t="shared" si="93"/>
        <v>-2.3980920201707137E-4</v>
      </c>
      <c r="AP115">
        <f t="shared" si="94"/>
        <v>298.70158805847166</v>
      </c>
      <c r="AQ115">
        <f t="shared" si="95"/>
        <v>297.65918197631834</v>
      </c>
      <c r="AR115">
        <f t="shared" si="96"/>
        <v>79.99263981358763</v>
      </c>
      <c r="AS115">
        <f t="shared" si="97"/>
        <v>0.88394472404550928</v>
      </c>
      <c r="AT115">
        <f t="shared" si="98"/>
        <v>3.2857565340885317</v>
      </c>
      <c r="AU115">
        <f t="shared" si="99"/>
        <v>32.675342073960401</v>
      </c>
      <c r="AV115">
        <f t="shared" si="100"/>
        <v>5.3907732873393073</v>
      </c>
      <c r="AW115">
        <f t="shared" si="101"/>
        <v>25.03038501739502</v>
      </c>
      <c r="AX115">
        <f t="shared" si="102"/>
        <v>3.1854422234158157</v>
      </c>
      <c r="AY115">
        <f t="shared" si="103"/>
        <v>-4.3151459063424782E-2</v>
      </c>
      <c r="AZ115">
        <f t="shared" si="104"/>
        <v>2.7436728884889745</v>
      </c>
      <c r="BA115">
        <f t="shared" si="105"/>
        <v>0.44176933492684123</v>
      </c>
      <c r="BB115">
        <f t="shared" si="106"/>
        <v>-2.6914300754409034E-2</v>
      </c>
      <c r="BC115">
        <f t="shared" si="107"/>
        <v>52.220317884689727</v>
      </c>
      <c r="BD115">
        <f t="shared" si="108"/>
        <v>1.3128638247929456</v>
      </c>
      <c r="BE115">
        <f t="shared" si="109"/>
        <v>82.748750156971852</v>
      </c>
      <c r="BF115">
        <f t="shared" si="110"/>
        <v>394.01274902694303</v>
      </c>
      <c r="BG115">
        <f t="shared" si="111"/>
        <v>7.225482937047935E-3</v>
      </c>
    </row>
    <row r="116" spans="1:59" x14ac:dyDescent="0.25">
      <c r="A116" s="9">
        <v>25</v>
      </c>
      <c r="B116" s="3" t="s">
        <v>82</v>
      </c>
      <c r="C116" s="1">
        <v>55</v>
      </c>
      <c r="D116" s="1" t="s">
        <v>187</v>
      </c>
      <c r="E116" s="1">
        <v>4758.9998936280608</v>
      </c>
      <c r="F116" s="1">
        <v>0</v>
      </c>
      <c r="G116">
        <f t="shared" si="84"/>
        <v>3.4915492690310255</v>
      </c>
      <c r="I116">
        <f t="shared" si="85"/>
        <v>-3.8799062184183462E-2</v>
      </c>
      <c r="J116">
        <f t="shared" si="86"/>
        <v>533.81712256024389</v>
      </c>
      <c r="K116">
        <f t="shared" si="87"/>
        <v>-0.21800144489151807</v>
      </c>
      <c r="L116">
        <f t="shared" si="88"/>
        <v>0.5410033623228796</v>
      </c>
      <c r="M116">
        <f t="shared" si="89"/>
        <v>25.560577392578125</v>
      </c>
      <c r="N116">
        <v>5.6</v>
      </c>
      <c r="O116">
        <f t="shared" si="90"/>
        <v>1.5078261137008668</v>
      </c>
      <c r="P116" s="1">
        <v>1</v>
      </c>
      <c r="Q116">
        <f t="shared" si="91"/>
        <v>3.0156522274017337</v>
      </c>
      <c r="R116" s="1">
        <v>24.507802963256836</v>
      </c>
      <c r="S116" s="1">
        <v>25.560577392578125</v>
      </c>
      <c r="T116" s="1">
        <v>24.050178527832031</v>
      </c>
      <c r="U116" s="1">
        <v>399.36325073242188</v>
      </c>
      <c r="V116" s="1">
        <v>395.54989624023438</v>
      </c>
      <c r="W116" s="1">
        <v>27.550214767456055</v>
      </c>
      <c r="X116" s="1">
        <v>27.312759399414063</v>
      </c>
      <c r="Y116" s="1">
        <v>89.727340698242188</v>
      </c>
      <c r="Z116" s="1">
        <v>88.9539794921875</v>
      </c>
      <c r="AA116" s="1">
        <v>500.07901000976563</v>
      </c>
      <c r="AB116" s="1">
        <v>499.95751953125</v>
      </c>
      <c r="AC116" s="1">
        <v>1.5136736631393433</v>
      </c>
      <c r="AD116" s="1">
        <v>100.55766296386719</v>
      </c>
      <c r="AE116" s="1">
        <v>0.55833297967910767</v>
      </c>
      <c r="AF116" s="1">
        <v>-0.2815299928188324</v>
      </c>
      <c r="AG116" s="1">
        <v>1</v>
      </c>
      <c r="AH116" s="1">
        <v>-0.21956524252891541</v>
      </c>
      <c r="AI116" s="1">
        <v>2.737391471862793</v>
      </c>
      <c r="AJ116" s="1">
        <v>1</v>
      </c>
      <c r="AK116" s="1">
        <v>0</v>
      </c>
      <c r="AL116" s="1">
        <v>0.15999999642372131</v>
      </c>
      <c r="AM116" s="1">
        <v>111115</v>
      </c>
      <c r="AN116">
        <f t="shared" si="92"/>
        <v>0.89299823216029584</v>
      </c>
      <c r="AO116">
        <f t="shared" si="93"/>
        <v>-2.1800144489151808E-4</v>
      </c>
      <c r="AP116">
        <f t="shared" si="94"/>
        <v>298.7105773925781</v>
      </c>
      <c r="AQ116">
        <f t="shared" si="95"/>
        <v>297.65780296325681</v>
      </c>
      <c r="AR116">
        <f t="shared" si="96"/>
        <v>79.993201337012579</v>
      </c>
      <c r="AS116">
        <f t="shared" si="97"/>
        <v>0.87179708276439449</v>
      </c>
      <c r="AT116">
        <f t="shared" si="98"/>
        <v>3.2875106166223547</v>
      </c>
      <c r="AU116">
        <f t="shared" si="99"/>
        <v>32.69279058129699</v>
      </c>
      <c r="AV116">
        <f t="shared" si="100"/>
        <v>5.3800311818829272</v>
      </c>
      <c r="AW116">
        <f t="shared" si="101"/>
        <v>25.03419017791748</v>
      </c>
      <c r="AX116">
        <f t="shared" si="102"/>
        <v>3.1861647800284572</v>
      </c>
      <c r="AY116">
        <f t="shared" si="103"/>
        <v>-3.9304752973356838E-2</v>
      </c>
      <c r="AZ116">
        <f t="shared" si="104"/>
        <v>2.7465072542994751</v>
      </c>
      <c r="BA116">
        <f t="shared" si="105"/>
        <v>0.43965752572898209</v>
      </c>
      <c r="BB116">
        <f t="shared" si="106"/>
        <v>-2.4519531365430221E-2</v>
      </c>
      <c r="BC116">
        <f t="shared" si="107"/>
        <v>53.679402294754389</v>
      </c>
      <c r="BD116">
        <f t="shared" si="108"/>
        <v>1.3495569778535195</v>
      </c>
      <c r="BE116">
        <f t="shared" si="109"/>
        <v>82.813551097454734</v>
      </c>
      <c r="BF116">
        <f t="shared" si="110"/>
        <v>393.98685409951213</v>
      </c>
      <c r="BG116">
        <f t="shared" si="111"/>
        <v>7.3390162842120986E-3</v>
      </c>
    </row>
    <row r="117" spans="1:59" x14ac:dyDescent="0.25">
      <c r="A117" s="9">
        <v>25</v>
      </c>
      <c r="B117" t="s">
        <v>83</v>
      </c>
      <c r="C117" s="1">
        <v>46</v>
      </c>
      <c r="D117" s="1" t="s">
        <v>178</v>
      </c>
      <c r="E117" s="1">
        <v>4153.4999071620405</v>
      </c>
      <c r="F117" s="1">
        <v>0</v>
      </c>
      <c r="G117">
        <f t="shared" si="84"/>
        <v>2.3165704756121208</v>
      </c>
      <c r="H117">
        <f>AVERAGE(G117:G121)</f>
        <v>2.3695256401481197</v>
      </c>
      <c r="I117">
        <f t="shared" si="85"/>
        <v>0.11844832973446486</v>
      </c>
      <c r="J117">
        <f t="shared" si="86"/>
        <v>351.87015332072673</v>
      </c>
      <c r="K117">
        <f t="shared" si="87"/>
        <v>2.507695040519573</v>
      </c>
      <c r="L117">
        <f t="shared" si="88"/>
        <v>2.1646479368016331</v>
      </c>
      <c r="M117">
        <f t="shared" si="89"/>
        <v>25.44645881652832</v>
      </c>
      <c r="N117">
        <v>5.6</v>
      </c>
      <c r="O117">
        <f t="shared" si="90"/>
        <v>1.5078261137008668</v>
      </c>
      <c r="P117" s="1">
        <v>1</v>
      </c>
      <c r="Q117">
        <f t="shared" si="91"/>
        <v>3.0156522274017337</v>
      </c>
      <c r="R117" s="1">
        <v>24.464750289916992</v>
      </c>
      <c r="S117" s="1">
        <v>25.44645881652832</v>
      </c>
      <c r="T117" s="1">
        <v>24.049575805664063</v>
      </c>
      <c r="U117" s="1">
        <v>401.04083251953125</v>
      </c>
      <c r="V117" s="1">
        <v>397.33074951171875</v>
      </c>
      <c r="W117" s="1">
        <v>8.1673030853271484</v>
      </c>
      <c r="X117" s="1">
        <v>10.944862365722656</v>
      </c>
      <c r="Y117" s="1">
        <v>26.670024871826172</v>
      </c>
      <c r="Z117" s="1">
        <v>35.740043640136719</v>
      </c>
      <c r="AA117" s="1">
        <v>500.05746459960938</v>
      </c>
      <c r="AB117" s="1">
        <v>499.15713500976563</v>
      </c>
      <c r="AC117" s="1">
        <v>1.2462495565414429</v>
      </c>
      <c r="AD117" s="1">
        <v>100.56365966796875</v>
      </c>
      <c r="AE117" s="1">
        <v>0.55833297967910767</v>
      </c>
      <c r="AF117" s="1">
        <v>-0.2815299928188324</v>
      </c>
      <c r="AG117" s="1">
        <v>1</v>
      </c>
      <c r="AH117" s="1">
        <v>-0.21956524252891541</v>
      </c>
      <c r="AI117" s="1">
        <v>2.737391471862793</v>
      </c>
      <c r="AJ117" s="1">
        <v>1</v>
      </c>
      <c r="AK117" s="1">
        <v>0</v>
      </c>
      <c r="AL117" s="1">
        <v>0.15999999642372131</v>
      </c>
      <c r="AM117" s="1">
        <v>111115</v>
      </c>
      <c r="AN117">
        <f t="shared" si="92"/>
        <v>0.8929597582135882</v>
      </c>
      <c r="AO117">
        <f t="shared" si="93"/>
        <v>2.5076950405195728E-3</v>
      </c>
      <c r="AP117">
        <f t="shared" si="94"/>
        <v>298.5964588165283</v>
      </c>
      <c r="AQ117">
        <f t="shared" si="95"/>
        <v>297.61475028991697</v>
      </c>
      <c r="AR117">
        <f t="shared" si="96"/>
        <v>79.865139816437477</v>
      </c>
      <c r="AS117">
        <f t="shared" si="97"/>
        <v>-0.47127230775274048</v>
      </c>
      <c r="AT117">
        <f t="shared" si="98"/>
        <v>3.2653033508609259</v>
      </c>
      <c r="AU117">
        <f t="shared" si="99"/>
        <v>32.47001314035294</v>
      </c>
      <c r="AV117">
        <f t="shared" si="100"/>
        <v>21.525150774630283</v>
      </c>
      <c r="AW117">
        <f t="shared" si="101"/>
        <v>24.955604553222656</v>
      </c>
      <c r="AX117">
        <f t="shared" si="102"/>
        <v>3.1712712945704191</v>
      </c>
      <c r="AY117">
        <f t="shared" si="103"/>
        <v>0.11397176411025767</v>
      </c>
      <c r="AZ117">
        <f t="shared" si="104"/>
        <v>1.1006554140592926</v>
      </c>
      <c r="BA117">
        <f t="shared" si="105"/>
        <v>2.0706158805111263</v>
      </c>
      <c r="BB117">
        <f t="shared" si="106"/>
        <v>7.16214577592834E-2</v>
      </c>
      <c r="BC117">
        <f t="shared" si="107"/>
        <v>35.385350345861546</v>
      </c>
      <c r="BD117">
        <f t="shared" si="108"/>
        <v>0.88558500381141225</v>
      </c>
      <c r="BE117">
        <f t="shared" si="109"/>
        <v>34.797639949964257</v>
      </c>
      <c r="BF117">
        <f t="shared" si="110"/>
        <v>396.2937034910737</v>
      </c>
      <c r="BG117">
        <f t="shared" si="111"/>
        <v>2.0341273307887355E-3</v>
      </c>
    </row>
    <row r="118" spans="1:59" x14ac:dyDescent="0.25">
      <c r="A118" s="9">
        <v>25</v>
      </c>
      <c r="B118" t="s">
        <v>83</v>
      </c>
      <c r="C118" s="1">
        <v>47</v>
      </c>
      <c r="D118" s="1" t="s">
        <v>179</v>
      </c>
      <c r="E118" s="1">
        <v>4156.4999070949852</v>
      </c>
      <c r="F118" s="1">
        <v>0</v>
      </c>
      <c r="G118">
        <f t="shared" si="84"/>
        <v>2.3300065439077082</v>
      </c>
      <c r="I118">
        <f t="shared" si="85"/>
        <v>0.11729117024458958</v>
      </c>
      <c r="J118">
        <f t="shared" si="86"/>
        <v>351.38173956091498</v>
      </c>
      <c r="K118">
        <f t="shared" si="87"/>
        <v>2.4865364075697634</v>
      </c>
      <c r="L118">
        <f t="shared" si="88"/>
        <v>2.1667925173043487</v>
      </c>
      <c r="M118">
        <f t="shared" si="89"/>
        <v>25.445684432983398</v>
      </c>
      <c r="N118">
        <v>5.6</v>
      </c>
      <c r="O118">
        <f t="shared" si="90"/>
        <v>1.5078261137008668</v>
      </c>
      <c r="P118" s="1">
        <v>1</v>
      </c>
      <c r="Q118">
        <f t="shared" si="91"/>
        <v>3.0156522274017337</v>
      </c>
      <c r="R118" s="1">
        <v>24.465105056762695</v>
      </c>
      <c r="S118" s="1">
        <v>25.445684432983398</v>
      </c>
      <c r="T118" s="1">
        <v>24.050848007202148</v>
      </c>
      <c r="U118" s="1">
        <v>401.06137084960938</v>
      </c>
      <c r="V118" s="1">
        <v>397.34561157226563</v>
      </c>
      <c r="W118" s="1">
        <v>8.167820930480957</v>
      </c>
      <c r="X118" s="1">
        <v>10.92201042175293</v>
      </c>
      <c r="Y118" s="1">
        <v>26.671228408813477</v>
      </c>
      <c r="Z118" s="1">
        <v>35.664768218994141</v>
      </c>
      <c r="AA118" s="1">
        <v>500.05706787109375</v>
      </c>
      <c r="AB118" s="1">
        <v>499.26519775390625</v>
      </c>
      <c r="AC118" s="1">
        <v>1.4167312383651733</v>
      </c>
      <c r="AD118" s="1">
        <v>100.56395721435547</v>
      </c>
      <c r="AE118" s="1">
        <v>0.55833297967910767</v>
      </c>
      <c r="AF118" s="1">
        <v>-0.2815299928188324</v>
      </c>
      <c r="AG118" s="1">
        <v>1</v>
      </c>
      <c r="AH118" s="1">
        <v>-0.21956524252891541</v>
      </c>
      <c r="AI118" s="1">
        <v>2.737391471862793</v>
      </c>
      <c r="AJ118" s="1">
        <v>1</v>
      </c>
      <c r="AK118" s="1">
        <v>0</v>
      </c>
      <c r="AL118" s="1">
        <v>0.15999999642372131</v>
      </c>
      <c r="AM118" s="1">
        <v>111115</v>
      </c>
      <c r="AN118">
        <f t="shared" si="92"/>
        <v>0.89295904976981033</v>
      </c>
      <c r="AO118">
        <f t="shared" si="93"/>
        <v>2.4865364075697632E-3</v>
      </c>
      <c r="AP118">
        <f t="shared" si="94"/>
        <v>298.59568443298338</v>
      </c>
      <c r="AQ118">
        <f t="shared" si="95"/>
        <v>297.61510505676267</v>
      </c>
      <c r="AR118">
        <f t="shared" si="96"/>
        <v>79.882429855113514</v>
      </c>
      <c r="AS118">
        <f t="shared" si="97"/>
        <v>-0.46044608379296104</v>
      </c>
      <c r="AT118">
        <f t="shared" si="98"/>
        <v>3.2651531060522552</v>
      </c>
      <c r="AU118">
        <f t="shared" si="99"/>
        <v>32.468423046365125</v>
      </c>
      <c r="AV118">
        <f t="shared" si="100"/>
        <v>21.546412624612195</v>
      </c>
      <c r="AW118">
        <f t="shared" si="101"/>
        <v>24.955394744873047</v>
      </c>
      <c r="AX118">
        <f t="shared" si="102"/>
        <v>3.1712316134308107</v>
      </c>
      <c r="AY118">
        <f t="shared" si="103"/>
        <v>0.11290002209053081</v>
      </c>
      <c r="AZ118">
        <f t="shared" si="104"/>
        <v>1.0983605887479062</v>
      </c>
      <c r="BA118">
        <f t="shared" si="105"/>
        <v>2.0728710246829047</v>
      </c>
      <c r="BB118">
        <f t="shared" si="106"/>
        <v>7.0944315832887364E-2</v>
      </c>
      <c r="BC118">
        <f t="shared" si="107"/>
        <v>35.336338223109649</v>
      </c>
      <c r="BD118">
        <f t="shared" si="108"/>
        <v>0.88432268868032748</v>
      </c>
      <c r="BE118">
        <f t="shared" si="109"/>
        <v>34.70674686860611</v>
      </c>
      <c r="BF118">
        <f t="shared" si="110"/>
        <v>396.30255070281464</v>
      </c>
      <c r="BG118">
        <f t="shared" si="111"/>
        <v>2.0405356255766907E-3</v>
      </c>
    </row>
    <row r="119" spans="1:59" x14ac:dyDescent="0.25">
      <c r="A119" s="9">
        <v>25</v>
      </c>
      <c r="B119" t="s">
        <v>83</v>
      </c>
      <c r="C119" s="1">
        <v>48</v>
      </c>
      <c r="D119" s="1" t="s">
        <v>180</v>
      </c>
      <c r="E119" s="1">
        <v>4168.4999068267643</v>
      </c>
      <c r="F119" s="1">
        <v>0</v>
      </c>
      <c r="G119">
        <f t="shared" si="84"/>
        <v>2.3348945257664191</v>
      </c>
      <c r="I119">
        <f t="shared" si="85"/>
        <v>0.11316537185060142</v>
      </c>
      <c r="J119">
        <f t="shared" si="86"/>
        <v>350.15462584181176</v>
      </c>
      <c r="K119">
        <f t="shared" si="87"/>
        <v>2.4113631401205748</v>
      </c>
      <c r="L119">
        <f t="shared" si="88"/>
        <v>2.1751162159033561</v>
      </c>
      <c r="M119">
        <f t="shared" si="89"/>
        <v>25.446649551391602</v>
      </c>
      <c r="N119">
        <v>5.6</v>
      </c>
      <c r="O119">
        <f t="shared" si="90"/>
        <v>1.5078261137008668</v>
      </c>
      <c r="P119" s="1">
        <v>1</v>
      </c>
      <c r="Q119">
        <f t="shared" si="91"/>
        <v>3.0156522274017337</v>
      </c>
      <c r="R119" s="1">
        <v>24.464653015136719</v>
      </c>
      <c r="S119" s="1">
        <v>25.446649551391602</v>
      </c>
      <c r="T119" s="1">
        <v>24.049116134643555</v>
      </c>
      <c r="U119" s="1">
        <v>401.06805419921875</v>
      </c>
      <c r="V119" s="1">
        <v>397.37991333007813</v>
      </c>
      <c r="W119" s="1">
        <v>8.1697587966918945</v>
      </c>
      <c r="X119" s="1">
        <v>10.841094017028809</v>
      </c>
      <c r="Y119" s="1">
        <v>26.67829704284668</v>
      </c>
      <c r="Z119" s="1">
        <v>35.401527404785156</v>
      </c>
      <c r="AA119" s="1">
        <v>500.02108764648438</v>
      </c>
      <c r="AB119" s="1">
        <v>499.2220458984375</v>
      </c>
      <c r="AC119" s="1">
        <v>1.2911348342895508</v>
      </c>
      <c r="AD119" s="1">
        <v>100.56403350830078</v>
      </c>
      <c r="AE119" s="1">
        <v>0.55833297967910767</v>
      </c>
      <c r="AF119" s="1">
        <v>-0.2815299928188324</v>
      </c>
      <c r="AG119" s="1">
        <v>1</v>
      </c>
      <c r="AH119" s="1">
        <v>-0.21956524252891541</v>
      </c>
      <c r="AI119" s="1">
        <v>2.737391471862793</v>
      </c>
      <c r="AJ119" s="1">
        <v>1</v>
      </c>
      <c r="AK119" s="1">
        <v>0</v>
      </c>
      <c r="AL119" s="1">
        <v>0.15999999642372131</v>
      </c>
      <c r="AM119" s="1">
        <v>111115</v>
      </c>
      <c r="AN119">
        <f t="shared" si="92"/>
        <v>0.89289479936872218</v>
      </c>
      <c r="AO119">
        <f t="shared" si="93"/>
        <v>2.411363140120575E-3</v>
      </c>
      <c r="AP119">
        <f t="shared" si="94"/>
        <v>298.59664955139158</v>
      </c>
      <c r="AQ119">
        <f t="shared" si="95"/>
        <v>297.6146530151367</v>
      </c>
      <c r="AR119">
        <f t="shared" si="96"/>
        <v>79.875525558392837</v>
      </c>
      <c r="AS119">
        <f t="shared" si="97"/>
        <v>-0.42344584542516289</v>
      </c>
      <c r="AT119">
        <f t="shared" si="98"/>
        <v>3.2653403578984803</v>
      </c>
      <c r="AU119">
        <f t="shared" si="99"/>
        <v>32.470260429927485</v>
      </c>
      <c r="AV119">
        <f t="shared" si="100"/>
        <v>21.629166412898677</v>
      </c>
      <c r="AW119">
        <f t="shared" si="101"/>
        <v>24.95565128326416</v>
      </c>
      <c r="AX119">
        <f t="shared" si="102"/>
        <v>3.1712801327015065</v>
      </c>
      <c r="AY119">
        <f t="shared" si="103"/>
        <v>0.10907232360478961</v>
      </c>
      <c r="AZ119">
        <f t="shared" si="104"/>
        <v>1.0902241419951242</v>
      </c>
      <c r="BA119">
        <f t="shared" si="105"/>
        <v>2.0810559907063824</v>
      </c>
      <c r="BB119">
        <f t="shared" si="106"/>
        <v>6.852648897973454E-2</v>
      </c>
      <c r="BC119">
        <f t="shared" si="107"/>
        <v>35.212961526242481</v>
      </c>
      <c r="BD119">
        <f t="shared" si="108"/>
        <v>0.88115834267385496</v>
      </c>
      <c r="BE119">
        <f t="shared" si="109"/>
        <v>34.375910431608524</v>
      </c>
      <c r="BF119">
        <f t="shared" si="110"/>
        <v>396.33466428539617</v>
      </c>
      <c r="BG119">
        <f t="shared" si="111"/>
        <v>2.0251603586004321E-3</v>
      </c>
    </row>
    <row r="120" spans="1:59" x14ac:dyDescent="0.25">
      <c r="A120" s="9">
        <v>25</v>
      </c>
      <c r="B120" t="s">
        <v>83</v>
      </c>
      <c r="C120" s="1">
        <v>49</v>
      </c>
      <c r="D120" s="1" t="s">
        <v>181</v>
      </c>
      <c r="E120" s="1">
        <v>4173.4999067150056</v>
      </c>
      <c r="F120" s="1">
        <v>0</v>
      </c>
      <c r="G120">
        <f t="shared" si="84"/>
        <v>2.4231515455172237</v>
      </c>
      <c r="I120">
        <f t="shared" si="85"/>
        <v>0.11178678017034895</v>
      </c>
      <c r="J120">
        <f t="shared" si="86"/>
        <v>348.44014281821273</v>
      </c>
      <c r="K120">
        <f t="shared" si="87"/>
        <v>2.3869491127752993</v>
      </c>
      <c r="L120">
        <f t="shared" si="88"/>
        <v>2.1787162359475842</v>
      </c>
      <c r="M120">
        <f t="shared" si="89"/>
        <v>25.450197219848633</v>
      </c>
      <c r="N120">
        <v>5.6</v>
      </c>
      <c r="O120">
        <f t="shared" si="90"/>
        <v>1.5078261137008668</v>
      </c>
      <c r="P120" s="1">
        <v>1</v>
      </c>
      <c r="Q120">
        <f t="shared" si="91"/>
        <v>3.0156522274017337</v>
      </c>
      <c r="R120" s="1">
        <v>24.464059829711914</v>
      </c>
      <c r="S120" s="1">
        <v>25.450197219848633</v>
      </c>
      <c r="T120" s="1">
        <v>24.049465179443359</v>
      </c>
      <c r="U120" s="1">
        <v>401.14373779296875</v>
      </c>
      <c r="V120" s="1">
        <v>397.36782836914063</v>
      </c>
      <c r="W120" s="1">
        <v>8.1678733825683594</v>
      </c>
      <c r="X120" s="1">
        <v>10.812115669250488</v>
      </c>
      <c r="Y120" s="1">
        <v>26.673151016235352</v>
      </c>
      <c r="Z120" s="1">
        <v>35.308235168457031</v>
      </c>
      <c r="AA120" s="1">
        <v>500.04458618164063</v>
      </c>
      <c r="AB120" s="1">
        <v>499.19451904296875</v>
      </c>
      <c r="AC120" s="1">
        <v>1.1911435127258301</v>
      </c>
      <c r="AD120" s="1">
        <v>100.56427001953125</v>
      </c>
      <c r="AE120" s="1">
        <v>0.55833297967910767</v>
      </c>
      <c r="AF120" s="1">
        <v>-0.2815299928188324</v>
      </c>
      <c r="AG120" s="1">
        <v>1</v>
      </c>
      <c r="AH120" s="1">
        <v>-0.21956524252891541</v>
      </c>
      <c r="AI120" s="1">
        <v>2.737391471862793</v>
      </c>
      <c r="AJ120" s="1">
        <v>1</v>
      </c>
      <c r="AK120" s="1">
        <v>0</v>
      </c>
      <c r="AL120" s="1">
        <v>0.15999999642372131</v>
      </c>
      <c r="AM120" s="1">
        <v>111115</v>
      </c>
      <c r="AN120">
        <f t="shared" si="92"/>
        <v>0.89293676103864406</v>
      </c>
      <c r="AO120">
        <f t="shared" si="93"/>
        <v>2.3869491127752993E-3</v>
      </c>
      <c r="AP120">
        <f t="shared" si="94"/>
        <v>298.60019721984861</v>
      </c>
      <c r="AQ120">
        <f t="shared" si="95"/>
        <v>297.61405982971189</v>
      </c>
      <c r="AR120">
        <f t="shared" si="96"/>
        <v>79.871121261616281</v>
      </c>
      <c r="AS120">
        <f t="shared" si="97"/>
        <v>-0.41192588474604197</v>
      </c>
      <c r="AT120">
        <f t="shared" si="98"/>
        <v>3.2660287555924952</v>
      </c>
      <c r="AU120">
        <f t="shared" si="99"/>
        <v>32.477029415697821</v>
      </c>
      <c r="AV120">
        <f t="shared" si="100"/>
        <v>21.664913746447333</v>
      </c>
      <c r="AW120">
        <f t="shared" si="101"/>
        <v>24.957128524780273</v>
      </c>
      <c r="AX120">
        <f t="shared" si="102"/>
        <v>3.1715595369617415</v>
      </c>
      <c r="AY120">
        <f t="shared" si="103"/>
        <v>0.1077910877873486</v>
      </c>
      <c r="AZ120">
        <f t="shared" si="104"/>
        <v>1.0873125196449109</v>
      </c>
      <c r="BA120">
        <f t="shared" si="105"/>
        <v>2.0842470173168306</v>
      </c>
      <c r="BB120">
        <f t="shared" si="106"/>
        <v>6.7717374034210506E-2</v>
      </c>
      <c r="BC120">
        <f t="shared" si="107"/>
        <v>35.040628608014778</v>
      </c>
      <c r="BD120">
        <f t="shared" si="108"/>
        <v>0.8768705414534067</v>
      </c>
      <c r="BE120">
        <f t="shared" si="109"/>
        <v>34.252928312360552</v>
      </c>
      <c r="BF120">
        <f t="shared" si="110"/>
        <v>396.28306980290944</v>
      </c>
      <c r="BG120">
        <f t="shared" si="111"/>
        <v>2.0944633395483443E-3</v>
      </c>
    </row>
    <row r="121" spans="1:59" x14ac:dyDescent="0.25">
      <c r="A121" s="9">
        <v>25</v>
      </c>
      <c r="B121" t="s">
        <v>83</v>
      </c>
      <c r="C121" s="1">
        <v>50</v>
      </c>
      <c r="D121" s="1" t="s">
        <v>182</v>
      </c>
      <c r="E121" s="1">
        <v>4175.9999066591263</v>
      </c>
      <c r="F121" s="1">
        <v>0</v>
      </c>
      <c r="G121">
        <f t="shared" si="84"/>
        <v>2.4430051099371251</v>
      </c>
      <c r="I121">
        <f t="shared" si="85"/>
        <v>0.11097447192548131</v>
      </c>
      <c r="J121">
        <f t="shared" si="86"/>
        <v>347.90079650289084</v>
      </c>
      <c r="K121">
        <f t="shared" si="87"/>
        <v>2.3715118304673681</v>
      </c>
      <c r="L121">
        <f t="shared" si="88"/>
        <v>2.1799151750743553</v>
      </c>
      <c r="M121">
        <f t="shared" si="89"/>
        <v>25.448816299438477</v>
      </c>
      <c r="N121">
        <v>5.6</v>
      </c>
      <c r="O121">
        <f t="shared" si="90"/>
        <v>1.5078261137008668</v>
      </c>
      <c r="P121" s="1">
        <v>1</v>
      </c>
      <c r="Q121">
        <f t="shared" si="91"/>
        <v>3.0156522274017337</v>
      </c>
      <c r="R121" s="1">
        <v>24.464820861816406</v>
      </c>
      <c r="S121" s="1">
        <v>25.448816299438477</v>
      </c>
      <c r="T121" s="1">
        <v>24.049232482910156</v>
      </c>
      <c r="U121" s="1">
        <v>401.1669921875</v>
      </c>
      <c r="V121" s="1">
        <v>397.37588500976563</v>
      </c>
      <c r="W121" s="1">
        <v>8.1705179214477539</v>
      </c>
      <c r="X121" s="1">
        <v>10.797567367553711</v>
      </c>
      <c r="Y121" s="1">
        <v>26.680477142333984</v>
      </c>
      <c r="Z121" s="1">
        <v>35.258995056152344</v>
      </c>
      <c r="AA121" s="1">
        <v>500.06936645507813</v>
      </c>
      <c r="AB121" s="1">
        <v>499.21109008789063</v>
      </c>
      <c r="AC121" s="1">
        <v>1.1544172763824463</v>
      </c>
      <c r="AD121" s="1">
        <v>100.56391143798828</v>
      </c>
      <c r="AE121" s="1">
        <v>0.55833297967910767</v>
      </c>
      <c r="AF121" s="1">
        <v>-0.2815299928188324</v>
      </c>
      <c r="AG121" s="1">
        <v>1</v>
      </c>
      <c r="AH121" s="1">
        <v>-0.21956524252891541</v>
      </c>
      <c r="AI121" s="1">
        <v>2.737391471862793</v>
      </c>
      <c r="AJ121" s="1">
        <v>1</v>
      </c>
      <c r="AK121" s="1">
        <v>0</v>
      </c>
      <c r="AL121" s="1">
        <v>0.15999999642372131</v>
      </c>
      <c r="AM121" s="1">
        <v>111115</v>
      </c>
      <c r="AN121">
        <f t="shared" si="92"/>
        <v>0.89298101152692522</v>
      </c>
      <c r="AO121">
        <f t="shared" si="93"/>
        <v>2.3715118304673682E-3</v>
      </c>
      <c r="AP121">
        <f t="shared" si="94"/>
        <v>298.59881629943845</v>
      </c>
      <c r="AQ121">
        <f t="shared" si="95"/>
        <v>297.61482086181638</v>
      </c>
      <c r="AR121">
        <f t="shared" si="96"/>
        <v>79.873772628744518</v>
      </c>
      <c r="AS121">
        <f t="shared" si="97"/>
        <v>-0.40397017806063407</v>
      </c>
      <c r="AT121">
        <f t="shared" si="98"/>
        <v>3.2657607835707392</v>
      </c>
      <c r="AU121">
        <f t="shared" si="99"/>
        <v>32.474480525596277</v>
      </c>
      <c r="AV121">
        <f t="shared" si="100"/>
        <v>21.676913158042566</v>
      </c>
      <c r="AW121">
        <f t="shared" si="101"/>
        <v>24.956818580627441</v>
      </c>
      <c r="AX121">
        <f t="shared" si="102"/>
        <v>3.1715009125932561</v>
      </c>
      <c r="AY121">
        <f t="shared" si="103"/>
        <v>0.10703561557854695</v>
      </c>
      <c r="AZ121">
        <f t="shared" si="104"/>
        <v>1.0858456084963837</v>
      </c>
      <c r="BA121">
        <f t="shared" si="105"/>
        <v>2.0856553040968722</v>
      </c>
      <c r="BB121">
        <f t="shared" si="106"/>
        <v>6.724033132480868E-2</v>
      </c>
      <c r="BC121">
        <f t="shared" si="107"/>
        <v>34.986264888722296</v>
      </c>
      <c r="BD121">
        <f t="shared" si="108"/>
        <v>0.87549549337736254</v>
      </c>
      <c r="BE121">
        <f t="shared" si="109"/>
        <v>34.194832979927213</v>
      </c>
      <c r="BF121">
        <f t="shared" si="110"/>
        <v>396.28223871048505</v>
      </c>
      <c r="BG121">
        <f t="shared" si="111"/>
        <v>2.1080468298363434E-3</v>
      </c>
    </row>
    <row r="122" spans="1:59" x14ac:dyDescent="0.25">
      <c r="A122" s="9">
        <v>25</v>
      </c>
      <c r="B122" s="2" t="s">
        <v>81</v>
      </c>
      <c r="C122" s="1">
        <v>41</v>
      </c>
      <c r="D122" s="1" t="s">
        <v>173</v>
      </c>
      <c r="E122" s="1">
        <v>3794.9999151751399</v>
      </c>
      <c r="F122" s="1">
        <v>0</v>
      </c>
      <c r="G122">
        <f t="shared" si="84"/>
        <v>2.0994448280463449</v>
      </c>
      <c r="H122">
        <f>AVERAGE(G122:G126)</f>
        <v>2.044265730067953</v>
      </c>
      <c r="I122">
        <f t="shared" si="85"/>
        <v>0.22471948999366168</v>
      </c>
      <c r="J122">
        <f t="shared" si="86"/>
        <v>368.42192756933059</v>
      </c>
      <c r="K122">
        <f t="shared" si="87"/>
        <v>4.2793480661863166</v>
      </c>
      <c r="L122">
        <f t="shared" si="88"/>
        <v>2.0038011178288211</v>
      </c>
      <c r="M122">
        <f t="shared" si="89"/>
        <v>25.444562911987305</v>
      </c>
      <c r="N122">
        <v>5.2</v>
      </c>
      <c r="O122">
        <f t="shared" si="90"/>
        <v>1.5956522107124329</v>
      </c>
      <c r="P122" s="1">
        <v>1</v>
      </c>
      <c r="Q122">
        <f t="shared" si="91"/>
        <v>3.1913044214248658</v>
      </c>
      <c r="R122" s="1">
        <v>24.452079772949219</v>
      </c>
      <c r="S122" s="1">
        <v>25.444562911987305</v>
      </c>
      <c r="T122" s="1">
        <v>24.047695159912109</v>
      </c>
      <c r="U122" s="1">
        <v>400.57745361328125</v>
      </c>
      <c r="V122" s="1">
        <v>396.62908935546875</v>
      </c>
      <c r="W122" s="1">
        <v>8.1459932327270508</v>
      </c>
      <c r="X122" s="1">
        <v>12.540409088134766</v>
      </c>
      <c r="Y122" s="1">
        <v>26.621147155761719</v>
      </c>
      <c r="Z122" s="1">
        <v>40.982124328613281</v>
      </c>
      <c r="AA122" s="1">
        <v>500.03353881835938</v>
      </c>
      <c r="AB122" s="1">
        <v>500.25054931640625</v>
      </c>
      <c r="AC122" s="1">
        <v>1.0574188232421875</v>
      </c>
      <c r="AD122" s="1">
        <v>100.56565093994141</v>
      </c>
      <c r="AE122" s="1">
        <v>0.55833297967910767</v>
      </c>
      <c r="AF122" s="1">
        <v>-0.2815299928188324</v>
      </c>
      <c r="AG122" s="1">
        <v>0.66666668653488159</v>
      </c>
      <c r="AH122" s="1">
        <v>-0.21956524252891541</v>
      </c>
      <c r="AI122" s="1">
        <v>2.737391471862793</v>
      </c>
      <c r="AJ122" s="1">
        <v>1</v>
      </c>
      <c r="AK122" s="1">
        <v>0</v>
      </c>
      <c r="AL122" s="1">
        <v>0.15999999642372131</v>
      </c>
      <c r="AM122" s="1">
        <v>111115</v>
      </c>
      <c r="AN122">
        <f t="shared" si="92"/>
        <v>0.96160295926607564</v>
      </c>
      <c r="AO122">
        <f t="shared" si="93"/>
        <v>4.2793480661863165E-3</v>
      </c>
      <c r="AP122">
        <f t="shared" si="94"/>
        <v>298.59456291198728</v>
      </c>
      <c r="AQ122">
        <f t="shared" si="95"/>
        <v>297.6020797729492</v>
      </c>
      <c r="AR122">
        <f t="shared" si="96"/>
        <v>80.040086101589623</v>
      </c>
      <c r="AS122">
        <f t="shared" si="97"/>
        <v>-1.2836684048613645</v>
      </c>
      <c r="AT122">
        <f t="shared" si="98"/>
        <v>3.2649355208302508</v>
      </c>
      <c r="AU122">
        <f t="shared" si="99"/>
        <v>32.465712599822936</v>
      </c>
      <c r="AV122">
        <f t="shared" si="100"/>
        <v>19.92530351168817</v>
      </c>
      <c r="AW122">
        <f t="shared" si="101"/>
        <v>24.948321342468262</v>
      </c>
      <c r="AX122">
        <f t="shared" si="102"/>
        <v>3.1698940717979762</v>
      </c>
      <c r="AY122">
        <f t="shared" si="103"/>
        <v>0.20993655799654887</v>
      </c>
      <c r="AZ122">
        <f t="shared" si="104"/>
        <v>1.2611344030014298</v>
      </c>
      <c r="BA122">
        <f t="shared" si="105"/>
        <v>1.9087596687965465</v>
      </c>
      <c r="BB122">
        <f t="shared" si="106"/>
        <v>0.13246297700139498</v>
      </c>
      <c r="BC122">
        <f t="shared" si="107"/>
        <v>37.050590966557678</v>
      </c>
      <c r="BD122">
        <f t="shared" si="108"/>
        <v>0.92888277097381977</v>
      </c>
      <c r="BE122">
        <f t="shared" si="109"/>
        <v>41.344069123730009</v>
      </c>
      <c r="BF122">
        <f t="shared" si="110"/>
        <v>395.74097272866413</v>
      </c>
      <c r="BG122">
        <f t="shared" si="111"/>
        <v>2.1933435775860093E-3</v>
      </c>
    </row>
    <row r="123" spans="1:59" x14ac:dyDescent="0.25">
      <c r="A123" s="9">
        <v>25</v>
      </c>
      <c r="B123" s="2" t="s">
        <v>81</v>
      </c>
      <c r="C123" s="1">
        <v>42</v>
      </c>
      <c r="D123" s="1" t="s">
        <v>174</v>
      </c>
      <c r="E123" s="1">
        <v>3801.9999150186777</v>
      </c>
      <c r="F123" s="1">
        <v>0</v>
      </c>
      <c r="G123">
        <f t="shared" si="84"/>
        <v>2.0610176387054895</v>
      </c>
      <c r="I123">
        <f t="shared" si="85"/>
        <v>0.21256302170242444</v>
      </c>
      <c r="J123">
        <f t="shared" si="86"/>
        <v>367.89748850223987</v>
      </c>
      <c r="K123">
        <f t="shared" si="87"/>
        <v>4.1018817217333723</v>
      </c>
      <c r="L123">
        <f t="shared" si="88"/>
        <v>2.0234949413887895</v>
      </c>
      <c r="M123">
        <f t="shared" si="89"/>
        <v>25.452671051025391</v>
      </c>
      <c r="N123">
        <v>5.2</v>
      </c>
      <c r="O123">
        <f t="shared" si="90"/>
        <v>1.5956522107124329</v>
      </c>
      <c r="P123" s="1">
        <v>1</v>
      </c>
      <c r="Q123">
        <f t="shared" si="91"/>
        <v>3.1913044214248658</v>
      </c>
      <c r="R123" s="1">
        <v>24.451616287231445</v>
      </c>
      <c r="S123" s="1">
        <v>25.452671051025391</v>
      </c>
      <c r="T123" s="1">
        <v>24.050739288330078</v>
      </c>
      <c r="U123" s="1">
        <v>400.60964965820313</v>
      </c>
      <c r="V123" s="1">
        <v>396.77401733398438</v>
      </c>
      <c r="W123" s="1">
        <v>8.1474666595458984</v>
      </c>
      <c r="X123" s="1">
        <v>12.360204696655273</v>
      </c>
      <c r="Y123" s="1">
        <v>26.626743316650391</v>
      </c>
      <c r="Z123" s="1">
        <v>40.394397735595703</v>
      </c>
      <c r="AA123" s="1">
        <v>500.05825805664063</v>
      </c>
      <c r="AB123" s="1">
        <v>500.18588256835938</v>
      </c>
      <c r="AC123" s="1">
        <v>1.2268716096878052</v>
      </c>
      <c r="AD123" s="1">
        <v>100.56580352783203</v>
      </c>
      <c r="AE123" s="1">
        <v>0.55833297967910767</v>
      </c>
      <c r="AF123" s="1">
        <v>-0.2815299928188324</v>
      </c>
      <c r="AG123" s="1">
        <v>0.3333333432674408</v>
      </c>
      <c r="AH123" s="1">
        <v>-0.21956524252891541</v>
      </c>
      <c r="AI123" s="1">
        <v>2.737391471862793</v>
      </c>
      <c r="AJ123" s="1">
        <v>1</v>
      </c>
      <c r="AK123" s="1">
        <v>0</v>
      </c>
      <c r="AL123" s="1">
        <v>0.15999999642372131</v>
      </c>
      <c r="AM123" s="1">
        <v>111115</v>
      </c>
      <c r="AN123">
        <f t="shared" si="92"/>
        <v>0.96165049626277022</v>
      </c>
      <c r="AO123">
        <f t="shared" si="93"/>
        <v>4.1018817217333726E-3</v>
      </c>
      <c r="AP123">
        <f t="shared" si="94"/>
        <v>298.60267105102537</v>
      </c>
      <c r="AQ123">
        <f t="shared" si="95"/>
        <v>297.60161628723142</v>
      </c>
      <c r="AR123">
        <f t="shared" si="96"/>
        <v>80.029739422133389</v>
      </c>
      <c r="AS123">
        <f t="shared" si="97"/>
        <v>-1.2011048021644413</v>
      </c>
      <c r="AT123">
        <f t="shared" si="98"/>
        <v>3.2665088584764104</v>
      </c>
      <c r="AU123">
        <f t="shared" si="99"/>
        <v>32.481308197098926</v>
      </c>
      <c r="AV123">
        <f t="shared" si="100"/>
        <v>20.121103500443652</v>
      </c>
      <c r="AW123">
        <f t="shared" si="101"/>
        <v>24.952143669128418</v>
      </c>
      <c r="AX123">
        <f t="shared" si="102"/>
        <v>3.1706167915871681</v>
      </c>
      <c r="AY123">
        <f t="shared" si="103"/>
        <v>0.19928899180843021</v>
      </c>
      <c r="AZ123">
        <f t="shared" si="104"/>
        <v>1.2430139170876209</v>
      </c>
      <c r="BA123">
        <f t="shared" si="105"/>
        <v>1.9276028744995473</v>
      </c>
      <c r="BB123">
        <f t="shared" si="106"/>
        <v>0.12568386236145127</v>
      </c>
      <c r="BC123">
        <f t="shared" si="107"/>
        <v>36.997906547099099</v>
      </c>
      <c r="BD123">
        <f t="shared" si="108"/>
        <v>0.92722172428080718</v>
      </c>
      <c r="BE123">
        <f t="shared" si="109"/>
        <v>40.589678059580301</v>
      </c>
      <c r="BF123">
        <f t="shared" si="110"/>
        <v>395.9021563502522</v>
      </c>
      <c r="BG123">
        <f t="shared" si="111"/>
        <v>2.1130484158354071E-3</v>
      </c>
    </row>
    <row r="124" spans="1:59" x14ac:dyDescent="0.25">
      <c r="A124" s="9">
        <v>25</v>
      </c>
      <c r="B124" s="2" t="s">
        <v>81</v>
      </c>
      <c r="C124" s="1">
        <v>43</v>
      </c>
      <c r="D124" s="1" t="s">
        <v>175</v>
      </c>
      <c r="E124" s="1">
        <v>3809.4999148510396</v>
      </c>
      <c r="F124" s="1">
        <v>0</v>
      </c>
      <c r="G124">
        <f t="shared" si="84"/>
        <v>2.0173481933463036</v>
      </c>
      <c r="I124">
        <f t="shared" si="85"/>
        <v>0.20138234484673323</v>
      </c>
      <c r="J124">
        <f t="shared" si="86"/>
        <v>367.40081110979668</v>
      </c>
      <c r="K124">
        <f t="shared" si="87"/>
        <v>3.9346945461315843</v>
      </c>
      <c r="L124">
        <f t="shared" si="88"/>
        <v>2.0422051204094958</v>
      </c>
      <c r="M124">
        <f t="shared" si="89"/>
        <v>25.461696624755859</v>
      </c>
      <c r="N124">
        <v>5.2</v>
      </c>
      <c r="O124">
        <f t="shared" si="90"/>
        <v>1.5956522107124329</v>
      </c>
      <c r="P124" s="1">
        <v>1</v>
      </c>
      <c r="Q124">
        <f t="shared" si="91"/>
        <v>3.1913044214248658</v>
      </c>
      <c r="R124" s="1">
        <v>24.451946258544922</v>
      </c>
      <c r="S124" s="1">
        <v>25.461696624755859</v>
      </c>
      <c r="T124" s="1">
        <v>24.050912857055664</v>
      </c>
      <c r="U124" s="1">
        <v>400.6082763671875</v>
      </c>
      <c r="V124" s="1">
        <v>396.88671875</v>
      </c>
      <c r="W124" s="1">
        <v>8.1500587463378906</v>
      </c>
      <c r="X124" s="1">
        <v>12.191624641418457</v>
      </c>
      <c r="Y124" s="1">
        <v>26.634586334228516</v>
      </c>
      <c r="Z124" s="1">
        <v>39.842521667480469</v>
      </c>
      <c r="AA124" s="1">
        <v>500.07760620117188</v>
      </c>
      <c r="AB124" s="1">
        <v>500.22430419921875</v>
      </c>
      <c r="AC124" s="1">
        <v>1.2768830060958862</v>
      </c>
      <c r="AD124" s="1">
        <v>100.56542205810547</v>
      </c>
      <c r="AE124" s="1">
        <v>0.55833297967910767</v>
      </c>
      <c r="AF124" s="1">
        <v>-0.2815299928188324</v>
      </c>
      <c r="AG124" s="1">
        <v>0.66666668653488159</v>
      </c>
      <c r="AH124" s="1">
        <v>-0.21956524252891541</v>
      </c>
      <c r="AI124" s="1">
        <v>2.737391471862793</v>
      </c>
      <c r="AJ124" s="1">
        <v>1</v>
      </c>
      <c r="AK124" s="1">
        <v>0</v>
      </c>
      <c r="AL124" s="1">
        <v>0.15999999642372131</v>
      </c>
      <c r="AM124" s="1">
        <v>111115</v>
      </c>
      <c r="AN124">
        <f t="shared" si="92"/>
        <v>0.96168770423302274</v>
      </c>
      <c r="AO124">
        <f t="shared" si="93"/>
        <v>3.9346945461315843E-3</v>
      </c>
      <c r="AP124">
        <f t="shared" si="94"/>
        <v>298.61169662475584</v>
      </c>
      <c r="AQ124">
        <f t="shared" si="95"/>
        <v>297.6019462585449</v>
      </c>
      <c r="AR124">
        <f t="shared" si="96"/>
        <v>80.035886882933482</v>
      </c>
      <c r="AS124">
        <f t="shared" si="97"/>
        <v>-1.1232301775328486</v>
      </c>
      <c r="AT124">
        <f t="shared" si="98"/>
        <v>3.2682609980477419</v>
      </c>
      <c r="AU124">
        <f t="shared" si="99"/>
        <v>32.498854289691948</v>
      </c>
      <c r="AV124">
        <f t="shared" si="100"/>
        <v>20.307229648273491</v>
      </c>
      <c r="AW124">
        <f t="shared" si="101"/>
        <v>24.956821441650391</v>
      </c>
      <c r="AX124">
        <f t="shared" si="102"/>
        <v>3.1715014537369419</v>
      </c>
      <c r="AY124">
        <f t="shared" si="103"/>
        <v>0.18942873650919242</v>
      </c>
      <c r="AZ124">
        <f t="shared" si="104"/>
        <v>1.226055877638246</v>
      </c>
      <c r="BA124">
        <f t="shared" si="105"/>
        <v>1.945445576098696</v>
      </c>
      <c r="BB124">
        <f t="shared" si="106"/>
        <v>0.11941186359321697</v>
      </c>
      <c r="BC124">
        <f t="shared" si="107"/>
        <v>36.947817633746986</v>
      </c>
      <c r="BD124">
        <f t="shared" si="108"/>
        <v>0.92570699333787343</v>
      </c>
      <c r="BE124">
        <f t="shared" si="109"/>
        <v>39.879639058236783</v>
      </c>
      <c r="BF124">
        <f t="shared" si="110"/>
        <v>396.0333310121415</v>
      </c>
      <c r="BG124">
        <f t="shared" si="111"/>
        <v>2.0314229006893917E-3</v>
      </c>
    </row>
    <row r="125" spans="1:59" x14ac:dyDescent="0.25">
      <c r="A125" s="9">
        <v>25</v>
      </c>
      <c r="B125" s="2" t="s">
        <v>81</v>
      </c>
      <c r="C125" s="1">
        <v>44</v>
      </c>
      <c r="D125" s="1" t="s">
        <v>176</v>
      </c>
      <c r="E125" s="1">
        <v>3814.4999147392809</v>
      </c>
      <c r="F125" s="1">
        <v>0</v>
      </c>
      <c r="G125">
        <f t="shared" si="84"/>
        <v>2.0511104810551934</v>
      </c>
      <c r="I125">
        <f t="shared" si="85"/>
        <v>0.19504571964741305</v>
      </c>
      <c r="J125">
        <f t="shared" si="86"/>
        <v>366.54061007560318</v>
      </c>
      <c r="K125">
        <f t="shared" si="87"/>
        <v>3.8377155674260335</v>
      </c>
      <c r="L125">
        <f t="shared" si="88"/>
        <v>2.0528472042336388</v>
      </c>
      <c r="M125">
        <f t="shared" si="89"/>
        <v>25.464509963989258</v>
      </c>
      <c r="N125">
        <v>5.2</v>
      </c>
      <c r="O125">
        <f t="shared" si="90"/>
        <v>1.5956522107124329</v>
      </c>
      <c r="P125" s="1">
        <v>1</v>
      </c>
      <c r="Q125">
        <f t="shared" si="91"/>
        <v>3.1913044214248658</v>
      </c>
      <c r="R125" s="1">
        <v>24.452306747436523</v>
      </c>
      <c r="S125" s="1">
        <v>25.464509963989258</v>
      </c>
      <c r="T125" s="1">
        <v>24.050132751464844</v>
      </c>
      <c r="U125" s="1">
        <v>400.60955810546875</v>
      </c>
      <c r="V125" s="1">
        <v>396.89273071289063</v>
      </c>
      <c r="W125" s="1">
        <v>8.1486730575561523</v>
      </c>
      <c r="X125" s="1">
        <v>12.091197967529297</v>
      </c>
      <c r="Y125" s="1">
        <v>26.62956428527832</v>
      </c>
      <c r="Z125" s="1">
        <v>39.513591766357422</v>
      </c>
      <c r="AA125" s="1">
        <v>500.05587768554688</v>
      </c>
      <c r="AB125" s="1">
        <v>500.41964721679688</v>
      </c>
      <c r="AC125" s="1">
        <v>0.97068798542022705</v>
      </c>
      <c r="AD125" s="1">
        <v>100.56572723388672</v>
      </c>
      <c r="AE125" s="1">
        <v>0.55833297967910767</v>
      </c>
      <c r="AF125" s="1">
        <v>-0.2815299928188324</v>
      </c>
      <c r="AG125" s="1">
        <v>0.66666668653488159</v>
      </c>
      <c r="AH125" s="1">
        <v>-0.21956524252891541</v>
      </c>
      <c r="AI125" s="1">
        <v>2.737391471862793</v>
      </c>
      <c r="AJ125" s="1">
        <v>1</v>
      </c>
      <c r="AK125" s="1">
        <v>0</v>
      </c>
      <c r="AL125" s="1">
        <v>0.15999999642372131</v>
      </c>
      <c r="AM125" s="1">
        <v>111115</v>
      </c>
      <c r="AN125">
        <f t="shared" si="92"/>
        <v>0.96164591862605153</v>
      </c>
      <c r="AO125">
        <f t="shared" si="93"/>
        <v>3.8377155674260335E-3</v>
      </c>
      <c r="AP125">
        <f t="shared" si="94"/>
        <v>298.61450996398924</v>
      </c>
      <c r="AQ125">
        <f t="shared" si="95"/>
        <v>297.6023067474365</v>
      </c>
      <c r="AR125">
        <f t="shared" si="96"/>
        <v>80.067141765047381</v>
      </c>
      <c r="AS125">
        <f t="shared" si="97"/>
        <v>-1.0774481243193981</v>
      </c>
      <c r="AT125">
        <f t="shared" si="98"/>
        <v>3.2688073209671153</v>
      </c>
      <c r="AU125">
        <f t="shared" si="99"/>
        <v>32.504188165067582</v>
      </c>
      <c r="AV125">
        <f t="shared" si="100"/>
        <v>20.412990197538285</v>
      </c>
      <c r="AW125">
        <f t="shared" si="101"/>
        <v>24.958408355712891</v>
      </c>
      <c r="AX125">
        <f t="shared" si="102"/>
        <v>3.1718016205366508</v>
      </c>
      <c r="AY125">
        <f t="shared" si="103"/>
        <v>0.18381154976894587</v>
      </c>
      <c r="AZ125">
        <f t="shared" si="104"/>
        <v>1.2159601167334768</v>
      </c>
      <c r="BA125">
        <f t="shared" si="105"/>
        <v>1.955841503803174</v>
      </c>
      <c r="BB125">
        <f t="shared" si="106"/>
        <v>0.11584134536727586</v>
      </c>
      <c r="BC125">
        <f t="shared" si="107"/>
        <v>36.861423013005535</v>
      </c>
      <c r="BD125">
        <f t="shared" si="108"/>
        <v>0.92352563227154705</v>
      </c>
      <c r="BE125">
        <f t="shared" si="109"/>
        <v>39.466325604827659</v>
      </c>
      <c r="BF125">
        <f t="shared" si="110"/>
        <v>396.02506069970269</v>
      </c>
      <c r="BG125">
        <f t="shared" si="111"/>
        <v>2.0440573622733803E-3</v>
      </c>
    </row>
    <row r="126" spans="1:59" x14ac:dyDescent="0.25">
      <c r="A126" s="9">
        <v>25</v>
      </c>
      <c r="B126" s="2" t="s">
        <v>81</v>
      </c>
      <c r="C126" s="1">
        <v>45</v>
      </c>
      <c r="D126" s="1" t="s">
        <v>177</v>
      </c>
      <c r="E126" s="1">
        <v>3819.9999146163464</v>
      </c>
      <c r="F126" s="1">
        <v>0</v>
      </c>
      <c r="G126">
        <f t="shared" si="84"/>
        <v>1.9924075091864313</v>
      </c>
      <c r="I126">
        <f t="shared" si="85"/>
        <v>0.18921136966579838</v>
      </c>
      <c r="J126">
        <f t="shared" si="86"/>
        <v>366.59631346921179</v>
      </c>
      <c r="K126">
        <f t="shared" si="87"/>
        <v>3.7472631575803574</v>
      </c>
      <c r="L126">
        <f t="shared" si="88"/>
        <v>2.06278419203477</v>
      </c>
      <c r="M126">
        <f t="shared" si="89"/>
        <v>25.467634201049805</v>
      </c>
      <c r="N126">
        <v>5.2</v>
      </c>
      <c r="O126">
        <f t="shared" si="90"/>
        <v>1.5956522107124329</v>
      </c>
      <c r="P126" s="1">
        <v>1</v>
      </c>
      <c r="Q126">
        <f t="shared" si="91"/>
        <v>3.1913044214248658</v>
      </c>
      <c r="R126" s="1">
        <v>24.452865600585938</v>
      </c>
      <c r="S126" s="1">
        <v>25.467634201049805</v>
      </c>
      <c r="T126" s="1">
        <v>24.051836013793945</v>
      </c>
      <c r="U126" s="1">
        <v>400.63137817382813</v>
      </c>
      <c r="V126" s="1">
        <v>397.0123291015625</v>
      </c>
      <c r="W126" s="1">
        <v>8.1484203338623047</v>
      </c>
      <c r="X126" s="1">
        <v>11.998523712158203</v>
      </c>
      <c r="Y126" s="1">
        <v>26.627622604370117</v>
      </c>
      <c r="Z126" s="1">
        <v>39.209091186523438</v>
      </c>
      <c r="AA126" s="1">
        <v>500.03768920898438</v>
      </c>
      <c r="AB126" s="1">
        <v>500.28466796875</v>
      </c>
      <c r="AC126" s="1">
        <v>1.116633415222168</v>
      </c>
      <c r="AD126" s="1">
        <v>100.56486511230469</v>
      </c>
      <c r="AE126" s="1">
        <v>0.55833297967910767</v>
      </c>
      <c r="AF126" s="1">
        <v>-0.2815299928188324</v>
      </c>
      <c r="AG126" s="1">
        <v>0.66666668653488159</v>
      </c>
      <c r="AH126" s="1">
        <v>-0.21956524252891541</v>
      </c>
      <c r="AI126" s="1">
        <v>2.737391471862793</v>
      </c>
      <c r="AJ126" s="1">
        <v>1</v>
      </c>
      <c r="AK126" s="1">
        <v>0</v>
      </c>
      <c r="AL126" s="1">
        <v>0.15999999642372131</v>
      </c>
      <c r="AM126" s="1">
        <v>111115</v>
      </c>
      <c r="AN126">
        <f t="shared" si="92"/>
        <v>0.96161094078650822</v>
      </c>
      <c r="AO126">
        <f t="shared" si="93"/>
        <v>3.7472631575803574E-3</v>
      </c>
      <c r="AP126">
        <f t="shared" si="94"/>
        <v>298.61763420104978</v>
      </c>
      <c r="AQ126">
        <f t="shared" si="95"/>
        <v>297.60286560058591</v>
      </c>
      <c r="AR126">
        <f t="shared" si="96"/>
        <v>80.045545085842605</v>
      </c>
      <c r="AS126">
        <f t="shared" si="97"/>
        <v>-1.0353239664912783</v>
      </c>
      <c r="AT126">
        <f t="shared" si="98"/>
        <v>3.2694141106947487</v>
      </c>
      <c r="AU126">
        <f t="shared" si="99"/>
        <v>32.510500631047108</v>
      </c>
      <c r="AV126">
        <f t="shared" si="100"/>
        <v>20.511976918888905</v>
      </c>
      <c r="AW126">
        <f t="shared" si="101"/>
        <v>24.960249900817871</v>
      </c>
      <c r="AX126">
        <f t="shared" si="102"/>
        <v>3.1721499822411112</v>
      </c>
      <c r="AY126">
        <f t="shared" si="103"/>
        <v>0.17862099097117415</v>
      </c>
      <c r="AZ126">
        <f t="shared" si="104"/>
        <v>1.2066299186599789</v>
      </c>
      <c r="BA126">
        <f t="shared" si="105"/>
        <v>1.9655200635811323</v>
      </c>
      <c r="BB126">
        <f t="shared" si="106"/>
        <v>0.11254362889343306</v>
      </c>
      <c r="BC126">
        <f t="shared" si="107"/>
        <v>36.86670881469945</v>
      </c>
      <c r="BD126">
        <f t="shared" si="108"/>
        <v>0.92338773029748966</v>
      </c>
      <c r="BE126">
        <f t="shared" si="109"/>
        <v>39.082326846487859</v>
      </c>
      <c r="BF126">
        <f t="shared" si="110"/>
        <v>396.16949188448473</v>
      </c>
      <c r="BG126">
        <f t="shared" si="111"/>
        <v>1.9655203916642229E-3</v>
      </c>
    </row>
    <row r="127" spans="1:59" x14ac:dyDescent="0.25">
      <c r="A127" s="8">
        <v>26</v>
      </c>
      <c r="B127" s="3" t="s">
        <v>82</v>
      </c>
      <c r="C127" s="1">
        <v>46</v>
      </c>
      <c r="D127" s="1" t="s">
        <v>129</v>
      </c>
      <c r="E127" s="1">
        <v>3616.499972384423</v>
      </c>
      <c r="F127" s="1">
        <v>0</v>
      </c>
      <c r="G127">
        <f t="shared" si="84"/>
        <v>2.8244239688714119</v>
      </c>
      <c r="H127">
        <f>AVERAGE(G127:G131)</f>
        <v>2.8756471004838309</v>
      </c>
      <c r="I127">
        <f t="shared" si="85"/>
        <v>4.675524137903378E-2</v>
      </c>
      <c r="J127">
        <f t="shared" si="86"/>
        <v>295.71537176657478</v>
      </c>
      <c r="K127">
        <f t="shared" si="87"/>
        <v>0.23189451216620499</v>
      </c>
      <c r="L127">
        <f t="shared" si="88"/>
        <v>0.49200340802474285</v>
      </c>
      <c r="M127">
        <f t="shared" si="89"/>
        <v>25.419595718383789</v>
      </c>
      <c r="N127">
        <v>5.5</v>
      </c>
      <c r="O127">
        <f t="shared" si="90"/>
        <v>1.5297826379537582</v>
      </c>
      <c r="P127" s="1">
        <v>1</v>
      </c>
      <c r="Q127">
        <f t="shared" si="91"/>
        <v>3.0595652759075165</v>
      </c>
      <c r="R127" s="1">
        <v>24.411731719970703</v>
      </c>
      <c r="S127" s="1">
        <v>25.419595718383789</v>
      </c>
      <c r="T127" s="1">
        <v>24.050439834594727</v>
      </c>
      <c r="U127" s="1">
        <v>399.62384033203125</v>
      </c>
      <c r="V127" s="1">
        <v>396.41619873046875</v>
      </c>
      <c r="W127" s="1">
        <v>27.234954833984375</v>
      </c>
      <c r="X127" s="1">
        <v>27.483001708984375</v>
      </c>
      <c r="Y127" s="1">
        <v>89.356307983398438</v>
      </c>
      <c r="Z127" s="1">
        <v>90.170135498046875</v>
      </c>
      <c r="AA127" s="1">
        <v>500.05364990234375</v>
      </c>
      <c r="AB127" s="1">
        <v>499.74017333984375</v>
      </c>
      <c r="AC127" s="1">
        <v>0.44501411914825439</v>
      </c>
      <c r="AD127" s="1">
        <v>100.72013092041016</v>
      </c>
      <c r="AE127" s="1">
        <v>1.2994828224182129</v>
      </c>
      <c r="AF127" s="1">
        <v>-0.28747138381004333</v>
      </c>
      <c r="AG127" s="1">
        <v>1</v>
      </c>
      <c r="AH127" s="1">
        <v>-0.21956524252891541</v>
      </c>
      <c r="AI127" s="1">
        <v>2.737391471862793</v>
      </c>
      <c r="AJ127" s="1">
        <v>1</v>
      </c>
      <c r="AK127" s="1">
        <v>0</v>
      </c>
      <c r="AL127" s="1">
        <v>0.15999999642372131</v>
      </c>
      <c r="AM127" s="1">
        <v>111115</v>
      </c>
      <c r="AN127">
        <f t="shared" si="92"/>
        <v>0.90918845436789764</v>
      </c>
      <c r="AO127">
        <f t="shared" si="93"/>
        <v>2.3189451216620499E-4</v>
      </c>
      <c r="AP127">
        <f t="shared" si="94"/>
        <v>298.56959571838377</v>
      </c>
      <c r="AQ127">
        <f t="shared" si="95"/>
        <v>297.56173171997068</v>
      </c>
      <c r="AR127">
        <f t="shared" si="96"/>
        <v>79.958425947164869</v>
      </c>
      <c r="AS127">
        <f t="shared" si="97"/>
        <v>0.64629138461600155</v>
      </c>
      <c r="AT127">
        <f t="shared" si="98"/>
        <v>3.2600949382395052</v>
      </c>
      <c r="AU127">
        <f t="shared" si="99"/>
        <v>32.367858425597738</v>
      </c>
      <c r="AV127">
        <f t="shared" si="100"/>
        <v>4.8848567166133634</v>
      </c>
      <c r="AW127">
        <f t="shared" si="101"/>
        <v>24.915663719177246</v>
      </c>
      <c r="AX127">
        <f t="shared" si="102"/>
        <v>3.1637250846858191</v>
      </c>
      <c r="AY127">
        <f t="shared" si="103"/>
        <v>4.6051497968060434E-2</v>
      </c>
      <c r="AZ127">
        <f t="shared" si="104"/>
        <v>2.7680915302147624</v>
      </c>
      <c r="BA127">
        <f t="shared" si="105"/>
        <v>0.39563355447105675</v>
      </c>
      <c r="BB127">
        <f t="shared" si="106"/>
        <v>2.8844596542990614E-2</v>
      </c>
      <c r="BC127">
        <f t="shared" si="107"/>
        <v>29.784490959507174</v>
      </c>
      <c r="BD127">
        <f t="shared" si="108"/>
        <v>0.74597196762798668</v>
      </c>
      <c r="BE127">
        <f t="shared" si="109"/>
        <v>84.676915314267447</v>
      </c>
      <c r="BF127">
        <f t="shared" si="110"/>
        <v>395.16995228232082</v>
      </c>
      <c r="BG127">
        <f t="shared" si="111"/>
        <v>6.0521683858403884E-3</v>
      </c>
    </row>
    <row r="128" spans="1:59" x14ac:dyDescent="0.25">
      <c r="A128" s="8">
        <v>26</v>
      </c>
      <c r="B128" s="3" t="s">
        <v>82</v>
      </c>
      <c r="C128" s="1">
        <v>47</v>
      </c>
      <c r="D128" s="1" t="s">
        <v>130</v>
      </c>
      <c r="E128" s="1">
        <v>3623.999972216785</v>
      </c>
      <c r="F128" s="1">
        <v>0</v>
      </c>
      <c r="G128">
        <f t="shared" si="84"/>
        <v>2.9049366711306748</v>
      </c>
      <c r="I128">
        <f t="shared" si="85"/>
        <v>4.8561162313787036E-2</v>
      </c>
      <c r="J128">
        <f t="shared" si="86"/>
        <v>296.61052366670708</v>
      </c>
      <c r="K128">
        <f t="shared" si="87"/>
        <v>0.24026453547480475</v>
      </c>
      <c r="L128">
        <f t="shared" si="88"/>
        <v>0.49108770181356487</v>
      </c>
      <c r="M128">
        <f t="shared" si="89"/>
        <v>25.423173904418945</v>
      </c>
      <c r="N128">
        <v>5.5</v>
      </c>
      <c r="O128">
        <f t="shared" si="90"/>
        <v>1.5297826379537582</v>
      </c>
      <c r="P128" s="1">
        <v>1</v>
      </c>
      <c r="Q128">
        <f t="shared" si="91"/>
        <v>3.0595652759075165</v>
      </c>
      <c r="R128" s="1">
        <v>24.411401748657227</v>
      </c>
      <c r="S128" s="1">
        <v>25.423173904418945</v>
      </c>
      <c r="T128" s="1">
        <v>24.051061630249023</v>
      </c>
      <c r="U128" s="1">
        <v>399.70364379882813</v>
      </c>
      <c r="V128" s="1">
        <v>396.40386962890625</v>
      </c>
      <c r="W128" s="1">
        <v>27.241788864135742</v>
      </c>
      <c r="X128" s="1">
        <v>27.498779296875</v>
      </c>
      <c r="Y128" s="1">
        <v>89.381134033203125</v>
      </c>
      <c r="Z128" s="1">
        <v>90.224327087402344</v>
      </c>
      <c r="AA128" s="1">
        <v>500.06396484375</v>
      </c>
      <c r="AB128" s="1">
        <v>499.6737060546875</v>
      </c>
      <c r="AC128" s="1">
        <v>0.46849113702774048</v>
      </c>
      <c r="AD128" s="1">
        <v>100.72085571289063</v>
      </c>
      <c r="AE128" s="1">
        <v>1.2994828224182129</v>
      </c>
      <c r="AF128" s="1">
        <v>-0.28747138381004333</v>
      </c>
      <c r="AG128" s="1">
        <v>1</v>
      </c>
      <c r="AH128" s="1">
        <v>-0.21956524252891541</v>
      </c>
      <c r="AI128" s="1">
        <v>2.737391471862793</v>
      </c>
      <c r="AJ128" s="1">
        <v>1</v>
      </c>
      <c r="AK128" s="1">
        <v>0</v>
      </c>
      <c r="AL128" s="1">
        <v>0.15999999642372131</v>
      </c>
      <c r="AM128" s="1">
        <v>111115</v>
      </c>
      <c r="AN128">
        <f t="shared" si="92"/>
        <v>0.90920720880681805</v>
      </c>
      <c r="AO128">
        <f t="shared" si="93"/>
        <v>2.4026453547480476E-4</v>
      </c>
      <c r="AP128">
        <f t="shared" si="94"/>
        <v>298.57317390441892</v>
      </c>
      <c r="AQ128">
        <f t="shared" si="95"/>
        <v>297.5614017486572</v>
      </c>
      <c r="AR128">
        <f t="shared" si="96"/>
        <v>79.947791181777575</v>
      </c>
      <c r="AS128">
        <f t="shared" si="97"/>
        <v>0.64157658781195126</v>
      </c>
      <c r="AT128">
        <f t="shared" si="98"/>
        <v>3.2607882836547355</v>
      </c>
      <c r="AU128">
        <f t="shared" si="99"/>
        <v>32.374509336475064</v>
      </c>
      <c r="AV128">
        <f t="shared" si="100"/>
        <v>4.8757300396000645</v>
      </c>
      <c r="AW128">
        <f t="shared" si="101"/>
        <v>24.917287826538086</v>
      </c>
      <c r="AX128">
        <f t="shared" si="102"/>
        <v>3.1640316285825674</v>
      </c>
      <c r="AY128">
        <f t="shared" si="103"/>
        <v>4.7802445919155584E-2</v>
      </c>
      <c r="AZ128">
        <f t="shared" si="104"/>
        <v>2.7697005818411706</v>
      </c>
      <c r="BA128">
        <f t="shared" si="105"/>
        <v>0.39433104674139674</v>
      </c>
      <c r="BB128">
        <f t="shared" si="106"/>
        <v>2.9943780649501785E-2</v>
      </c>
      <c r="BC128">
        <f t="shared" si="107"/>
        <v>29.874865757159334</v>
      </c>
      <c r="BD128">
        <f t="shared" si="108"/>
        <v>0.74825335066577237</v>
      </c>
      <c r="BE128">
        <f t="shared" si="109"/>
        <v>84.71739448646764</v>
      </c>
      <c r="BF128">
        <f t="shared" si="110"/>
        <v>395.12209782396798</v>
      </c>
      <c r="BG128">
        <f t="shared" si="111"/>
        <v>6.2284207155638158E-3</v>
      </c>
    </row>
    <row r="129" spans="1:59" x14ac:dyDescent="0.25">
      <c r="A129" s="8">
        <v>26</v>
      </c>
      <c r="B129" s="3" t="s">
        <v>82</v>
      </c>
      <c r="C129" s="1">
        <v>48</v>
      </c>
      <c r="D129" s="1" t="s">
        <v>131</v>
      </c>
      <c r="E129" s="1">
        <v>3629.4999720938504</v>
      </c>
      <c r="F129" s="1">
        <v>0</v>
      </c>
      <c r="G129">
        <f t="shared" si="84"/>
        <v>2.8920931283360409</v>
      </c>
      <c r="I129">
        <f t="shared" si="85"/>
        <v>5.0083913773047564E-2</v>
      </c>
      <c r="J129">
        <f t="shared" si="86"/>
        <v>299.90560419044004</v>
      </c>
      <c r="K129">
        <f t="shared" si="87"/>
        <v>0.2473369314557918</v>
      </c>
      <c r="L129">
        <f t="shared" si="88"/>
        <v>0.49040632388489724</v>
      </c>
      <c r="M129">
        <f t="shared" si="89"/>
        <v>25.423732757568359</v>
      </c>
      <c r="N129">
        <v>5.5</v>
      </c>
      <c r="O129">
        <f t="shared" si="90"/>
        <v>1.5297826379537582</v>
      </c>
      <c r="P129" s="1">
        <v>1</v>
      </c>
      <c r="Q129">
        <f t="shared" si="91"/>
        <v>3.0595652759075165</v>
      </c>
      <c r="R129" s="1">
        <v>24.410654067993164</v>
      </c>
      <c r="S129" s="1">
        <v>25.423732757568359</v>
      </c>
      <c r="T129" s="1">
        <v>24.051263809204102</v>
      </c>
      <c r="U129" s="1">
        <v>399.67068481445313</v>
      </c>
      <c r="V129" s="1">
        <v>396.3819580078125</v>
      </c>
      <c r="W129" s="1">
        <v>27.242301940917969</v>
      </c>
      <c r="X129" s="1">
        <v>27.506855010986328</v>
      </c>
      <c r="Y129" s="1">
        <v>89.386062622070313</v>
      </c>
      <c r="Z129" s="1">
        <v>90.254104614257813</v>
      </c>
      <c r="AA129" s="1">
        <v>500.06378173828125</v>
      </c>
      <c r="AB129" s="1">
        <v>499.91036987304688</v>
      </c>
      <c r="AC129" s="1">
        <v>0.2174094021320343</v>
      </c>
      <c r="AD129" s="1">
        <v>100.71999359130859</v>
      </c>
      <c r="AE129" s="1">
        <v>1.2994828224182129</v>
      </c>
      <c r="AF129" s="1">
        <v>-0.28747138381004333</v>
      </c>
      <c r="AG129" s="1">
        <v>1</v>
      </c>
      <c r="AH129" s="1">
        <v>-0.21956524252891541</v>
      </c>
      <c r="AI129" s="1">
        <v>2.737391471862793</v>
      </c>
      <c r="AJ129" s="1">
        <v>1</v>
      </c>
      <c r="AK129" s="1">
        <v>0</v>
      </c>
      <c r="AL129" s="1">
        <v>0.15999999642372131</v>
      </c>
      <c r="AM129" s="1">
        <v>111115</v>
      </c>
      <c r="AN129">
        <f t="shared" si="92"/>
        <v>0.90920687588778404</v>
      </c>
      <c r="AO129">
        <f t="shared" si="93"/>
        <v>2.473369314557918E-4</v>
      </c>
      <c r="AP129">
        <f t="shared" si="94"/>
        <v>298.57373275756834</v>
      </c>
      <c r="AQ129">
        <f t="shared" si="95"/>
        <v>297.56065406799314</v>
      </c>
      <c r="AR129">
        <f t="shared" si="96"/>
        <v>79.985657391868699</v>
      </c>
      <c r="AS129">
        <f t="shared" si="97"/>
        <v>0.63836943265583168</v>
      </c>
      <c r="AT129">
        <f t="shared" si="98"/>
        <v>3.2608965843084947</v>
      </c>
      <c r="AU129">
        <f t="shared" si="99"/>
        <v>32.375861713615983</v>
      </c>
      <c r="AV129">
        <f t="shared" si="100"/>
        <v>4.8690067026296546</v>
      </c>
      <c r="AW129">
        <f t="shared" si="101"/>
        <v>24.917193412780762</v>
      </c>
      <c r="AX129">
        <f t="shared" si="102"/>
        <v>3.1640138076454511</v>
      </c>
      <c r="AY129">
        <f t="shared" si="103"/>
        <v>4.9277263805215105E-2</v>
      </c>
      <c r="AZ129">
        <f t="shared" si="104"/>
        <v>2.7704902604235975</v>
      </c>
      <c r="BA129">
        <f t="shared" si="105"/>
        <v>0.39352354722185368</v>
      </c>
      <c r="BB129">
        <f t="shared" si="106"/>
        <v>3.0869760568441325E-2</v>
      </c>
      <c r="BC129">
        <f t="shared" si="107"/>
        <v>30.206490532058652</v>
      </c>
      <c r="BD129">
        <f t="shared" si="108"/>
        <v>0.7566076056986657</v>
      </c>
      <c r="BE129">
        <f t="shared" si="109"/>
        <v>84.746504687880346</v>
      </c>
      <c r="BF129">
        <f t="shared" si="110"/>
        <v>395.10585327685669</v>
      </c>
      <c r="BG129">
        <f t="shared" si="111"/>
        <v>6.2032688664466623E-3</v>
      </c>
    </row>
    <row r="130" spans="1:59" x14ac:dyDescent="0.25">
      <c r="A130" s="8">
        <v>26</v>
      </c>
      <c r="B130" s="3" t="s">
        <v>82</v>
      </c>
      <c r="C130" s="1">
        <v>49</v>
      </c>
      <c r="D130" s="1" t="s">
        <v>132</v>
      </c>
      <c r="E130" s="1">
        <v>3633.9999719932675</v>
      </c>
      <c r="F130" s="1">
        <v>0</v>
      </c>
      <c r="G130">
        <f t="shared" ref="G130:G146" si="112">(U130-V130*(1000-W130)/(1000-X130))*AN130</f>
        <v>2.8423041199054144</v>
      </c>
      <c r="I130">
        <f t="shared" ref="I130:I146" si="113">IF(AY130&lt;&gt;0,1/(1/AY130-1/Q130),0)</f>
        <v>5.0274263379993814E-2</v>
      </c>
      <c r="J130">
        <f t="shared" ref="J130:J146" si="114">((BB130-AO130/2)*V130-G130)/(BB130+AO130/2)</f>
        <v>301.86048494270756</v>
      </c>
      <c r="K130">
        <f t="shared" ref="K130:K146" si="115">AO130*1000</f>
        <v>0.24760332457433945</v>
      </c>
      <c r="L130">
        <f t="shared" ref="L130:L146" si="116">(AT130-AZ130)</f>
        <v>0.48910519912699879</v>
      </c>
      <c r="M130">
        <f t="shared" ref="M130:M146" si="117">(S130+AS130*F130)</f>
        <v>25.419948577880859</v>
      </c>
      <c r="N130">
        <v>5.5</v>
      </c>
      <c r="O130">
        <f t="shared" ref="O130:O161" si="118">(N130*AH130+AI130)</f>
        <v>1.5297826379537582</v>
      </c>
      <c r="P130" s="1">
        <v>1</v>
      </c>
      <c r="Q130">
        <f t="shared" ref="Q130:Q161" si="119">O130*(P130+1)*(P130+1)/(P130*P130+1)</f>
        <v>3.0595652759075165</v>
      </c>
      <c r="R130" s="1">
        <v>24.410600662231445</v>
      </c>
      <c r="S130" s="1">
        <v>25.419948577880859</v>
      </c>
      <c r="T130" s="1">
        <v>24.051174163818359</v>
      </c>
      <c r="U130" s="1">
        <v>399.61471557617188</v>
      </c>
      <c r="V130" s="1">
        <v>396.38055419921875</v>
      </c>
      <c r="W130" s="1">
        <v>27.247697830200195</v>
      </c>
      <c r="X130" s="1">
        <v>27.512540817260742</v>
      </c>
      <c r="Y130" s="1">
        <v>89.403892517089844</v>
      </c>
      <c r="Z130" s="1">
        <v>90.272880554199219</v>
      </c>
      <c r="AA130" s="1">
        <v>500.05145263671875</v>
      </c>
      <c r="AB130" s="1">
        <v>499.82693481445313</v>
      </c>
      <c r="AC130" s="1">
        <v>0.35929027199745178</v>
      </c>
      <c r="AD130" s="1">
        <v>100.71981811523438</v>
      </c>
      <c r="AE130" s="1">
        <v>1.2994828224182129</v>
      </c>
      <c r="AF130" s="1">
        <v>-0.28747138381004333</v>
      </c>
      <c r="AG130" s="1">
        <v>1</v>
      </c>
      <c r="AH130" s="1">
        <v>-0.21956524252891541</v>
      </c>
      <c r="AI130" s="1">
        <v>2.737391471862793</v>
      </c>
      <c r="AJ130" s="1">
        <v>1</v>
      </c>
      <c r="AK130" s="1">
        <v>0</v>
      </c>
      <c r="AL130" s="1">
        <v>0.15999999642372131</v>
      </c>
      <c r="AM130" s="1">
        <v>111115</v>
      </c>
      <c r="AN130">
        <f t="shared" ref="AN130:AN146" si="120">AA130*0.000001/(N130*0.0001)</f>
        <v>0.90918445933948855</v>
      </c>
      <c r="AO130">
        <f t="shared" ref="AO130:AO161" si="121">(X130-W130)/(1000-X130)*AN130</f>
        <v>2.4760332457433946E-4</v>
      </c>
      <c r="AP130">
        <f t="shared" ref="AP130:AP146" si="122">(S130+273.15)</f>
        <v>298.56994857788084</v>
      </c>
      <c r="AQ130">
        <f t="shared" ref="AQ130:AQ146" si="123">(R130+273.15)</f>
        <v>297.56060066223142</v>
      </c>
      <c r="AR130">
        <f t="shared" ref="AR130:AR146" si="124">(AB130*AJ130+AC130*AK130)*AL130</f>
        <v>79.972307782792086</v>
      </c>
      <c r="AS130">
        <f t="shared" ref="AS130:AS161" si="125">((AR130+0.00000010773*(AQ130^4-AP130^4))-AO130*44100)/(O130*51.4+0.00000043092*AP130^3)</f>
        <v>0.63856895562326543</v>
      </c>
      <c r="AT130">
        <f t="shared" ref="AT130:AT146" si="126">0.61365*EXP(17.502*M130/(240.97+M130))</f>
        <v>3.2601633061294626</v>
      </c>
      <c r="AU130">
        <f t="shared" ref="AU130:AU161" si="127">AT130*1000/AD130</f>
        <v>32.368637743164733</v>
      </c>
      <c r="AV130">
        <f t="shared" ref="AV130:AV161" si="128">(AU130-X130)</f>
        <v>4.8560969259039908</v>
      </c>
      <c r="AW130">
        <f t="shared" ref="AW130:AW146" si="129">IF(F130,S130,(R130+S130)/2)</f>
        <v>24.915274620056152</v>
      </c>
      <c r="AX130">
        <f t="shared" ref="AX130:AX161" si="130">0.61365*EXP(17.502*AW130/(240.97+AW130))</f>
        <v>3.1636516476062706</v>
      </c>
      <c r="AY130">
        <f t="shared" ref="AY130:AY146" si="131">IF(AV130&lt;&gt;0,(1000-(AU130+X130)/2)/AV130*AO130,0)</f>
        <v>4.9461519980705741E-2</v>
      </c>
      <c r="AZ130">
        <f t="shared" ref="AZ130:AZ146" si="132">X130*AD130/1000</f>
        <v>2.7710581070024638</v>
      </c>
      <c r="BA130">
        <f t="shared" ref="BA130:BA161" si="133">(AX130-AZ130)</f>
        <v>0.3925935406038068</v>
      </c>
      <c r="BB130">
        <f t="shared" ref="BB130:BB146" si="134">1/(1.6/I130+1.37/Q130)</f>
        <v>3.0985456784634671E-2</v>
      </c>
      <c r="BC130">
        <f t="shared" ref="BC130:BC146" si="135">J130*AD130*0.001</f>
        <v>30.403333139605952</v>
      </c>
      <c r="BD130">
        <f t="shared" ref="BD130:BD146" si="136">J130/V130</f>
        <v>0.76154211336763533</v>
      </c>
      <c r="BE130">
        <f t="shared" ref="BE130:BE146" si="137">(1-AO130*AD130/AT130/I130)*100</f>
        <v>84.784496318871732</v>
      </c>
      <c r="BF130">
        <f t="shared" ref="BF130:BF146" si="138">(V130-G130/(Q130/1.35))</f>
        <v>395.12641832831986</v>
      </c>
      <c r="BG130">
        <f t="shared" ref="BG130:BG161" si="139">G130*BE130/100/BF130</f>
        <v>6.09889169675807E-3</v>
      </c>
    </row>
    <row r="131" spans="1:59" x14ac:dyDescent="0.25">
      <c r="A131" s="8">
        <v>26</v>
      </c>
      <c r="B131" s="3" t="s">
        <v>82</v>
      </c>
      <c r="C131" s="1">
        <v>50</v>
      </c>
      <c r="D131" s="1" t="s">
        <v>133</v>
      </c>
      <c r="E131" s="1">
        <v>3639.9999718591571</v>
      </c>
      <c r="F131" s="1">
        <v>0</v>
      </c>
      <c r="G131">
        <f t="shared" si="112"/>
        <v>2.9144776141756119</v>
      </c>
      <c r="I131">
        <f t="shared" si="113"/>
        <v>5.1718214511741765E-2</v>
      </c>
      <c r="J131">
        <f t="shared" si="114"/>
        <v>302.09421455576575</v>
      </c>
      <c r="K131">
        <f t="shared" si="115"/>
        <v>0.25459294906587643</v>
      </c>
      <c r="L131">
        <f t="shared" si="116"/>
        <v>0.48909792069662572</v>
      </c>
      <c r="M131">
        <f t="shared" si="117"/>
        <v>25.424524307250977</v>
      </c>
      <c r="N131">
        <v>5.5</v>
      </c>
      <c r="O131">
        <f t="shared" si="118"/>
        <v>1.5297826379537582</v>
      </c>
      <c r="P131" s="1">
        <v>1</v>
      </c>
      <c r="Q131">
        <f t="shared" si="119"/>
        <v>3.0595652759075165</v>
      </c>
      <c r="R131" s="1">
        <v>24.411479949951172</v>
      </c>
      <c r="S131" s="1">
        <v>25.424524307250977</v>
      </c>
      <c r="T131" s="1">
        <v>24.050142288208008</v>
      </c>
      <c r="U131" s="1">
        <v>399.67111206054688</v>
      </c>
      <c r="V131" s="1">
        <v>396.3544921875</v>
      </c>
      <c r="W131" s="1">
        <v>27.248863220214844</v>
      </c>
      <c r="X131" s="1">
        <v>27.521183013916016</v>
      </c>
      <c r="Y131" s="1">
        <v>89.403762817382813</v>
      </c>
      <c r="Z131" s="1">
        <v>90.297256469726563</v>
      </c>
      <c r="AA131" s="1">
        <v>500.04605102539063</v>
      </c>
      <c r="AB131" s="1">
        <v>499.80307006835938</v>
      </c>
      <c r="AC131" s="1">
        <v>0.25313585996627808</v>
      </c>
      <c r="AD131" s="1">
        <v>100.72067260742188</v>
      </c>
      <c r="AE131" s="1">
        <v>1.2994828224182129</v>
      </c>
      <c r="AF131" s="1">
        <v>-0.28747138381004333</v>
      </c>
      <c r="AG131" s="1">
        <v>1</v>
      </c>
      <c r="AH131" s="1">
        <v>-0.21956524252891541</v>
      </c>
      <c r="AI131" s="1">
        <v>2.737391471862793</v>
      </c>
      <c r="AJ131" s="1">
        <v>1</v>
      </c>
      <c r="AK131" s="1">
        <v>0</v>
      </c>
      <c r="AL131" s="1">
        <v>0.15999999642372131</v>
      </c>
      <c r="AM131" s="1">
        <v>111115</v>
      </c>
      <c r="AN131">
        <f t="shared" si="120"/>
        <v>0.90917463822798283</v>
      </c>
      <c r="AO131">
        <f t="shared" si="121"/>
        <v>2.5459294906587644E-4</v>
      </c>
      <c r="AP131">
        <f t="shared" si="122"/>
        <v>298.57452430725095</v>
      </c>
      <c r="AQ131">
        <f t="shared" si="123"/>
        <v>297.56147994995115</v>
      </c>
      <c r="AR131">
        <f t="shared" si="124"/>
        <v>79.968489423502433</v>
      </c>
      <c r="AS131">
        <f t="shared" si="125"/>
        <v>0.63463006929936661</v>
      </c>
      <c r="AT131">
        <f t="shared" si="126"/>
        <v>3.2610499848102008</v>
      </c>
      <c r="AU131">
        <f t="shared" si="127"/>
        <v>32.377166478233995</v>
      </c>
      <c r="AV131">
        <f t="shared" si="128"/>
        <v>4.8559834643179798</v>
      </c>
      <c r="AW131">
        <f t="shared" si="129"/>
        <v>24.918002128601074</v>
      </c>
      <c r="AX131">
        <f t="shared" si="130"/>
        <v>3.1641664585147753</v>
      </c>
      <c r="AY131">
        <f t="shared" si="131"/>
        <v>5.0858513452510384E-2</v>
      </c>
      <c r="AZ131">
        <f t="shared" si="132"/>
        <v>2.7719520641135751</v>
      </c>
      <c r="BA131">
        <f t="shared" si="133"/>
        <v>0.39221439440120021</v>
      </c>
      <c r="BB131">
        <f t="shared" si="134"/>
        <v>3.1862707681809134E-2</v>
      </c>
      <c r="BC131">
        <f t="shared" si="135"/>
        <v>30.427132480867542</v>
      </c>
      <c r="BD131">
        <f t="shared" si="136"/>
        <v>0.76218188644335239</v>
      </c>
      <c r="BE131">
        <f t="shared" si="137"/>
        <v>84.795784720428173</v>
      </c>
      <c r="BF131">
        <f t="shared" si="138"/>
        <v>395.06851054490534</v>
      </c>
      <c r="BG131">
        <f t="shared" si="139"/>
        <v>6.2555078359263902E-3</v>
      </c>
    </row>
    <row r="132" spans="1:59" x14ac:dyDescent="0.25">
      <c r="A132" s="8">
        <v>26</v>
      </c>
      <c r="B132" t="s">
        <v>83</v>
      </c>
      <c r="C132" s="1">
        <v>31</v>
      </c>
      <c r="D132" s="1" t="s">
        <v>114</v>
      </c>
      <c r="E132" s="1">
        <v>2748.999991774559</v>
      </c>
      <c r="F132" s="1">
        <v>0</v>
      </c>
      <c r="G132">
        <f t="shared" si="112"/>
        <v>4.6099956824107267</v>
      </c>
      <c r="H132">
        <f>AVERAGE(G132:G139)</f>
        <v>5.0603881167795066</v>
      </c>
      <c r="I132">
        <f t="shared" si="113"/>
        <v>0.2362055310288802</v>
      </c>
      <c r="J132">
        <f t="shared" si="114"/>
        <v>359.43430739401293</v>
      </c>
      <c r="K132">
        <f t="shared" si="115"/>
        <v>1.1744525486216975</v>
      </c>
      <c r="L132">
        <f t="shared" si="116"/>
        <v>0.51363492769919405</v>
      </c>
      <c r="M132">
        <f t="shared" si="117"/>
        <v>25.570398330688477</v>
      </c>
      <c r="N132">
        <v>3.1</v>
      </c>
      <c r="O132">
        <f t="shared" si="118"/>
        <v>2.0567392200231551</v>
      </c>
      <c r="P132" s="1">
        <v>1</v>
      </c>
      <c r="Q132">
        <f t="shared" si="119"/>
        <v>4.1134784400463102</v>
      </c>
      <c r="R132" s="1">
        <v>24.421907424926758</v>
      </c>
      <c r="S132" s="1">
        <v>25.570398330688477</v>
      </c>
      <c r="T132" s="1">
        <v>24.050498962402344</v>
      </c>
      <c r="U132" s="1">
        <v>398.49246215820313</v>
      </c>
      <c r="V132" s="1">
        <v>395.34661865234375</v>
      </c>
      <c r="W132" s="1">
        <v>26.850095748901367</v>
      </c>
      <c r="X132" s="1">
        <v>27.558137893676758</v>
      </c>
      <c r="Y132" s="1">
        <v>88.044181823730469</v>
      </c>
      <c r="Z132" s="1">
        <v>90.365921020507813</v>
      </c>
      <c r="AA132" s="1">
        <v>500.0364990234375</v>
      </c>
      <c r="AB132" s="1">
        <v>499.15121459960938</v>
      </c>
      <c r="AC132" s="1">
        <v>1.623914361000061</v>
      </c>
      <c r="AD132" s="1">
        <v>100.72498321533203</v>
      </c>
      <c r="AE132" s="1">
        <v>1.2994828224182129</v>
      </c>
      <c r="AF132" s="1">
        <v>-0.28747138381004333</v>
      </c>
      <c r="AG132" s="1">
        <v>1</v>
      </c>
      <c r="AH132" s="1">
        <v>-0.21956524252891541</v>
      </c>
      <c r="AI132" s="1">
        <v>2.737391471862793</v>
      </c>
      <c r="AJ132" s="1">
        <v>1</v>
      </c>
      <c r="AK132" s="1">
        <v>0</v>
      </c>
      <c r="AL132" s="1">
        <v>0.15999999642372131</v>
      </c>
      <c r="AM132" s="1">
        <v>111115</v>
      </c>
      <c r="AN132">
        <f t="shared" si="120"/>
        <v>1.6130209645917339</v>
      </c>
      <c r="AO132">
        <f t="shared" si="121"/>
        <v>1.1744525486216974E-3</v>
      </c>
      <c r="AP132">
        <f t="shared" si="122"/>
        <v>298.72039833068845</v>
      </c>
      <c r="AQ132">
        <f t="shared" si="123"/>
        <v>297.57190742492674</v>
      </c>
      <c r="AR132">
        <f t="shared" si="124"/>
        <v>79.86419255083365</v>
      </c>
      <c r="AS132">
        <f t="shared" si="125"/>
        <v>0.12759462323530571</v>
      </c>
      <c r="AT132">
        <f t="shared" si="126"/>
        <v>3.2894279044855912</v>
      </c>
      <c r="AU132">
        <f t="shared" si="127"/>
        <v>32.657517524260903</v>
      </c>
      <c r="AV132">
        <f t="shared" si="128"/>
        <v>5.0993796305841457</v>
      </c>
      <c r="AW132">
        <f t="shared" si="129"/>
        <v>24.996152877807617</v>
      </c>
      <c r="AX132">
        <f t="shared" si="130"/>
        <v>3.1789483660783198</v>
      </c>
      <c r="AY132">
        <f t="shared" si="131"/>
        <v>0.22337860997906336</v>
      </c>
      <c r="AZ132">
        <f t="shared" si="132"/>
        <v>2.7757929767863971</v>
      </c>
      <c r="BA132">
        <f t="shared" si="133"/>
        <v>0.40315538929192263</v>
      </c>
      <c r="BB132">
        <f t="shared" si="134"/>
        <v>0.14071004333817672</v>
      </c>
      <c r="BC132">
        <f t="shared" si="135"/>
        <v>36.204014579276446</v>
      </c>
      <c r="BD132">
        <f t="shared" si="136"/>
        <v>0.90916246765749864</v>
      </c>
      <c r="BE132">
        <f t="shared" si="137"/>
        <v>84.77482675164309</v>
      </c>
      <c r="BF132">
        <f t="shared" si="138"/>
        <v>393.83366695903561</v>
      </c>
      <c r="BG132">
        <f t="shared" si="139"/>
        <v>9.9232650250503356E-3</v>
      </c>
    </row>
    <row r="133" spans="1:59" x14ac:dyDescent="0.25">
      <c r="A133" s="8">
        <v>26</v>
      </c>
      <c r="B133" t="s">
        <v>83</v>
      </c>
      <c r="C133" s="1">
        <v>32</v>
      </c>
      <c r="D133" s="1" t="s">
        <v>115</v>
      </c>
      <c r="E133" s="1">
        <v>2752.9999916851521</v>
      </c>
      <c r="F133" s="1">
        <v>0</v>
      </c>
      <c r="G133">
        <f t="shared" si="112"/>
        <v>5.0050464155483274</v>
      </c>
      <c r="I133">
        <f t="shared" si="113"/>
        <v>0.23242588975882936</v>
      </c>
      <c r="J133">
        <f t="shared" si="114"/>
        <v>356.13998011020692</v>
      </c>
      <c r="K133">
        <f t="shared" si="115"/>
        <v>1.1550645997227966</v>
      </c>
      <c r="L133">
        <f t="shared" si="116"/>
        <v>0.51291321531474665</v>
      </c>
      <c r="M133">
        <f t="shared" si="117"/>
        <v>25.572473526000977</v>
      </c>
      <c r="N133">
        <v>3.1</v>
      </c>
      <c r="O133">
        <f t="shared" si="118"/>
        <v>2.0567392200231551</v>
      </c>
      <c r="P133" s="1">
        <v>1</v>
      </c>
      <c r="Q133">
        <f t="shared" si="119"/>
        <v>4.1134784400463102</v>
      </c>
      <c r="R133" s="1">
        <v>24.421958923339844</v>
      </c>
      <c r="S133" s="1">
        <v>25.572473526000977</v>
      </c>
      <c r="T133" s="1">
        <v>24.052064895629883</v>
      </c>
      <c r="U133" s="1">
        <v>398.77932739257813</v>
      </c>
      <c r="V133" s="1">
        <v>395.39364624023438</v>
      </c>
      <c r="W133" s="1">
        <v>26.873428344726563</v>
      </c>
      <c r="X133" s="1">
        <v>27.569700241088867</v>
      </c>
      <c r="Y133" s="1">
        <v>88.119232177734375</v>
      </c>
      <c r="Z133" s="1">
        <v>90.402336120605469</v>
      </c>
      <c r="AA133" s="1">
        <v>500.08932495117188</v>
      </c>
      <c r="AB133" s="1">
        <v>499.1517333984375</v>
      </c>
      <c r="AC133" s="1">
        <v>1.5054988861083984</v>
      </c>
      <c r="AD133" s="1">
        <v>100.72361755371094</v>
      </c>
      <c r="AE133" s="1">
        <v>1.2994828224182129</v>
      </c>
      <c r="AF133" s="1">
        <v>-0.28747138381004333</v>
      </c>
      <c r="AG133" s="1">
        <v>1</v>
      </c>
      <c r="AH133" s="1">
        <v>-0.21956524252891541</v>
      </c>
      <c r="AI133" s="1">
        <v>2.737391471862793</v>
      </c>
      <c r="AJ133" s="1">
        <v>1</v>
      </c>
      <c r="AK133" s="1">
        <v>0</v>
      </c>
      <c r="AL133" s="1">
        <v>0.15999999642372131</v>
      </c>
      <c r="AM133" s="1">
        <v>111115</v>
      </c>
      <c r="AN133">
        <f t="shared" si="120"/>
        <v>1.6131913708102319</v>
      </c>
      <c r="AO133">
        <f t="shared" si="121"/>
        <v>1.1550645997227967E-3</v>
      </c>
      <c r="AP133">
        <f t="shared" si="122"/>
        <v>298.72247352600095</v>
      </c>
      <c r="AQ133">
        <f t="shared" si="123"/>
        <v>297.57195892333982</v>
      </c>
      <c r="AR133">
        <f t="shared" si="124"/>
        <v>79.864275558644295</v>
      </c>
      <c r="AS133">
        <f t="shared" si="125"/>
        <v>0.13469177047092321</v>
      </c>
      <c r="AT133">
        <f t="shared" si="126"/>
        <v>3.289833158468634</v>
      </c>
      <c r="AU133">
        <f t="shared" si="127"/>
        <v>32.661983736975372</v>
      </c>
      <c r="AV133">
        <f t="shared" si="128"/>
        <v>5.0922834958865053</v>
      </c>
      <c r="AW133">
        <f t="shared" si="129"/>
        <v>24.99721622467041</v>
      </c>
      <c r="AX133">
        <f t="shared" si="130"/>
        <v>3.1791499093817905</v>
      </c>
      <c r="AY133">
        <f t="shared" si="131"/>
        <v>0.2199953827502672</v>
      </c>
      <c r="AZ133">
        <f t="shared" si="132"/>
        <v>2.7769199431538873</v>
      </c>
      <c r="BA133">
        <f t="shared" si="133"/>
        <v>0.40222996622790319</v>
      </c>
      <c r="BB133">
        <f t="shared" si="134"/>
        <v>0.13856237889171347</v>
      </c>
      <c r="BC133">
        <f t="shared" si="135"/>
        <v>35.871707152206703</v>
      </c>
      <c r="BD133">
        <f t="shared" si="136"/>
        <v>0.90072256723574762</v>
      </c>
      <c r="BE133">
        <f t="shared" si="137"/>
        <v>84.784745765843851</v>
      </c>
      <c r="BF133">
        <f t="shared" si="138"/>
        <v>393.75104308587964</v>
      </c>
      <c r="BG133">
        <f t="shared" si="139"/>
        <v>1.0777154634634434E-2</v>
      </c>
    </row>
    <row r="134" spans="1:59" x14ac:dyDescent="0.25">
      <c r="A134" s="8">
        <v>26</v>
      </c>
      <c r="B134" t="s">
        <v>83</v>
      </c>
      <c r="C134" s="1">
        <v>33</v>
      </c>
      <c r="D134" s="1" t="s">
        <v>116</v>
      </c>
      <c r="E134" s="1">
        <v>2758.4999915622175</v>
      </c>
      <c r="F134" s="1">
        <v>0</v>
      </c>
      <c r="G134">
        <f t="shared" si="112"/>
        <v>6.1155753577071801</v>
      </c>
      <c r="I134">
        <f t="shared" si="113"/>
        <v>0.23133811993175901</v>
      </c>
      <c r="J134">
        <f t="shared" si="114"/>
        <v>348.47576980838079</v>
      </c>
      <c r="K134">
        <f t="shared" si="115"/>
        <v>1.1466542564066347</v>
      </c>
      <c r="L134">
        <f t="shared" si="116"/>
        <v>0.51143999579279642</v>
      </c>
      <c r="M134">
        <f t="shared" si="117"/>
        <v>25.572486877441406</v>
      </c>
      <c r="N134">
        <v>3.1</v>
      </c>
      <c r="O134">
        <f t="shared" si="118"/>
        <v>2.0567392200231551</v>
      </c>
      <c r="P134" s="1">
        <v>1</v>
      </c>
      <c r="Q134">
        <f t="shared" si="119"/>
        <v>4.1134784400463102</v>
      </c>
      <c r="R134" s="1">
        <v>24.420742034912109</v>
      </c>
      <c r="S134" s="1">
        <v>25.572486877441406</v>
      </c>
      <c r="T134" s="1">
        <v>24.050369262695313</v>
      </c>
      <c r="U134" s="1">
        <v>399.97589111328125</v>
      </c>
      <c r="V134" s="1">
        <v>395.9034423828125</v>
      </c>
      <c r="W134" s="1">
        <v>26.893194198608398</v>
      </c>
      <c r="X134" s="1">
        <v>27.584396362304688</v>
      </c>
      <c r="Y134" s="1">
        <v>88.190330505371094</v>
      </c>
      <c r="Z134" s="1">
        <v>90.456977844238281</v>
      </c>
      <c r="AA134" s="1">
        <v>500.08175659179688</v>
      </c>
      <c r="AB134" s="1">
        <v>499.10195922851563</v>
      </c>
      <c r="AC134" s="1">
        <v>1.4319659471511841</v>
      </c>
      <c r="AD134" s="1">
        <v>100.72345733642578</v>
      </c>
      <c r="AE134" s="1">
        <v>1.2994828224182129</v>
      </c>
      <c r="AF134" s="1">
        <v>-0.28747138381004333</v>
      </c>
      <c r="AG134" s="1">
        <v>0.66666668653488159</v>
      </c>
      <c r="AH134" s="1">
        <v>-0.21956524252891541</v>
      </c>
      <c r="AI134" s="1">
        <v>2.737391471862793</v>
      </c>
      <c r="AJ134" s="1">
        <v>1</v>
      </c>
      <c r="AK134" s="1">
        <v>0</v>
      </c>
      <c r="AL134" s="1">
        <v>0.15999999642372131</v>
      </c>
      <c r="AM134" s="1">
        <v>111115</v>
      </c>
      <c r="AN134">
        <f t="shared" si="120"/>
        <v>1.613166956747732</v>
      </c>
      <c r="AO134">
        <f t="shared" si="121"/>
        <v>1.1466542564066346E-3</v>
      </c>
      <c r="AP134">
        <f t="shared" si="122"/>
        <v>298.72248687744138</v>
      </c>
      <c r="AQ134">
        <f t="shared" si="123"/>
        <v>297.57074203491209</v>
      </c>
      <c r="AR134">
        <f t="shared" si="124"/>
        <v>79.856311691634801</v>
      </c>
      <c r="AS134">
        <f t="shared" si="125"/>
        <v>0.13766917538691478</v>
      </c>
      <c r="AT134">
        <f t="shared" si="126"/>
        <v>3.2898357659424513</v>
      </c>
      <c r="AU134">
        <f t="shared" si="127"/>
        <v>32.662061578705462</v>
      </c>
      <c r="AV134">
        <f t="shared" si="128"/>
        <v>5.0776652164007743</v>
      </c>
      <c r="AW134">
        <f t="shared" si="129"/>
        <v>24.996614456176758</v>
      </c>
      <c r="AX134">
        <f t="shared" si="130"/>
        <v>3.1790358507686372</v>
      </c>
      <c r="AY134">
        <f t="shared" si="131"/>
        <v>0.21902060894026368</v>
      </c>
      <c r="AZ134">
        <f t="shared" si="132"/>
        <v>2.7783957701496549</v>
      </c>
      <c r="BA134">
        <f t="shared" si="133"/>
        <v>0.40064008061898226</v>
      </c>
      <c r="BB134">
        <f t="shared" si="134"/>
        <v>0.13794368980387178</v>
      </c>
      <c r="BC134">
        <f t="shared" si="135"/>
        <v>35.099684333072574</v>
      </c>
      <c r="BD134">
        <f t="shared" si="136"/>
        <v>0.8802039399077205</v>
      </c>
      <c r="BE134">
        <f t="shared" si="137"/>
        <v>84.824546005385187</v>
      </c>
      <c r="BF134">
        <f t="shared" si="138"/>
        <v>393.89637540695844</v>
      </c>
      <c r="BG134">
        <f t="shared" si="139"/>
        <v>1.3169730306436037E-2</v>
      </c>
    </row>
    <row r="135" spans="1:59" x14ac:dyDescent="0.25">
      <c r="A135" s="8">
        <v>26</v>
      </c>
      <c r="B135" t="s">
        <v>83</v>
      </c>
      <c r="C135" s="1">
        <v>34</v>
      </c>
      <c r="D135" s="1" t="s">
        <v>117</v>
      </c>
      <c r="E135" s="1">
        <v>2763.9999914392829</v>
      </c>
      <c r="F135" s="1">
        <v>0</v>
      </c>
      <c r="G135">
        <f t="shared" si="112"/>
        <v>5.1585455183381512</v>
      </c>
      <c r="I135">
        <f t="shared" si="113"/>
        <v>0.22737963427298583</v>
      </c>
      <c r="J135">
        <f t="shared" si="114"/>
        <v>355.29589493982672</v>
      </c>
      <c r="K135">
        <f t="shared" si="115"/>
        <v>1.1285721806631834</v>
      </c>
      <c r="L135">
        <f t="shared" si="116"/>
        <v>0.51167426133105698</v>
      </c>
      <c r="M135">
        <f t="shared" si="117"/>
        <v>25.580415725708008</v>
      </c>
      <c r="N135">
        <v>3.1</v>
      </c>
      <c r="O135">
        <f t="shared" si="118"/>
        <v>2.0567392200231551</v>
      </c>
      <c r="P135" s="1">
        <v>1</v>
      </c>
      <c r="Q135">
        <f t="shared" si="119"/>
        <v>4.1134784400463102</v>
      </c>
      <c r="R135" s="1">
        <v>24.423080444335938</v>
      </c>
      <c r="S135" s="1">
        <v>25.580415725708008</v>
      </c>
      <c r="T135" s="1">
        <v>24.052644729614258</v>
      </c>
      <c r="U135" s="1">
        <v>399.91433715820313</v>
      </c>
      <c r="V135" s="1">
        <v>396.43923950195313</v>
      </c>
      <c r="W135" s="1">
        <v>26.916627883911133</v>
      </c>
      <c r="X135" s="1">
        <v>27.596916198730469</v>
      </c>
      <c r="Y135" s="1">
        <v>88.256507873535156</v>
      </c>
      <c r="Z135" s="1">
        <v>90.487098693847656</v>
      </c>
      <c r="AA135" s="1">
        <v>500.08560180664063</v>
      </c>
      <c r="AB135" s="1">
        <v>499.28927612304688</v>
      </c>
      <c r="AC135" s="1">
        <v>1.3871797323226929</v>
      </c>
      <c r="AD135" s="1">
        <v>100.72539520263672</v>
      </c>
      <c r="AE135" s="1">
        <v>1.2994828224182129</v>
      </c>
      <c r="AF135" s="1">
        <v>-0.28747138381004333</v>
      </c>
      <c r="AG135" s="1">
        <v>0.66666668653488159</v>
      </c>
      <c r="AH135" s="1">
        <v>-0.21956524252891541</v>
      </c>
      <c r="AI135" s="1">
        <v>2.737391471862793</v>
      </c>
      <c r="AJ135" s="1">
        <v>1</v>
      </c>
      <c r="AK135" s="1">
        <v>0</v>
      </c>
      <c r="AL135" s="1">
        <v>0.15999999642372131</v>
      </c>
      <c r="AM135" s="1">
        <v>111115</v>
      </c>
      <c r="AN135">
        <f t="shared" si="120"/>
        <v>1.6131793606665825</v>
      </c>
      <c r="AO135">
        <f t="shared" si="121"/>
        <v>1.1285721806631834E-3</v>
      </c>
      <c r="AP135">
        <f t="shared" si="122"/>
        <v>298.73041572570799</v>
      </c>
      <c r="AQ135">
        <f t="shared" si="123"/>
        <v>297.57308044433591</v>
      </c>
      <c r="AR135">
        <f t="shared" si="124"/>
        <v>79.886282394089903</v>
      </c>
      <c r="AS135">
        <f t="shared" si="125"/>
        <v>0.14417692347571254</v>
      </c>
      <c r="AT135">
        <f t="shared" si="126"/>
        <v>3.2913845518222304</v>
      </c>
      <c r="AU135">
        <f t="shared" si="127"/>
        <v>32.676809509664459</v>
      </c>
      <c r="AV135">
        <f t="shared" si="128"/>
        <v>5.0798933109339899</v>
      </c>
      <c r="AW135">
        <f t="shared" si="129"/>
        <v>25.001748085021973</v>
      </c>
      <c r="AX135">
        <f t="shared" si="130"/>
        <v>3.1800089886511618</v>
      </c>
      <c r="AY135">
        <f t="shared" si="131"/>
        <v>0.2154692015435711</v>
      </c>
      <c r="AZ135">
        <f t="shared" si="132"/>
        <v>2.7797102904911735</v>
      </c>
      <c r="BA135">
        <f t="shared" si="133"/>
        <v>0.40029869815998831</v>
      </c>
      <c r="BB135">
        <f t="shared" si="134"/>
        <v>0.13568997021832477</v>
      </c>
      <c r="BC135">
        <f t="shared" si="135"/>
        <v>35.787319431688545</v>
      </c>
      <c r="BD135">
        <f t="shared" si="136"/>
        <v>0.89621777951694481</v>
      </c>
      <c r="BE135">
        <f t="shared" si="137"/>
        <v>84.810687029259412</v>
      </c>
      <c r="BF135">
        <f t="shared" si="138"/>
        <v>394.74625956994254</v>
      </c>
      <c r="BG135">
        <f t="shared" si="139"/>
        <v>1.1083063585164837E-2</v>
      </c>
    </row>
    <row r="136" spans="1:59" x14ac:dyDescent="0.25">
      <c r="A136" s="8">
        <v>26</v>
      </c>
      <c r="B136" t="s">
        <v>83</v>
      </c>
      <c r="C136" s="1">
        <v>35</v>
      </c>
      <c r="D136" s="1" t="s">
        <v>118</v>
      </c>
      <c r="E136" s="1">
        <v>2770.4999912939966</v>
      </c>
      <c r="F136" s="1">
        <v>0</v>
      </c>
      <c r="G136">
        <f t="shared" si="112"/>
        <v>4.9045988901987378</v>
      </c>
      <c r="I136">
        <f t="shared" si="113"/>
        <v>0.22759631600074764</v>
      </c>
      <c r="J136">
        <f t="shared" si="114"/>
        <v>357.25096236297424</v>
      </c>
      <c r="K136">
        <f t="shared" si="115"/>
        <v>1.1253994133132188</v>
      </c>
      <c r="L136">
        <f t="shared" si="116"/>
        <v>0.50976791982533287</v>
      </c>
      <c r="M136">
        <f t="shared" si="117"/>
        <v>25.57719612121582</v>
      </c>
      <c r="N136">
        <v>3.1</v>
      </c>
      <c r="O136">
        <f t="shared" si="118"/>
        <v>2.0567392200231551</v>
      </c>
      <c r="P136" s="1">
        <v>1</v>
      </c>
      <c r="Q136">
        <f t="shared" si="119"/>
        <v>4.1134784400463102</v>
      </c>
      <c r="R136" s="1">
        <v>24.418912887573242</v>
      </c>
      <c r="S136" s="1">
        <v>25.57719612121582</v>
      </c>
      <c r="T136" s="1">
        <v>24.051424026489258</v>
      </c>
      <c r="U136" s="1">
        <v>399.80331420898438</v>
      </c>
      <c r="V136" s="1">
        <v>396.48660278320313</v>
      </c>
      <c r="W136" s="1">
        <v>26.931583404541016</v>
      </c>
      <c r="X136" s="1">
        <v>27.609905242919922</v>
      </c>
      <c r="Y136" s="1">
        <v>88.32659912109375</v>
      </c>
      <c r="Z136" s="1">
        <v>90.55126953125</v>
      </c>
      <c r="AA136" s="1">
        <v>500.11871337890625</v>
      </c>
      <c r="AB136" s="1">
        <v>499.35305786132813</v>
      </c>
      <c r="AC136" s="1">
        <v>1.6514651775360107</v>
      </c>
      <c r="AD136" s="1">
        <v>100.72427368164063</v>
      </c>
      <c r="AE136" s="1">
        <v>1.2994828224182129</v>
      </c>
      <c r="AF136" s="1">
        <v>-0.28747138381004333</v>
      </c>
      <c r="AG136" s="1">
        <v>0.66666668653488159</v>
      </c>
      <c r="AH136" s="1">
        <v>-0.21956524252891541</v>
      </c>
      <c r="AI136" s="1">
        <v>2.737391471862793</v>
      </c>
      <c r="AJ136" s="1">
        <v>1</v>
      </c>
      <c r="AK136" s="1">
        <v>0</v>
      </c>
      <c r="AL136" s="1">
        <v>0.15999999642372131</v>
      </c>
      <c r="AM136" s="1">
        <v>111115</v>
      </c>
      <c r="AN136">
        <f t="shared" si="120"/>
        <v>1.61328617219002</v>
      </c>
      <c r="AO136">
        <f t="shared" si="121"/>
        <v>1.1253994133132187E-3</v>
      </c>
      <c r="AP136">
        <f t="shared" si="122"/>
        <v>298.7271961212158</v>
      </c>
      <c r="AQ136">
        <f t="shared" si="123"/>
        <v>297.56891288757322</v>
      </c>
      <c r="AR136">
        <f t="shared" si="124"/>
        <v>79.896487471986802</v>
      </c>
      <c r="AS136">
        <f t="shared" si="125"/>
        <v>0.14537008054901548</v>
      </c>
      <c r="AT136">
        <f t="shared" si="126"/>
        <v>3.2907555718373636</v>
      </c>
      <c r="AU136">
        <f t="shared" si="127"/>
        <v>32.670928779674902</v>
      </c>
      <c r="AV136">
        <f t="shared" si="128"/>
        <v>5.0610235367549805</v>
      </c>
      <c r="AW136">
        <f t="shared" si="129"/>
        <v>24.998054504394531</v>
      </c>
      <c r="AX136">
        <f t="shared" si="130"/>
        <v>3.1793088020633511</v>
      </c>
      <c r="AY136">
        <f t="shared" si="131"/>
        <v>0.21566376796412254</v>
      </c>
      <c r="AZ136">
        <f t="shared" si="132"/>
        <v>2.7809876520120307</v>
      </c>
      <c r="BA136">
        <f t="shared" si="133"/>
        <v>0.39832115005132041</v>
      </c>
      <c r="BB136">
        <f t="shared" si="134"/>
        <v>0.13581342728014228</v>
      </c>
      <c r="BC136">
        <f t="shared" si="135"/>
        <v>35.983843706077714</v>
      </c>
      <c r="BD136">
        <f t="shared" si="136"/>
        <v>0.90104169940470158</v>
      </c>
      <c r="BE136">
        <f t="shared" si="137"/>
        <v>84.865085375871715</v>
      </c>
      <c r="BF136">
        <f t="shared" si="138"/>
        <v>394.87696544140783</v>
      </c>
      <c r="BG136">
        <f t="shared" si="139"/>
        <v>1.0540731417084443E-2</v>
      </c>
    </row>
    <row r="137" spans="1:59" x14ac:dyDescent="0.25">
      <c r="A137" s="8">
        <v>26</v>
      </c>
      <c r="B137" t="s">
        <v>83</v>
      </c>
      <c r="C137" s="1">
        <v>36</v>
      </c>
      <c r="D137" s="1" t="s">
        <v>119</v>
      </c>
      <c r="E137" s="1">
        <v>2774.4999912045896</v>
      </c>
      <c r="F137" s="1">
        <v>0</v>
      </c>
      <c r="G137">
        <f t="shared" si="112"/>
        <v>4.9554642215715345</v>
      </c>
      <c r="I137">
        <f t="shared" si="113"/>
        <v>0.22556126823602224</v>
      </c>
      <c r="J137">
        <f t="shared" si="114"/>
        <v>356.56701967494809</v>
      </c>
      <c r="K137">
        <f t="shared" si="115"/>
        <v>1.1160979694945548</v>
      </c>
      <c r="L137">
        <f t="shared" si="116"/>
        <v>0.50987153341837477</v>
      </c>
      <c r="M137">
        <f t="shared" si="117"/>
        <v>25.580179214477539</v>
      </c>
      <c r="N137">
        <v>3.1</v>
      </c>
      <c r="O137">
        <f t="shared" si="118"/>
        <v>2.0567392200231551</v>
      </c>
      <c r="P137" s="1">
        <v>1</v>
      </c>
      <c r="Q137">
        <f t="shared" si="119"/>
        <v>4.1134784400463102</v>
      </c>
      <c r="R137" s="1">
        <v>24.419448852539063</v>
      </c>
      <c r="S137" s="1">
        <v>25.580179214477539</v>
      </c>
      <c r="T137" s="1">
        <v>24.051156997680664</v>
      </c>
      <c r="U137" s="1">
        <v>399.83563232421875</v>
      </c>
      <c r="V137" s="1">
        <v>396.48953247070313</v>
      </c>
      <c r="W137" s="1">
        <v>26.942049026489258</v>
      </c>
      <c r="X137" s="1">
        <v>27.614789962768555</v>
      </c>
      <c r="Y137" s="1">
        <v>88.357681274414063</v>
      </c>
      <c r="Z137" s="1">
        <v>90.563972473144531</v>
      </c>
      <c r="AA137" s="1">
        <v>500.0972900390625</v>
      </c>
      <c r="AB137" s="1">
        <v>499.1588134765625</v>
      </c>
      <c r="AC137" s="1">
        <v>1.3309687376022339</v>
      </c>
      <c r="AD137" s="1">
        <v>100.72380828857422</v>
      </c>
      <c r="AE137" s="1">
        <v>1.2994828224182129</v>
      </c>
      <c r="AF137" s="1">
        <v>-0.28747138381004333</v>
      </c>
      <c r="AG137" s="1">
        <v>0.66666668653488159</v>
      </c>
      <c r="AH137" s="1">
        <v>-0.21956524252891541</v>
      </c>
      <c r="AI137" s="1">
        <v>2.737391471862793</v>
      </c>
      <c r="AJ137" s="1">
        <v>1</v>
      </c>
      <c r="AK137" s="1">
        <v>0</v>
      </c>
      <c r="AL137" s="1">
        <v>0.15999999642372131</v>
      </c>
      <c r="AM137" s="1">
        <v>111115</v>
      </c>
      <c r="AN137">
        <f t="shared" si="120"/>
        <v>1.6132170646421369</v>
      </c>
      <c r="AO137">
        <f t="shared" si="121"/>
        <v>1.1160979694945547E-3</v>
      </c>
      <c r="AP137">
        <f t="shared" si="122"/>
        <v>298.73017921447752</v>
      </c>
      <c r="AQ137">
        <f t="shared" si="123"/>
        <v>297.56944885253904</v>
      </c>
      <c r="AR137">
        <f t="shared" si="124"/>
        <v>79.865408371118974</v>
      </c>
      <c r="AS137">
        <f t="shared" si="125"/>
        <v>0.14836384579174153</v>
      </c>
      <c r="AT137">
        <f t="shared" si="126"/>
        <v>3.2913383435575181</v>
      </c>
      <c r="AU137">
        <f t="shared" si="127"/>
        <v>32.676865574103559</v>
      </c>
      <c r="AV137">
        <f t="shared" si="128"/>
        <v>5.0620756113350041</v>
      </c>
      <c r="AW137">
        <f t="shared" si="129"/>
        <v>24.999814033508301</v>
      </c>
      <c r="AX137">
        <f t="shared" si="130"/>
        <v>3.179642336576515</v>
      </c>
      <c r="AY137">
        <f t="shared" si="131"/>
        <v>0.2138356586198836</v>
      </c>
      <c r="AZ137">
        <f t="shared" si="132"/>
        <v>2.7814668101391433</v>
      </c>
      <c r="BA137">
        <f t="shared" si="133"/>
        <v>0.39817552643737164</v>
      </c>
      <c r="BB137">
        <f t="shared" si="134"/>
        <v>0.13465351475885323</v>
      </c>
      <c r="BC137">
        <f t="shared" si="135"/>
        <v>35.914788131767743</v>
      </c>
      <c r="BD137">
        <f t="shared" si="136"/>
        <v>0.89931004597528708</v>
      </c>
      <c r="BE137">
        <f t="shared" si="137"/>
        <v>84.857506401817432</v>
      </c>
      <c r="BF137">
        <f t="shared" si="138"/>
        <v>394.86320166658538</v>
      </c>
      <c r="BG137">
        <f t="shared" si="139"/>
        <v>1.0649468857344996E-2</v>
      </c>
    </row>
    <row r="138" spans="1:59" x14ac:dyDescent="0.25">
      <c r="A138" s="8">
        <v>26</v>
      </c>
      <c r="B138" t="s">
        <v>83</v>
      </c>
      <c r="C138" s="1">
        <v>37</v>
      </c>
      <c r="D138" s="1" t="s">
        <v>120</v>
      </c>
      <c r="E138" s="1">
        <v>2780.9999910593033</v>
      </c>
      <c r="F138" s="1">
        <v>0</v>
      </c>
      <c r="G138">
        <f t="shared" si="112"/>
        <v>4.8321404559040992</v>
      </c>
      <c r="I138">
        <f t="shared" si="113"/>
        <v>0.22344820322336537</v>
      </c>
      <c r="J138">
        <f t="shared" si="114"/>
        <v>357.19081342623542</v>
      </c>
      <c r="K138">
        <f t="shared" si="115"/>
        <v>1.1062104330917324</v>
      </c>
      <c r="L138">
        <f t="shared" si="116"/>
        <v>0.50988414018968076</v>
      </c>
      <c r="M138">
        <f t="shared" si="117"/>
        <v>25.585708618164063</v>
      </c>
      <c r="N138">
        <v>3.1</v>
      </c>
      <c r="O138">
        <f t="shared" si="118"/>
        <v>2.0567392200231551</v>
      </c>
      <c r="P138" s="1">
        <v>1</v>
      </c>
      <c r="Q138">
        <f t="shared" si="119"/>
        <v>4.1134784400463102</v>
      </c>
      <c r="R138" s="1">
        <v>24.418170928955078</v>
      </c>
      <c r="S138" s="1">
        <v>25.585708618164063</v>
      </c>
      <c r="T138" s="1">
        <v>24.052499771118164</v>
      </c>
      <c r="U138" s="1">
        <v>399.79232788085938</v>
      </c>
      <c r="V138" s="1">
        <v>396.52462768554688</v>
      </c>
      <c r="W138" s="1">
        <v>26.958280563354492</v>
      </c>
      <c r="X138" s="1">
        <v>27.625146865844727</v>
      </c>
      <c r="Y138" s="1">
        <v>88.418472290039063</v>
      </c>
      <c r="Z138" s="1">
        <v>90.605682373046875</v>
      </c>
      <c r="AA138" s="1">
        <v>500.028076171875</v>
      </c>
      <c r="AB138" s="1">
        <v>499.02481079101563</v>
      </c>
      <c r="AC138" s="1">
        <v>1.5595943927764893</v>
      </c>
      <c r="AD138" s="1">
        <v>100.72470092773438</v>
      </c>
      <c r="AE138" s="1">
        <v>1.2994828224182129</v>
      </c>
      <c r="AF138" s="1">
        <v>-0.28747138381004333</v>
      </c>
      <c r="AG138" s="1">
        <v>1</v>
      </c>
      <c r="AH138" s="1">
        <v>-0.21956524252891541</v>
      </c>
      <c r="AI138" s="1">
        <v>2.737391471862793</v>
      </c>
      <c r="AJ138" s="1">
        <v>1</v>
      </c>
      <c r="AK138" s="1">
        <v>0</v>
      </c>
      <c r="AL138" s="1">
        <v>0.15999999642372131</v>
      </c>
      <c r="AM138" s="1">
        <v>111115</v>
      </c>
      <c r="AN138">
        <f t="shared" si="120"/>
        <v>1.6129937941028223</v>
      </c>
      <c r="AO138">
        <f t="shared" si="121"/>
        <v>1.1062104330917324E-3</v>
      </c>
      <c r="AP138">
        <f t="shared" si="122"/>
        <v>298.73570861816404</v>
      </c>
      <c r="AQ138">
        <f t="shared" si="123"/>
        <v>297.56817092895506</v>
      </c>
      <c r="AR138">
        <f t="shared" si="124"/>
        <v>79.843967941910705</v>
      </c>
      <c r="AS138">
        <f t="shared" si="125"/>
        <v>0.1512346625875092</v>
      </c>
      <c r="AT138">
        <f t="shared" si="126"/>
        <v>3.2924187963366296</v>
      </c>
      <c r="AU138">
        <f t="shared" si="127"/>
        <v>32.687302776890824</v>
      </c>
      <c r="AV138">
        <f t="shared" si="128"/>
        <v>5.0621559110460979</v>
      </c>
      <c r="AW138">
        <f t="shared" si="129"/>
        <v>25.00193977355957</v>
      </c>
      <c r="AX138">
        <f t="shared" si="130"/>
        <v>3.1800453304401257</v>
      </c>
      <c r="AY138">
        <f t="shared" si="131"/>
        <v>0.21193564983461169</v>
      </c>
      <c r="AZ138">
        <f t="shared" si="132"/>
        <v>2.7825346561469488</v>
      </c>
      <c r="BA138">
        <f t="shared" si="133"/>
        <v>0.39751067429317688</v>
      </c>
      <c r="BB138">
        <f t="shared" si="134"/>
        <v>0.13344814117363654</v>
      </c>
      <c r="BC138">
        <f t="shared" si="135"/>
        <v>35.977937856491728</v>
      </c>
      <c r="BD138">
        <f t="shared" si="136"/>
        <v>0.90080360332497666</v>
      </c>
      <c r="BE138">
        <f t="shared" si="137"/>
        <v>84.854563393605972</v>
      </c>
      <c r="BF138">
        <f t="shared" si="138"/>
        <v>394.93877043345509</v>
      </c>
      <c r="BG138">
        <f t="shared" si="139"/>
        <v>1.0382094626777342E-2</v>
      </c>
    </row>
    <row r="139" spans="1:59" x14ac:dyDescent="0.25">
      <c r="A139" s="8">
        <v>26</v>
      </c>
      <c r="B139" t="s">
        <v>83</v>
      </c>
      <c r="C139" s="1">
        <v>38</v>
      </c>
      <c r="D139" s="1" t="s">
        <v>121</v>
      </c>
      <c r="E139" s="1">
        <v>2796.4999907128513</v>
      </c>
      <c r="F139" s="1">
        <v>0</v>
      </c>
      <c r="G139">
        <f t="shared" si="112"/>
        <v>4.9017383925572906</v>
      </c>
      <c r="I139">
        <f t="shared" si="113"/>
        <v>0.22084907166688697</v>
      </c>
      <c r="J139">
        <f t="shared" si="114"/>
        <v>356.09542571174569</v>
      </c>
      <c r="K139">
        <f t="shared" si="115"/>
        <v>1.0929786183225461</v>
      </c>
      <c r="L139">
        <f t="shared" si="116"/>
        <v>0.50939681041411466</v>
      </c>
      <c r="M139">
        <f t="shared" si="117"/>
        <v>25.593938827514648</v>
      </c>
      <c r="N139">
        <v>3.1</v>
      </c>
      <c r="O139">
        <f t="shared" si="118"/>
        <v>2.0567392200231551</v>
      </c>
      <c r="P139" s="1">
        <v>1</v>
      </c>
      <c r="Q139">
        <f t="shared" si="119"/>
        <v>4.1134784400463102</v>
      </c>
      <c r="R139" s="1">
        <v>24.420486450195313</v>
      </c>
      <c r="S139" s="1">
        <v>25.593938827514648</v>
      </c>
      <c r="T139" s="1">
        <v>24.053110122680664</v>
      </c>
      <c r="U139" s="1">
        <v>399.66329956054688</v>
      </c>
      <c r="V139" s="1">
        <v>396.35595703125</v>
      </c>
      <c r="W139" s="1">
        <v>26.987226486206055</v>
      </c>
      <c r="X139" s="1">
        <v>27.646074295043945</v>
      </c>
      <c r="Y139" s="1">
        <v>88.500762939453125</v>
      </c>
      <c r="Z139" s="1">
        <v>90.661354064941406</v>
      </c>
      <c r="AA139" s="1">
        <v>500.049072265625</v>
      </c>
      <c r="AB139" s="1">
        <v>499.0396728515625</v>
      </c>
      <c r="AC139" s="1">
        <v>1.6045429706573486</v>
      </c>
      <c r="AD139" s="1">
        <v>100.72427368164063</v>
      </c>
      <c r="AE139" s="1">
        <v>1.2994828224182129</v>
      </c>
      <c r="AF139" s="1">
        <v>-0.28747138381004333</v>
      </c>
      <c r="AG139" s="1">
        <v>1</v>
      </c>
      <c r="AH139" s="1">
        <v>-0.21956524252891541</v>
      </c>
      <c r="AI139" s="1">
        <v>2.737391471862793</v>
      </c>
      <c r="AJ139" s="1">
        <v>1</v>
      </c>
      <c r="AK139" s="1">
        <v>0</v>
      </c>
      <c r="AL139" s="1">
        <v>0.15999999642372131</v>
      </c>
      <c r="AM139" s="1">
        <v>111115</v>
      </c>
      <c r="AN139">
        <f t="shared" si="120"/>
        <v>1.6130615234374999</v>
      </c>
      <c r="AO139">
        <f t="shared" si="121"/>
        <v>1.092978618322546E-3</v>
      </c>
      <c r="AP139">
        <f t="shared" si="122"/>
        <v>298.74393882751463</v>
      </c>
      <c r="AQ139">
        <f t="shared" si="123"/>
        <v>297.57048645019529</v>
      </c>
      <c r="AR139">
        <f t="shared" si="124"/>
        <v>79.846345871545054</v>
      </c>
      <c r="AS139">
        <f t="shared" si="125"/>
        <v>0.15564991694856953</v>
      </c>
      <c r="AT139">
        <f t="shared" si="126"/>
        <v>3.294027563931091</v>
      </c>
      <c r="AU139">
        <f t="shared" si="127"/>
        <v>32.703413422890783</v>
      </c>
      <c r="AV139">
        <f t="shared" si="128"/>
        <v>5.0573391278468378</v>
      </c>
      <c r="AW139">
        <f t="shared" si="129"/>
        <v>25.00721263885498</v>
      </c>
      <c r="AX139">
        <f t="shared" si="130"/>
        <v>3.181045143156302</v>
      </c>
      <c r="AY139">
        <f t="shared" si="131"/>
        <v>0.20959604283500549</v>
      </c>
      <c r="AZ139">
        <f t="shared" si="132"/>
        <v>2.7846307535169763</v>
      </c>
      <c r="BA139">
        <f t="shared" si="133"/>
        <v>0.39641438963932574</v>
      </c>
      <c r="BB139">
        <f t="shared" si="134"/>
        <v>0.13196410615465676</v>
      </c>
      <c r="BC139">
        <f t="shared" si="135"/>
        <v>35.867453116170203</v>
      </c>
      <c r="BD139">
        <f t="shared" si="136"/>
        <v>0.89842329702558243</v>
      </c>
      <c r="BE139">
        <f t="shared" si="137"/>
        <v>84.867070688543009</v>
      </c>
      <c r="BF139">
        <f t="shared" si="138"/>
        <v>394.74725847444466</v>
      </c>
      <c r="BG139">
        <f t="shared" si="139"/>
        <v>1.0538291773464862E-2</v>
      </c>
    </row>
    <row r="140" spans="1:59" x14ac:dyDescent="0.25">
      <c r="A140" s="8">
        <v>26</v>
      </c>
      <c r="B140" s="2" t="s">
        <v>81</v>
      </c>
      <c r="C140" s="1">
        <v>39</v>
      </c>
      <c r="D140" s="1" t="s">
        <v>122</v>
      </c>
      <c r="E140" s="1">
        <v>3171.9999823197722</v>
      </c>
      <c r="F140" s="1">
        <v>0</v>
      </c>
      <c r="G140">
        <f t="shared" si="112"/>
        <v>3.5010503190329274</v>
      </c>
      <c r="H140">
        <f>AVERAGE(G140:G146)</f>
        <v>3.7689594993414386</v>
      </c>
      <c r="I140">
        <f t="shared" si="113"/>
        <v>-0.11815613157708349</v>
      </c>
      <c r="J140">
        <f t="shared" si="114"/>
        <v>436.37550352903969</v>
      </c>
      <c r="K140">
        <f t="shared" si="115"/>
        <v>-0.89533178238298528</v>
      </c>
      <c r="L140">
        <f t="shared" si="116"/>
        <v>0.71708257417968824</v>
      </c>
      <c r="M140">
        <f t="shared" si="117"/>
        <v>25.442270278930664</v>
      </c>
      <c r="N140">
        <v>4.2</v>
      </c>
      <c r="O140">
        <f t="shared" si="118"/>
        <v>1.8152174532413481</v>
      </c>
      <c r="P140" s="1">
        <v>1</v>
      </c>
      <c r="Q140">
        <f t="shared" si="119"/>
        <v>3.6304349064826962</v>
      </c>
      <c r="R140" s="1">
        <v>24.416349411010742</v>
      </c>
      <c r="S140" s="1">
        <v>25.442270278930664</v>
      </c>
      <c r="T140" s="1">
        <v>24.052095413208008</v>
      </c>
      <c r="U140" s="1">
        <v>397.83111572265625</v>
      </c>
      <c r="V140" s="1">
        <v>395.18801879882813</v>
      </c>
      <c r="W140" s="1">
        <v>26.024320602416992</v>
      </c>
      <c r="X140" s="1">
        <v>25.291421890258789</v>
      </c>
      <c r="Y140" s="1">
        <v>85.362457275390625</v>
      </c>
      <c r="Z140" s="1">
        <v>82.958473205566406</v>
      </c>
      <c r="AA140" s="1">
        <v>500.10836791992188</v>
      </c>
      <c r="AB140" s="1">
        <v>501.1182861328125</v>
      </c>
      <c r="AC140" s="1">
        <v>0.43582916259765625</v>
      </c>
      <c r="AD140" s="1">
        <v>100.72222137451172</v>
      </c>
      <c r="AE140" s="1">
        <v>1.2994828224182129</v>
      </c>
      <c r="AF140" s="1">
        <v>-0.28747138381004333</v>
      </c>
      <c r="AG140" s="1">
        <v>0.3333333432674408</v>
      </c>
      <c r="AH140" s="1">
        <v>-0.21956524252891541</v>
      </c>
      <c r="AI140" s="1">
        <v>2.737391471862793</v>
      </c>
      <c r="AJ140" s="1">
        <v>1</v>
      </c>
      <c r="AK140" s="1">
        <v>0</v>
      </c>
      <c r="AL140" s="1">
        <v>0.15999999642372131</v>
      </c>
      <c r="AM140" s="1">
        <v>111115</v>
      </c>
      <c r="AN140">
        <f t="shared" si="120"/>
        <v>1.1907342093331472</v>
      </c>
      <c r="AO140">
        <f t="shared" si="121"/>
        <v>-8.953317823829853E-4</v>
      </c>
      <c r="AP140">
        <f t="shared" si="122"/>
        <v>298.59227027893064</v>
      </c>
      <c r="AQ140">
        <f t="shared" si="123"/>
        <v>297.56634941101072</v>
      </c>
      <c r="AR140">
        <f t="shared" si="124"/>
        <v>80.178923989111354</v>
      </c>
      <c r="AS140">
        <f t="shared" si="125"/>
        <v>1.030354816710666</v>
      </c>
      <c r="AT140">
        <f t="shared" si="126"/>
        <v>3.2644907686865055</v>
      </c>
      <c r="AU140">
        <f t="shared" si="127"/>
        <v>32.410829746777225</v>
      </c>
      <c r="AV140">
        <f t="shared" si="128"/>
        <v>7.1194078565184356</v>
      </c>
      <c r="AW140">
        <f t="shared" si="129"/>
        <v>24.929309844970703</v>
      </c>
      <c r="AX140">
        <f t="shared" si="130"/>
        <v>3.166301544740644</v>
      </c>
      <c r="AY140">
        <f t="shared" si="131"/>
        <v>-0.12213100724156895</v>
      </c>
      <c r="AZ140">
        <f t="shared" si="132"/>
        <v>2.5474081945068172</v>
      </c>
      <c r="BA140">
        <f t="shared" si="133"/>
        <v>0.61889335023382674</v>
      </c>
      <c r="BB140">
        <f t="shared" si="134"/>
        <v>-7.596452452054385E-2</v>
      </c>
      <c r="BC140">
        <f t="shared" si="135"/>
        <v>43.952710068865954</v>
      </c>
      <c r="BD140">
        <f t="shared" si="136"/>
        <v>1.1042225036462407</v>
      </c>
      <c r="BE140">
        <f t="shared" si="137"/>
        <v>76.620372466823866</v>
      </c>
      <c r="BF140">
        <f t="shared" si="138"/>
        <v>393.88613126952561</v>
      </c>
      <c r="BG140">
        <f t="shared" si="139"/>
        <v>6.8103890483475291E-3</v>
      </c>
    </row>
    <row r="141" spans="1:59" x14ac:dyDescent="0.25">
      <c r="A141" s="8">
        <v>26</v>
      </c>
      <c r="B141" s="2" t="s">
        <v>81</v>
      </c>
      <c r="C141" s="1">
        <v>40</v>
      </c>
      <c r="D141" s="1" t="s">
        <v>123</v>
      </c>
      <c r="E141" s="1">
        <v>3180.4999821297824</v>
      </c>
      <c r="F141" s="1">
        <v>0</v>
      </c>
      <c r="G141">
        <f t="shared" si="112"/>
        <v>4.2997547952175523</v>
      </c>
      <c r="I141">
        <f t="shared" si="113"/>
        <v>-8.5205502718714535E-2</v>
      </c>
      <c r="J141">
        <f t="shared" si="114"/>
        <v>470.25442622517573</v>
      </c>
      <c r="K141">
        <f t="shared" si="115"/>
        <v>-0.59366997620645745</v>
      </c>
      <c r="L141">
        <f t="shared" si="116"/>
        <v>0.66529265589977626</v>
      </c>
      <c r="M141">
        <f t="shared" si="117"/>
        <v>25.499370574951172</v>
      </c>
      <c r="N141">
        <v>4.2</v>
      </c>
      <c r="O141">
        <f t="shared" si="118"/>
        <v>1.8152174532413481</v>
      </c>
      <c r="P141" s="1">
        <v>1</v>
      </c>
      <c r="Q141">
        <f t="shared" si="119"/>
        <v>3.6304349064826962</v>
      </c>
      <c r="R141" s="1">
        <v>24.418956756591797</v>
      </c>
      <c r="S141" s="1">
        <v>25.499370574951172</v>
      </c>
      <c r="T141" s="1">
        <v>24.050849914550781</v>
      </c>
      <c r="U141" s="1">
        <v>399.28036499023438</v>
      </c>
      <c r="V141" s="1">
        <v>395.86639404296875</v>
      </c>
      <c r="W141" s="1">
        <v>26.401281356811523</v>
      </c>
      <c r="X141" s="1">
        <v>25.915580749511719</v>
      </c>
      <c r="Y141" s="1">
        <v>86.5859375</v>
      </c>
      <c r="Z141" s="1">
        <v>84.993026733398438</v>
      </c>
      <c r="AA141" s="1">
        <v>500.06024169921875</v>
      </c>
      <c r="AB141" s="1">
        <v>501.19235229492188</v>
      </c>
      <c r="AC141" s="1">
        <v>0.33580538630485535</v>
      </c>
      <c r="AD141" s="1">
        <v>100.72283935546875</v>
      </c>
      <c r="AE141" s="1">
        <v>1.2994828224182129</v>
      </c>
      <c r="AF141" s="1">
        <v>-0.28747138381004333</v>
      </c>
      <c r="AG141" s="1">
        <v>0.3333333432674408</v>
      </c>
      <c r="AH141" s="1">
        <v>-0.21956524252891541</v>
      </c>
      <c r="AI141" s="1">
        <v>2.737391471862793</v>
      </c>
      <c r="AJ141" s="1">
        <v>1</v>
      </c>
      <c r="AK141" s="1">
        <v>0</v>
      </c>
      <c r="AL141" s="1">
        <v>0.15999999642372131</v>
      </c>
      <c r="AM141" s="1">
        <v>111115</v>
      </c>
      <c r="AN141">
        <f t="shared" si="120"/>
        <v>1.1906196230933781</v>
      </c>
      <c r="AO141">
        <f t="shared" si="121"/>
        <v>-5.9366997620645748E-4</v>
      </c>
      <c r="AP141">
        <f t="shared" si="122"/>
        <v>298.64937057495115</v>
      </c>
      <c r="AQ141">
        <f t="shared" si="123"/>
        <v>297.56895675659177</v>
      </c>
      <c r="AR141">
        <f t="shared" si="124"/>
        <v>80.190774574783973</v>
      </c>
      <c r="AS141">
        <f t="shared" si="125"/>
        <v>0.89746907023269007</v>
      </c>
      <c r="AT141">
        <f t="shared" si="126"/>
        <v>3.2755835325365235</v>
      </c>
      <c r="AU141">
        <f t="shared" si="127"/>
        <v>32.520762455637382</v>
      </c>
      <c r="AV141">
        <f t="shared" si="128"/>
        <v>6.6051817061256628</v>
      </c>
      <c r="AW141">
        <f t="shared" si="129"/>
        <v>24.959163665771484</v>
      </c>
      <c r="AX141">
        <f t="shared" si="130"/>
        <v>3.1719444971085933</v>
      </c>
      <c r="AY141">
        <f t="shared" si="131"/>
        <v>-8.7253318774240002E-2</v>
      </c>
      <c r="AZ141">
        <f t="shared" si="132"/>
        <v>2.6102908766367472</v>
      </c>
      <c r="BA141">
        <f t="shared" si="133"/>
        <v>0.56165362047184608</v>
      </c>
      <c r="BB141">
        <f t="shared" si="134"/>
        <v>-5.4345567603336517E-2</v>
      </c>
      <c r="BC141">
        <f t="shared" si="135"/>
        <v>47.365361028876507</v>
      </c>
      <c r="BD141">
        <f t="shared" si="136"/>
        <v>1.1879119655055455</v>
      </c>
      <c r="BE141">
        <f t="shared" si="137"/>
        <v>78.575202614104228</v>
      </c>
      <c r="BF141">
        <f t="shared" si="138"/>
        <v>394.26750324253641</v>
      </c>
      <c r="BG141">
        <f t="shared" si="139"/>
        <v>8.5691593003888039E-3</v>
      </c>
    </row>
    <row r="142" spans="1:59" x14ac:dyDescent="0.25">
      <c r="A142" s="8">
        <v>26</v>
      </c>
      <c r="B142" s="2" t="s">
        <v>81</v>
      </c>
      <c r="C142" s="1">
        <v>41</v>
      </c>
      <c r="D142" s="1" t="s">
        <v>124</v>
      </c>
      <c r="E142" s="1">
        <v>3187.9999819621444</v>
      </c>
      <c r="F142" s="1">
        <v>0</v>
      </c>
      <c r="G142">
        <f t="shared" si="112"/>
        <v>3.8025662496342032</v>
      </c>
      <c r="I142">
        <f t="shared" si="113"/>
        <v>-5.9460664886680337E-2</v>
      </c>
      <c r="J142">
        <f t="shared" si="114"/>
        <v>492.46419024769693</v>
      </c>
      <c r="K142">
        <f t="shared" si="115"/>
        <v>-0.39221844024173741</v>
      </c>
      <c r="L142">
        <f t="shared" si="116"/>
        <v>0.63428144717475776</v>
      </c>
      <c r="M142">
        <f t="shared" si="117"/>
        <v>25.528264999389648</v>
      </c>
      <c r="N142">
        <v>4.2</v>
      </c>
      <c r="O142">
        <f t="shared" si="118"/>
        <v>1.8152174532413481</v>
      </c>
      <c r="P142" s="1">
        <v>1</v>
      </c>
      <c r="Q142">
        <f t="shared" si="119"/>
        <v>3.6304349064826962</v>
      </c>
      <c r="R142" s="1">
        <v>24.419822692871094</v>
      </c>
      <c r="S142" s="1">
        <v>25.528264999389648</v>
      </c>
      <c r="T142" s="1">
        <v>24.052324295043945</v>
      </c>
      <c r="U142" s="1">
        <v>399.264404296875</v>
      </c>
      <c r="V142" s="1">
        <v>396.20135498046875</v>
      </c>
      <c r="W142" s="1">
        <v>26.600069046020508</v>
      </c>
      <c r="X142" s="1">
        <v>26.279323577880859</v>
      </c>
      <c r="Y142" s="1">
        <v>87.233352661132813</v>
      </c>
      <c r="Z142" s="1">
        <v>86.181488037109375</v>
      </c>
      <c r="AA142" s="1">
        <v>500.09344482421875</v>
      </c>
      <c r="AB142" s="1">
        <v>501.29837036132813</v>
      </c>
      <c r="AC142" s="1">
        <v>0.41644597053527832</v>
      </c>
      <c r="AD142" s="1">
        <v>100.72283172607422</v>
      </c>
      <c r="AE142" s="1">
        <v>1.2994828224182129</v>
      </c>
      <c r="AF142" s="1">
        <v>-0.28747138381004333</v>
      </c>
      <c r="AG142" s="1">
        <v>0.3333333432674408</v>
      </c>
      <c r="AH142" s="1">
        <v>-0.21956524252891541</v>
      </c>
      <c r="AI142" s="1">
        <v>2.737391471862793</v>
      </c>
      <c r="AJ142" s="1">
        <v>1</v>
      </c>
      <c r="AK142" s="1">
        <v>0</v>
      </c>
      <c r="AL142" s="1">
        <v>0.15999999642372131</v>
      </c>
      <c r="AM142" s="1">
        <v>111115</v>
      </c>
      <c r="AN142">
        <f t="shared" si="120"/>
        <v>1.1906986781529016</v>
      </c>
      <c r="AO142">
        <f t="shared" si="121"/>
        <v>-3.9221844024173738E-4</v>
      </c>
      <c r="AP142">
        <f t="shared" si="122"/>
        <v>298.67826499938963</v>
      </c>
      <c r="AQ142">
        <f t="shared" si="123"/>
        <v>297.56982269287107</v>
      </c>
      <c r="AR142">
        <f t="shared" si="124"/>
        <v>80.207737465029822</v>
      </c>
      <c r="AS142">
        <f t="shared" si="125"/>
        <v>0.80974646234943992</v>
      </c>
      <c r="AT142">
        <f t="shared" si="126"/>
        <v>3.2812093337847061</v>
      </c>
      <c r="AU142">
        <f t="shared" si="127"/>
        <v>32.576619198994351</v>
      </c>
      <c r="AV142">
        <f t="shared" si="128"/>
        <v>6.2972956211134914</v>
      </c>
      <c r="AW142">
        <f t="shared" si="129"/>
        <v>24.974043846130371</v>
      </c>
      <c r="AX142">
        <f t="shared" si="130"/>
        <v>3.1747604209128157</v>
      </c>
      <c r="AY142">
        <f t="shared" si="131"/>
        <v>-6.0450750625071416E-2</v>
      </c>
      <c r="AZ142">
        <f t="shared" si="132"/>
        <v>2.6469278866099484</v>
      </c>
      <c r="BA142">
        <f t="shared" si="133"/>
        <v>0.52783253430286736</v>
      </c>
      <c r="BB142">
        <f t="shared" si="134"/>
        <v>-3.7691500905193513E-2</v>
      </c>
      <c r="BC142">
        <f t="shared" si="135"/>
        <v>49.602387765436177</v>
      </c>
      <c r="BD142">
        <f t="shared" si="136"/>
        <v>1.2429644271963016</v>
      </c>
      <c r="BE142">
        <f t="shared" si="137"/>
        <v>79.751528931263579</v>
      </c>
      <c r="BF142">
        <f t="shared" si="138"/>
        <v>394.78734686043896</v>
      </c>
      <c r="BG142">
        <f t="shared" si="139"/>
        <v>7.681615803607658E-3</v>
      </c>
    </row>
    <row r="143" spans="1:59" x14ac:dyDescent="0.25">
      <c r="A143" s="8">
        <v>26</v>
      </c>
      <c r="B143" s="2" t="s">
        <v>81</v>
      </c>
      <c r="C143" s="1">
        <v>42</v>
      </c>
      <c r="D143" s="1" t="s">
        <v>125</v>
      </c>
      <c r="E143" s="1">
        <v>3195.4999817945063</v>
      </c>
      <c r="F143" s="1">
        <v>0</v>
      </c>
      <c r="G143">
        <f t="shared" si="112"/>
        <v>3.7521042495685304</v>
      </c>
      <c r="I143">
        <f t="shared" si="113"/>
        <v>-3.6055630477619248E-2</v>
      </c>
      <c r="J143">
        <f t="shared" si="114"/>
        <v>556.50765367181282</v>
      </c>
      <c r="K143">
        <f t="shared" si="115"/>
        <v>-0.22764602545510046</v>
      </c>
      <c r="L143">
        <f t="shared" si="116"/>
        <v>0.6110003863740987</v>
      </c>
      <c r="M143">
        <f t="shared" si="117"/>
        <v>25.547727584838867</v>
      </c>
      <c r="N143">
        <v>4.2</v>
      </c>
      <c r="O143">
        <f t="shared" si="118"/>
        <v>1.8152174532413481</v>
      </c>
      <c r="P143" s="1">
        <v>1</v>
      </c>
      <c r="Q143">
        <f t="shared" si="119"/>
        <v>3.6304349064826962</v>
      </c>
      <c r="R143" s="1">
        <v>24.418468475341797</v>
      </c>
      <c r="S143" s="1">
        <v>25.547727584838867</v>
      </c>
      <c r="T143" s="1">
        <v>24.051889419555664</v>
      </c>
      <c r="U143" s="1">
        <v>399.26742553710938</v>
      </c>
      <c r="V143" s="1">
        <v>396.19183349609375</v>
      </c>
      <c r="W143" s="1">
        <v>26.734127044677734</v>
      </c>
      <c r="X143" s="1">
        <v>26.548006057739258</v>
      </c>
      <c r="Y143" s="1">
        <v>87.680503845214844</v>
      </c>
      <c r="Z143" s="1">
        <v>87.070083618164063</v>
      </c>
      <c r="AA143" s="1">
        <v>500.06741333007813</v>
      </c>
      <c r="AB143" s="1">
        <v>501.20370483398438</v>
      </c>
      <c r="AC143" s="1">
        <v>0.54608350992202759</v>
      </c>
      <c r="AD143" s="1">
        <v>100.72331237792969</v>
      </c>
      <c r="AE143" s="1">
        <v>1.2994828224182129</v>
      </c>
      <c r="AF143" s="1">
        <v>-0.28747138381004333</v>
      </c>
      <c r="AG143" s="1">
        <v>0.3333333432674408</v>
      </c>
      <c r="AH143" s="1">
        <v>-0.21956524252891541</v>
      </c>
      <c r="AI143" s="1">
        <v>2.737391471862793</v>
      </c>
      <c r="AJ143" s="1">
        <v>1</v>
      </c>
      <c r="AK143" s="1">
        <v>0</v>
      </c>
      <c r="AL143" s="1">
        <v>0.15999999642372131</v>
      </c>
      <c r="AM143" s="1">
        <v>111115</v>
      </c>
      <c r="AN143">
        <f t="shared" si="120"/>
        <v>1.1906366984049479</v>
      </c>
      <c r="AO143">
        <f t="shared" si="121"/>
        <v>-2.2764602545510045E-4</v>
      </c>
      <c r="AP143">
        <f t="shared" si="122"/>
        <v>298.69772758483884</v>
      </c>
      <c r="AQ143">
        <f t="shared" si="123"/>
        <v>297.56846847534177</v>
      </c>
      <c r="AR143">
        <f t="shared" si="124"/>
        <v>80.192590980993373</v>
      </c>
      <c r="AS143">
        <f t="shared" si="125"/>
        <v>0.73804357599802695</v>
      </c>
      <c r="AT143">
        <f t="shared" si="126"/>
        <v>3.2850034935389396</v>
      </c>
      <c r="AU143">
        <f t="shared" si="127"/>
        <v>32.614132875347572</v>
      </c>
      <c r="AV143">
        <f t="shared" si="128"/>
        <v>6.0661268176083141</v>
      </c>
      <c r="AW143">
        <f t="shared" si="129"/>
        <v>24.983098030090332</v>
      </c>
      <c r="AX143">
        <f t="shared" si="130"/>
        <v>3.1764749025875805</v>
      </c>
      <c r="AY143">
        <f t="shared" si="131"/>
        <v>-3.6417308639358346E-2</v>
      </c>
      <c r="AZ143">
        <f t="shared" si="132"/>
        <v>2.6740031071648409</v>
      </c>
      <c r="BA143">
        <f t="shared" si="133"/>
        <v>0.50247179542273956</v>
      </c>
      <c r="BB143">
        <f t="shared" si="134"/>
        <v>-2.2728044679067451E-2</v>
      </c>
      <c r="BC143">
        <f t="shared" si="135"/>
        <v>56.053294241494712</v>
      </c>
      <c r="BD143">
        <f t="shared" si="136"/>
        <v>1.4046419098572855</v>
      </c>
      <c r="BE143">
        <f t="shared" si="137"/>
        <v>80.641079255592444</v>
      </c>
      <c r="BF143">
        <f t="shared" si="138"/>
        <v>394.79658998742417</v>
      </c>
      <c r="BG143">
        <f t="shared" si="139"/>
        <v>7.6640412769101995E-3</v>
      </c>
    </row>
    <row r="144" spans="1:59" x14ac:dyDescent="0.25">
      <c r="A144" s="8">
        <v>26</v>
      </c>
      <c r="B144" s="2" t="s">
        <v>81</v>
      </c>
      <c r="C144" s="1">
        <v>43</v>
      </c>
      <c r="D144" s="1" t="s">
        <v>126</v>
      </c>
      <c r="E144" s="1">
        <v>3203.9999816045165</v>
      </c>
      <c r="F144" s="1">
        <v>0</v>
      </c>
      <c r="G144">
        <f t="shared" si="112"/>
        <v>3.6527372781033858</v>
      </c>
      <c r="I144">
        <f t="shared" si="113"/>
        <v>-1.5364085604736103E-2</v>
      </c>
      <c r="J144">
        <f t="shared" si="114"/>
        <v>769.50315597270696</v>
      </c>
      <c r="K144">
        <f t="shared" si="115"/>
        <v>-9.3362515737937357E-2</v>
      </c>
      <c r="L144">
        <f t="shared" si="116"/>
        <v>0.59137056213232109</v>
      </c>
      <c r="M144">
        <f t="shared" si="117"/>
        <v>25.560508728027344</v>
      </c>
      <c r="N144">
        <v>4.2</v>
      </c>
      <c r="O144">
        <f t="shared" si="118"/>
        <v>1.8152174532413481</v>
      </c>
      <c r="P144" s="1">
        <v>1</v>
      </c>
      <c r="Q144">
        <f t="shared" si="119"/>
        <v>3.6304349064826962</v>
      </c>
      <c r="R144" s="1">
        <v>24.417448043823242</v>
      </c>
      <c r="S144" s="1">
        <v>25.560508728027344</v>
      </c>
      <c r="T144" s="1">
        <v>24.052663803100586</v>
      </c>
      <c r="U144" s="1">
        <v>399.17236328125</v>
      </c>
      <c r="V144" s="1">
        <v>396.13531494140625</v>
      </c>
      <c r="W144" s="1">
        <v>26.843904495239258</v>
      </c>
      <c r="X144" s="1">
        <v>26.767583847045898</v>
      </c>
      <c r="Y144" s="1">
        <v>88.046157836914063</v>
      </c>
      <c r="Z144" s="1">
        <v>87.795829772949219</v>
      </c>
      <c r="AA144" s="1">
        <v>500.03033447265625</v>
      </c>
      <c r="AB144" s="1">
        <v>501.39358520507813</v>
      </c>
      <c r="AC144" s="1">
        <v>0.39603248238563538</v>
      </c>
      <c r="AD144" s="1">
        <v>100.72357177734375</v>
      </c>
      <c r="AE144" s="1">
        <v>1.2994828224182129</v>
      </c>
      <c r="AF144" s="1">
        <v>-0.28747138381004333</v>
      </c>
      <c r="AG144" s="1">
        <v>0.66666668653488159</v>
      </c>
      <c r="AH144" s="1">
        <v>-0.21956524252891541</v>
      </c>
      <c r="AI144" s="1">
        <v>2.737391471862793</v>
      </c>
      <c r="AJ144" s="1">
        <v>1</v>
      </c>
      <c r="AK144" s="1">
        <v>0</v>
      </c>
      <c r="AL144" s="1">
        <v>0.15999999642372131</v>
      </c>
      <c r="AM144" s="1">
        <v>111115</v>
      </c>
      <c r="AN144">
        <f t="shared" si="120"/>
        <v>1.1905484154110861</v>
      </c>
      <c r="AO144">
        <f t="shared" si="121"/>
        <v>-9.3362515737937361E-5</v>
      </c>
      <c r="AP144">
        <f t="shared" si="122"/>
        <v>298.71050872802732</v>
      </c>
      <c r="AQ144">
        <f t="shared" si="123"/>
        <v>297.56744804382322</v>
      </c>
      <c r="AR144">
        <f t="shared" si="124"/>
        <v>80.222971839689308</v>
      </c>
      <c r="AS144">
        <f t="shared" si="125"/>
        <v>0.68029836423171897</v>
      </c>
      <c r="AT144">
        <f t="shared" si="126"/>
        <v>3.287497215056316</v>
      </c>
      <c r="AU144">
        <f t="shared" si="127"/>
        <v>32.638806954975244</v>
      </c>
      <c r="AV144">
        <f t="shared" si="128"/>
        <v>5.871223107929346</v>
      </c>
      <c r="AW144">
        <f t="shared" si="129"/>
        <v>24.988978385925293</v>
      </c>
      <c r="AX144">
        <f t="shared" si="130"/>
        <v>3.17758882802327</v>
      </c>
      <c r="AY144">
        <f t="shared" si="131"/>
        <v>-1.5429383115674581E-2</v>
      </c>
      <c r="AZ144">
        <f t="shared" si="132"/>
        <v>2.6961266529239949</v>
      </c>
      <c r="BA144">
        <f t="shared" si="133"/>
        <v>0.48146217509927514</v>
      </c>
      <c r="BB144">
        <f t="shared" si="134"/>
        <v>-9.6374765382083172E-3</v>
      </c>
      <c r="BC144">
        <f t="shared" si="135"/>
        <v>77.507106363509493</v>
      </c>
      <c r="BD144">
        <f t="shared" si="136"/>
        <v>1.9425260181272321</v>
      </c>
      <c r="BE144">
        <f t="shared" si="137"/>
        <v>81.382063198702355</v>
      </c>
      <c r="BF144">
        <f t="shared" si="138"/>
        <v>394.7770216645776</v>
      </c>
      <c r="BG144">
        <f t="shared" si="139"/>
        <v>7.530005033257456E-3</v>
      </c>
    </row>
    <row r="145" spans="1:59" x14ac:dyDescent="0.25">
      <c r="A145" s="8">
        <v>26</v>
      </c>
      <c r="B145" s="2" t="s">
        <v>81</v>
      </c>
      <c r="C145" s="1">
        <v>44</v>
      </c>
      <c r="D145" s="1" t="s">
        <v>127</v>
      </c>
      <c r="E145" s="1">
        <v>3210.4999814592302</v>
      </c>
      <c r="F145" s="1">
        <v>0</v>
      </c>
      <c r="G145">
        <f t="shared" si="112"/>
        <v>3.6462844645471297</v>
      </c>
      <c r="I145">
        <f t="shared" si="113"/>
        <v>9.897675780385341E-5</v>
      </c>
      <c r="J145">
        <f t="shared" si="114"/>
        <v>-58274.990563604391</v>
      </c>
      <c r="K145">
        <f t="shared" si="115"/>
        <v>5.8572001643783511E-4</v>
      </c>
      <c r="L145">
        <f t="shared" si="116"/>
        <v>0.57832859789137414</v>
      </c>
      <c r="M145">
        <f t="shared" si="117"/>
        <v>25.564701080322266</v>
      </c>
      <c r="N145">
        <v>4.2</v>
      </c>
      <c r="O145">
        <f t="shared" si="118"/>
        <v>1.8152174532413481</v>
      </c>
      <c r="P145" s="1">
        <v>1</v>
      </c>
      <c r="Q145">
        <f t="shared" si="119"/>
        <v>3.6304349064826962</v>
      </c>
      <c r="R145" s="1">
        <v>24.412544250488281</v>
      </c>
      <c r="S145" s="1">
        <v>25.564701080322266</v>
      </c>
      <c r="T145" s="1">
        <v>24.052230834960938</v>
      </c>
      <c r="U145" s="1">
        <v>399.11947631835938</v>
      </c>
      <c r="V145" s="1">
        <v>396.05654907226563</v>
      </c>
      <c r="W145" s="1">
        <v>26.904539108276367</v>
      </c>
      <c r="X145" s="1">
        <v>26.905017852783203</v>
      </c>
      <c r="Y145" s="1">
        <v>88.271522521972656</v>
      </c>
      <c r="Z145" s="1">
        <v>88.273086547851563</v>
      </c>
      <c r="AA145" s="1">
        <v>500.02392578125</v>
      </c>
      <c r="AB145" s="1">
        <v>501.24114990234375</v>
      </c>
      <c r="AC145" s="1">
        <v>0.25925588607788086</v>
      </c>
      <c r="AD145" s="1">
        <v>100.72422027587891</v>
      </c>
      <c r="AE145" s="1">
        <v>1.2994828224182129</v>
      </c>
      <c r="AF145" s="1">
        <v>-0.28747138381004333</v>
      </c>
      <c r="AG145" s="1">
        <v>0.66666668653488159</v>
      </c>
      <c r="AH145" s="1">
        <v>-0.21956524252891541</v>
      </c>
      <c r="AI145" s="1">
        <v>2.737391471862793</v>
      </c>
      <c r="AJ145" s="1">
        <v>1</v>
      </c>
      <c r="AK145" s="1">
        <v>0</v>
      </c>
      <c r="AL145" s="1">
        <v>0.15999999642372131</v>
      </c>
      <c r="AM145" s="1">
        <v>111115</v>
      </c>
      <c r="AN145">
        <f t="shared" si="120"/>
        <v>1.1905331566220236</v>
      </c>
      <c r="AO145">
        <f t="shared" si="121"/>
        <v>5.8572001643783507E-7</v>
      </c>
      <c r="AP145">
        <f t="shared" si="122"/>
        <v>298.71470108032224</v>
      </c>
      <c r="AQ145">
        <f t="shared" si="123"/>
        <v>297.56254425048826</v>
      </c>
      <c r="AR145">
        <f t="shared" si="124"/>
        <v>80.198582191796959</v>
      </c>
      <c r="AS145">
        <f t="shared" si="125"/>
        <v>0.63953358141595895</v>
      </c>
      <c r="AT145">
        <f t="shared" si="126"/>
        <v>3.288315542621564</v>
      </c>
      <c r="AU145">
        <f t="shared" si="127"/>
        <v>32.646721251502591</v>
      </c>
      <c r="AV145">
        <f t="shared" si="128"/>
        <v>5.7417033987193875</v>
      </c>
      <c r="AW145">
        <f t="shared" si="129"/>
        <v>24.988622665405273</v>
      </c>
      <c r="AX145">
        <f t="shared" si="130"/>
        <v>3.1775214336034767</v>
      </c>
      <c r="AY145">
        <f t="shared" si="131"/>
        <v>9.897405946831919E-5</v>
      </c>
      <c r="AZ145">
        <f t="shared" si="132"/>
        <v>2.7099869447301899</v>
      </c>
      <c r="BA145">
        <f t="shared" si="133"/>
        <v>0.46753448887328686</v>
      </c>
      <c r="BB145">
        <f t="shared" si="134"/>
        <v>6.1859029590623522E-5</v>
      </c>
      <c r="BC145">
        <f t="shared" si="135"/>
        <v>-5869.7029861032534</v>
      </c>
      <c r="BD145">
        <f t="shared" si="136"/>
        <v>-147.13805566429699</v>
      </c>
      <c r="BE145">
        <f t="shared" si="137"/>
        <v>81.87336159828196</v>
      </c>
      <c r="BF145">
        <f t="shared" si="138"/>
        <v>394.70065531464758</v>
      </c>
      <c r="BG145">
        <f t="shared" si="139"/>
        <v>7.5635437244987594E-3</v>
      </c>
    </row>
    <row r="146" spans="1:59" x14ac:dyDescent="0.25">
      <c r="A146" s="8">
        <v>26</v>
      </c>
      <c r="B146" s="2" t="s">
        <v>81</v>
      </c>
      <c r="C146" s="1">
        <v>45</v>
      </c>
      <c r="D146" s="1" t="s">
        <v>128</v>
      </c>
      <c r="E146" s="1">
        <v>3217.9999812915921</v>
      </c>
      <c r="F146" s="1">
        <v>0</v>
      </c>
      <c r="G146">
        <f t="shared" si="112"/>
        <v>3.7282191392863417</v>
      </c>
      <c r="I146">
        <f t="shared" si="113"/>
        <v>1.4884401406523791E-2</v>
      </c>
      <c r="J146">
        <f t="shared" si="114"/>
        <v>-8.0003321520359396</v>
      </c>
      <c r="K146">
        <f t="shared" si="115"/>
        <v>8.6048988429114584E-2</v>
      </c>
      <c r="L146">
        <f t="shared" si="116"/>
        <v>0.56723731760166407</v>
      </c>
      <c r="M146">
        <f t="shared" si="117"/>
        <v>25.572120666503906</v>
      </c>
      <c r="N146">
        <v>4.2</v>
      </c>
      <c r="O146">
        <f t="shared" si="118"/>
        <v>1.8152174532413481</v>
      </c>
      <c r="P146" s="1">
        <v>1</v>
      </c>
      <c r="Q146">
        <f t="shared" si="119"/>
        <v>3.6304349064826962</v>
      </c>
      <c r="R146" s="1">
        <v>24.412153244018555</v>
      </c>
      <c r="S146" s="1">
        <v>25.572120666503906</v>
      </c>
      <c r="T146" s="1">
        <v>24.052639007568359</v>
      </c>
      <c r="U146" s="1">
        <v>399.13235473632813</v>
      </c>
      <c r="V146" s="1">
        <v>395.97244262695313</v>
      </c>
      <c r="W146" s="1">
        <v>26.959283828735352</v>
      </c>
      <c r="X146" s="1">
        <v>27.02960205078125</v>
      </c>
      <c r="Y146" s="1">
        <v>88.452919006347656</v>
      </c>
      <c r="Z146" s="1">
        <v>88.683639526367188</v>
      </c>
      <c r="AA146" s="1">
        <v>500.06539916992188</v>
      </c>
      <c r="AB146" s="1">
        <v>501.24575805664063</v>
      </c>
      <c r="AC146" s="1">
        <v>0.60221409797668457</v>
      </c>
      <c r="AD146" s="1">
        <v>100.72389984130859</v>
      </c>
      <c r="AE146" s="1">
        <v>1.2994828224182129</v>
      </c>
      <c r="AF146" s="1">
        <v>-0.28747138381004333</v>
      </c>
      <c r="AG146" s="1">
        <v>0.66666668653488159</v>
      </c>
      <c r="AH146" s="1">
        <v>-0.21956524252891541</v>
      </c>
      <c r="AI146" s="1">
        <v>2.737391471862793</v>
      </c>
      <c r="AJ146" s="1">
        <v>1</v>
      </c>
      <c r="AK146" s="1">
        <v>0</v>
      </c>
      <c r="AL146" s="1">
        <v>0.15999999642372131</v>
      </c>
      <c r="AM146" s="1">
        <v>111115</v>
      </c>
      <c r="AN146">
        <f t="shared" si="120"/>
        <v>1.1906319027855283</v>
      </c>
      <c r="AO146">
        <f t="shared" si="121"/>
        <v>8.6048988429114585E-5</v>
      </c>
      <c r="AP146">
        <f t="shared" si="122"/>
        <v>298.72212066650388</v>
      </c>
      <c r="AQ146">
        <f t="shared" si="123"/>
        <v>297.56215324401853</v>
      </c>
      <c r="AR146">
        <f t="shared" si="124"/>
        <v>80.199319496467979</v>
      </c>
      <c r="AS146">
        <f t="shared" si="125"/>
        <v>0.60271287811462515</v>
      </c>
      <c r="AT146">
        <f t="shared" si="126"/>
        <v>3.289764247314984</v>
      </c>
      <c r="AU146">
        <f t="shared" si="127"/>
        <v>32.661208039978966</v>
      </c>
      <c r="AV146">
        <f t="shared" si="128"/>
        <v>5.6316059891977162</v>
      </c>
      <c r="AW146">
        <f t="shared" si="129"/>
        <v>24.99213695526123</v>
      </c>
      <c r="AX146">
        <f t="shared" si="130"/>
        <v>3.1781873018980091</v>
      </c>
      <c r="AY146">
        <f t="shared" si="131"/>
        <v>1.4823626098102647E-2</v>
      </c>
      <c r="AZ146">
        <f t="shared" si="132"/>
        <v>2.7225269297133199</v>
      </c>
      <c r="BA146">
        <f t="shared" si="133"/>
        <v>0.45566037218468924</v>
      </c>
      <c r="BB146">
        <f t="shared" si="134"/>
        <v>9.2702074914768617E-3</v>
      </c>
      <c r="BC146">
        <f t="shared" si="135"/>
        <v>-0.80582465437886885</v>
      </c>
      <c r="BD146">
        <f t="shared" si="136"/>
        <v>-2.0204264970966876E-2</v>
      </c>
      <c r="BE146">
        <f t="shared" si="137"/>
        <v>82.299637871273418</v>
      </c>
      <c r="BF146">
        <f t="shared" si="138"/>
        <v>394.58608094641477</v>
      </c>
      <c r="BG146">
        <f t="shared" si="139"/>
        <v>7.7760240384577729E-3</v>
      </c>
    </row>
  </sheetData>
  <sortState ref="A2:BG147">
    <sortCondition ref="A2:A147"/>
    <sortCondition ref="B2:B14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sacc-laselva-1_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Krieg</dc:creator>
  <cp:lastModifiedBy>Court</cp:lastModifiedBy>
  <dcterms:created xsi:type="dcterms:W3CDTF">2017-07-13T20:41:50Z</dcterms:created>
  <dcterms:modified xsi:type="dcterms:W3CDTF">2017-07-18T01:37:57Z</dcterms:modified>
</cp:coreProperties>
</file>