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4000" windowHeight="152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R24" i="1" l="1"/>
  <c r="Q24" i="1" l="1"/>
  <c r="B6" i="1" l="1"/>
  <c r="B7" i="1"/>
  <c r="B8" i="1"/>
  <c r="B9" i="1"/>
  <c r="B10" i="1"/>
  <c r="B11" i="1"/>
  <c r="B12" i="1"/>
  <c r="B13" i="1"/>
  <c r="B14" i="1"/>
  <c r="B15" i="1"/>
  <c r="B17" i="1"/>
  <c r="B21" i="1"/>
  <c r="B22" i="1"/>
  <c r="B4" i="1"/>
  <c r="B5" i="1"/>
  <c r="B3" i="1"/>
</calcChain>
</file>

<file path=xl/sharedStrings.xml><?xml version="1.0" encoding="utf-8"?>
<sst xmlns="http://schemas.openxmlformats.org/spreadsheetml/2006/main" count="430" uniqueCount="147">
  <si>
    <t>Luna dominate?</t>
  </si>
  <si>
    <t>Dylis line in charge?</t>
  </si>
  <si>
    <t>dominate religion in Surval</t>
  </si>
  <si>
    <t>Dominate state in Kalorius</t>
  </si>
  <si>
    <t>Jadis or peter?</t>
  </si>
  <si>
    <t>Narnian Shatter date</t>
  </si>
  <si>
    <t>is d_Zalindreh a merchant republic?</t>
  </si>
  <si>
    <t>northern great desert exists?</t>
  </si>
  <si>
    <t>power of archenland</t>
  </si>
  <si>
    <t>Y</t>
  </si>
  <si>
    <t>N</t>
  </si>
  <si>
    <t>Arthar unights Impara (N,K,E)</t>
  </si>
  <si>
    <t>U</t>
  </si>
  <si>
    <t>Tellen</t>
  </si>
  <si>
    <t>Kariavith</t>
  </si>
  <si>
    <t>Xesarium</t>
  </si>
  <si>
    <t>J</t>
  </si>
  <si>
    <t>Aryan</t>
  </si>
  <si>
    <t>1064.1.21</t>
  </si>
  <si>
    <t>4.26K</t>
  </si>
  <si>
    <t>power of calormen</t>
  </si>
  <si>
    <t>10.31K</t>
  </si>
  <si>
    <t>Calormen owns tashbaan</t>
  </si>
  <si>
    <t>Archenland owns Anvard</t>
  </si>
  <si>
    <t>Status of Shannan</t>
  </si>
  <si>
    <t>Conquered,Sheshia</t>
  </si>
  <si>
    <t>Koraly reunights with Koralis?</t>
  </si>
  <si>
    <t>Iresa reconquers de-jure land?</t>
  </si>
  <si>
    <t>Power of Narnia (if exists)</t>
  </si>
  <si>
    <t>23/10/17.1 v22.9</t>
  </si>
  <si>
    <t>N/A</t>
  </si>
  <si>
    <t>Session no</t>
  </si>
  <si>
    <t>Check list after 115 years:</t>
  </si>
  <si>
    <t>Dominate religion in Wyverinium?</t>
  </si>
  <si>
    <t>23/10/17.2 v22.9</t>
  </si>
  <si>
    <t>White Witch</t>
  </si>
  <si>
    <t>1039.6.30</t>
  </si>
  <si>
    <t>dominate state in Korozmei? ((U)nighted)</t>
  </si>
  <si>
    <t>Veliualla re-unighted?</t>
  </si>
  <si>
    <t>K</t>
  </si>
  <si>
    <t>Lavurite</t>
  </si>
  <si>
    <t>Serinogvord</t>
  </si>
  <si>
    <t>Veliualia</t>
  </si>
  <si>
    <t>3.17K</t>
  </si>
  <si>
    <t>19.6K</t>
  </si>
  <si>
    <t>Dominate</t>
  </si>
  <si>
    <t>23/10/17.3 v22.9</t>
  </si>
  <si>
    <t>23/10/17.4 v22.10</t>
  </si>
  <si>
    <t>1050.10.28</t>
  </si>
  <si>
    <t xml:space="preserve">27/10/17.1 v22.11 </t>
  </si>
  <si>
    <t>Jenunvir</t>
  </si>
  <si>
    <t>P</t>
  </si>
  <si>
    <t>1014.3.2</t>
  </si>
  <si>
    <t>10.08K</t>
  </si>
  <si>
    <t>24.85K</t>
  </si>
  <si>
    <t>Broken</t>
  </si>
  <si>
    <t>Average total</t>
  </si>
  <si>
    <t>14/11/17.1 v22.12</t>
  </si>
  <si>
    <t>Kollash</t>
  </si>
  <si>
    <t>6.57K</t>
  </si>
  <si>
    <t>13.4K</t>
  </si>
  <si>
    <t>24.6K</t>
  </si>
  <si>
    <t>19/11/17.1 v 24.3</t>
  </si>
  <si>
    <t>Korozmei</t>
  </si>
  <si>
    <t>E</t>
  </si>
  <si>
    <t>15.85K</t>
  </si>
  <si>
    <t>20.34K</t>
  </si>
  <si>
    <t>16.01K</t>
  </si>
  <si>
    <t>6/12/17 v26.2</t>
  </si>
  <si>
    <t>Dragon Worship</t>
  </si>
  <si>
    <t>1022.5.1</t>
  </si>
  <si>
    <t>10.93K</t>
  </si>
  <si>
    <t>18.53K</t>
  </si>
  <si>
    <t>Status Quo</t>
  </si>
  <si>
    <t>8/12/17 v26.5</t>
  </si>
  <si>
    <t>Pamyatrossii</t>
  </si>
  <si>
    <t>Calormen</t>
  </si>
  <si>
    <t>A</t>
  </si>
  <si>
    <t>1095.6.19 (R 1106.3.1)</t>
  </si>
  <si>
    <t>10.26K</t>
  </si>
  <si>
    <t>12.89K</t>
  </si>
  <si>
    <t>15.15K Aslan</t>
  </si>
  <si>
    <t>8/12/17 v26.8 (92y)</t>
  </si>
  <si>
    <t>Tellan</t>
  </si>
  <si>
    <t>1073.8.31</t>
  </si>
  <si>
    <t>10.21K</t>
  </si>
  <si>
    <t>30.66K</t>
  </si>
  <si>
    <t>25/12/17 v27.1</t>
  </si>
  <si>
    <t>Bastard line</t>
  </si>
  <si>
    <t>1018.2.27</t>
  </si>
  <si>
    <t>9.55K</t>
  </si>
  <si>
    <t>24.66K</t>
  </si>
  <si>
    <t>29/12/17 v29.2</t>
  </si>
  <si>
    <t>Denols</t>
  </si>
  <si>
    <t>YY</t>
  </si>
  <si>
    <t>7.1K</t>
  </si>
  <si>
    <t>19.33k</t>
  </si>
  <si>
    <t>17.47k</t>
  </si>
  <si>
    <t>Lunos</t>
  </si>
  <si>
    <t>Notes:</t>
  </si>
  <si>
    <t>Lunos no longer herasy. Dylis dying</t>
  </si>
  <si>
    <t>NARNIA REUNITES</t>
  </si>
  <si>
    <t>1/1/18 v32.6</t>
  </si>
  <si>
    <t>M</t>
  </si>
  <si>
    <t>9.62K</t>
  </si>
  <si>
    <t>20.24K</t>
  </si>
  <si>
    <t>26.16K</t>
  </si>
  <si>
    <t>weird horde forming aryan Peasants</t>
  </si>
  <si>
    <t>5/1/18 v33.5</t>
  </si>
  <si>
    <t>1106.6.14</t>
  </si>
  <si>
    <t>10.57K</t>
  </si>
  <si>
    <t>24.69K</t>
  </si>
  <si>
    <t xml:space="preserve">Calormen empire beat Jadis's army.  </t>
  </si>
  <si>
    <t>power of the Dylis</t>
  </si>
  <si>
    <t>1/2/18 v39.4</t>
  </si>
  <si>
    <t>Veliualla</t>
  </si>
  <si>
    <t>9.12K</t>
  </si>
  <si>
    <t>15.93k</t>
  </si>
  <si>
    <t>12.46k</t>
  </si>
  <si>
    <t>Very Dominate</t>
  </si>
  <si>
    <t>15.76k</t>
  </si>
  <si>
    <t>Mellounian Autonomas vassal count</t>
  </si>
  <si>
    <t>Mellounian Troop Total (k)</t>
  </si>
  <si>
    <t>Power of Axoleca</t>
  </si>
  <si>
    <t>Eslia Reunighted?</t>
  </si>
  <si>
    <r>
      <t>Status of S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rsverd</t>
    </r>
  </si>
  <si>
    <t>in Triplicate</t>
  </si>
  <si>
    <t>6.63K</t>
  </si>
  <si>
    <t>Eslia had a good attempt a reunifaction, new nations mostly working</t>
  </si>
  <si>
    <t>10/2/18 v40.2</t>
  </si>
  <si>
    <t>Power of the High Kingdom of Eslia</t>
  </si>
  <si>
    <t>Power of the Kingitanga</t>
  </si>
  <si>
    <t>Status of Elexol</t>
  </si>
  <si>
    <t>1022.3.10</t>
  </si>
  <si>
    <t>5.6k</t>
  </si>
  <si>
    <t>25.70k</t>
  </si>
  <si>
    <t>6.41k</t>
  </si>
  <si>
    <t>3.09k</t>
  </si>
  <si>
    <t>Shattered</t>
  </si>
  <si>
    <t>7.63k</t>
  </si>
  <si>
    <t>Elective Monarchy</t>
  </si>
  <si>
    <t>Arthar of Impara finaly made a empire, the Kingitanga is dominate. Valuia is down to four provences. Mellounia is tributary happy</t>
  </si>
  <si>
    <t>24/05/18 v52.6</t>
  </si>
  <si>
    <t>Halfdwarf-Half Archenlander king of archenland whos grandmother is jadis and is the of Narnia dyansty. Reinorkolonie Huge(6.36K)</t>
  </si>
  <si>
    <t>24/01/19 v61.2</t>
  </si>
  <si>
    <t>14.93K</t>
  </si>
  <si>
    <t>Dylis changed branches twice, telmar invaded narnia, kingitanga changed name due to culture conversion, Mellonia joined elisian concordat?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</si>
</sst>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Normal="100" workbookViewId="0">
      <pane xSplit="1" topLeftCell="O1" activePane="topRight" state="frozen"/>
      <selection pane="topRight" activeCell="S19" sqref="S19"/>
    </sheetView>
  </sheetViews>
  <sheetFormatPr defaultRowHeight="15" x14ac:dyDescent="0.25"/>
  <cols>
    <col min="1" max="1" width="38.85546875" bestFit="1" customWidth="1"/>
    <col min="2" max="2" width="12.85546875" bestFit="1" customWidth="1"/>
    <col min="3" max="3" width="18.5703125" bestFit="1" customWidth="1"/>
    <col min="4" max="5" width="15.42578125" bestFit="1" customWidth="1"/>
    <col min="6" max="6" width="16.42578125" bestFit="1" customWidth="1"/>
    <col min="7" max="7" width="16.85546875" bestFit="1" customWidth="1"/>
    <col min="8" max="8" width="16.42578125" bestFit="1" customWidth="1"/>
    <col min="9" max="9" width="15.85546875" bestFit="1" customWidth="1"/>
    <col min="10" max="10" width="15.28515625" bestFit="1" customWidth="1"/>
    <col min="11" max="11" width="20" bestFit="1" customWidth="1"/>
    <col min="12" max="12" width="17.85546875" bestFit="1" customWidth="1"/>
    <col min="13" max="14" width="13.85546875" bestFit="1" customWidth="1"/>
    <col min="15" max="15" width="11.7109375" bestFit="1" customWidth="1"/>
    <col min="16" max="16" width="12.28515625" bestFit="1" customWidth="1"/>
    <col min="17" max="17" width="14.42578125" bestFit="1" customWidth="1"/>
    <col min="18" max="20" width="17.42578125" bestFit="1" customWidth="1"/>
  </cols>
  <sheetData>
    <row r="1" spans="1:20" x14ac:dyDescent="0.25">
      <c r="A1" t="s">
        <v>31</v>
      </c>
      <c r="B1" t="s">
        <v>56</v>
      </c>
      <c r="C1" t="s">
        <v>29</v>
      </c>
      <c r="D1" t="s">
        <v>34</v>
      </c>
      <c r="E1" t="s">
        <v>46</v>
      </c>
      <c r="F1" t="s">
        <v>47</v>
      </c>
      <c r="G1" t="s">
        <v>49</v>
      </c>
      <c r="H1" t="s">
        <v>57</v>
      </c>
      <c r="I1" t="s">
        <v>62</v>
      </c>
      <c r="J1" t="s">
        <v>68</v>
      </c>
      <c r="K1" t="s">
        <v>74</v>
      </c>
      <c r="L1" t="s">
        <v>82</v>
      </c>
      <c r="M1" t="s">
        <v>87</v>
      </c>
      <c r="N1" t="s">
        <v>92</v>
      </c>
      <c r="O1" t="s">
        <v>102</v>
      </c>
      <c r="P1" t="s">
        <v>108</v>
      </c>
      <c r="Q1" t="s">
        <v>114</v>
      </c>
      <c r="R1" t="s">
        <v>129</v>
      </c>
      <c r="S1" t="s">
        <v>142</v>
      </c>
      <c r="T1" t="s">
        <v>144</v>
      </c>
    </row>
    <row r="2" spans="1:20" x14ac:dyDescent="0.25">
      <c r="A2" t="s">
        <v>32</v>
      </c>
    </row>
    <row r="3" spans="1:20" x14ac:dyDescent="0.25">
      <c r="A3" t="s">
        <v>23</v>
      </c>
      <c r="B3" t="str">
        <f>INDEX(C3:N3,MODE(MATCH(C3:N3,C3:N3,0)))</f>
        <v>Y</v>
      </c>
      <c r="C3" t="s">
        <v>10</v>
      </c>
      <c r="D3" t="s">
        <v>10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10</v>
      </c>
    </row>
    <row r="4" spans="1:20" x14ac:dyDescent="0.25">
      <c r="A4" t="s">
        <v>11</v>
      </c>
      <c r="B4" t="str">
        <f t="shared" ref="B4:B22" si="0">INDEX(C4:N4,MODE(MATCH(C4:N4,C4:N4,0)))</f>
        <v>K</v>
      </c>
      <c r="C4" t="s">
        <v>10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t="s">
        <v>39</v>
      </c>
      <c r="J4" t="s">
        <v>39</v>
      </c>
      <c r="K4" t="s">
        <v>10</v>
      </c>
      <c r="L4" t="s">
        <v>10</v>
      </c>
      <c r="M4" t="s">
        <v>39</v>
      </c>
      <c r="N4" t="s">
        <v>10</v>
      </c>
      <c r="O4" t="s">
        <v>10</v>
      </c>
      <c r="P4" t="s">
        <v>10</v>
      </c>
      <c r="Q4" t="s">
        <v>10</v>
      </c>
      <c r="R4" t="s">
        <v>64</v>
      </c>
      <c r="S4" t="s">
        <v>64</v>
      </c>
      <c r="T4" t="s">
        <v>10</v>
      </c>
    </row>
    <row r="5" spans="1:20" x14ac:dyDescent="0.25">
      <c r="A5" t="s">
        <v>22</v>
      </c>
      <c r="B5" t="str">
        <f t="shared" si="0"/>
        <v>Y</v>
      </c>
      <c r="C5" t="s">
        <v>9</v>
      </c>
      <c r="D5" t="s">
        <v>9</v>
      </c>
      <c r="E5" t="s">
        <v>30</v>
      </c>
      <c r="F5" t="s">
        <v>30</v>
      </c>
      <c r="G5" t="s">
        <v>9</v>
      </c>
      <c r="H5" t="s">
        <v>9</v>
      </c>
      <c r="I5" t="s">
        <v>10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  <c r="S5" t="s">
        <v>9</v>
      </c>
      <c r="T5" t="s">
        <v>9</v>
      </c>
    </row>
    <row r="6" spans="1:20" x14ac:dyDescent="0.25">
      <c r="A6" t="s">
        <v>2</v>
      </c>
      <c r="B6" t="str">
        <f t="shared" si="0"/>
        <v>Jenunvir</v>
      </c>
      <c r="C6" t="s">
        <v>13</v>
      </c>
      <c r="D6" t="s">
        <v>40</v>
      </c>
      <c r="E6" t="s">
        <v>30</v>
      </c>
      <c r="F6" t="s">
        <v>30</v>
      </c>
      <c r="G6" t="s">
        <v>50</v>
      </c>
      <c r="H6" t="s">
        <v>50</v>
      </c>
      <c r="I6" t="s">
        <v>50</v>
      </c>
      <c r="J6" t="s">
        <v>40</v>
      </c>
      <c r="K6" t="s">
        <v>75</v>
      </c>
      <c r="L6" t="s">
        <v>83</v>
      </c>
      <c r="M6" t="s">
        <v>75</v>
      </c>
      <c r="N6" t="s">
        <v>93</v>
      </c>
      <c r="O6" t="s">
        <v>75</v>
      </c>
      <c r="P6" t="s">
        <v>75</v>
      </c>
      <c r="Q6" t="s">
        <v>40</v>
      </c>
      <c r="R6" t="s">
        <v>93</v>
      </c>
      <c r="S6" t="s">
        <v>40</v>
      </c>
      <c r="T6" t="s">
        <v>93</v>
      </c>
    </row>
    <row r="7" spans="1:20" x14ac:dyDescent="0.25">
      <c r="A7" t="s">
        <v>33</v>
      </c>
      <c r="B7" t="str">
        <f t="shared" si="0"/>
        <v>White Witch</v>
      </c>
      <c r="C7" t="s">
        <v>17</v>
      </c>
      <c r="D7" t="s">
        <v>35</v>
      </c>
      <c r="E7" t="s">
        <v>17</v>
      </c>
      <c r="F7" t="s">
        <v>35</v>
      </c>
      <c r="G7" t="s">
        <v>35</v>
      </c>
      <c r="H7" t="s">
        <v>17</v>
      </c>
      <c r="I7" t="s">
        <v>35</v>
      </c>
      <c r="J7" t="s">
        <v>69</v>
      </c>
      <c r="K7" t="s">
        <v>35</v>
      </c>
      <c r="L7" t="s">
        <v>35</v>
      </c>
      <c r="M7" t="s">
        <v>17</v>
      </c>
      <c r="N7" t="s">
        <v>35</v>
      </c>
      <c r="O7" t="s">
        <v>17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</row>
    <row r="8" spans="1:20" x14ac:dyDescent="0.25">
      <c r="A8" t="s">
        <v>3</v>
      </c>
      <c r="B8" t="str">
        <f t="shared" si="0"/>
        <v>Xesarium</v>
      </c>
      <c r="C8" t="s">
        <v>15</v>
      </c>
      <c r="D8" t="s">
        <v>42</v>
      </c>
      <c r="E8" t="s">
        <v>15</v>
      </c>
      <c r="F8" t="s">
        <v>15</v>
      </c>
      <c r="G8" t="s">
        <v>15</v>
      </c>
      <c r="H8" t="s">
        <v>58</v>
      </c>
      <c r="I8" t="s">
        <v>63</v>
      </c>
      <c r="J8" t="s">
        <v>58</v>
      </c>
      <c r="K8" t="s">
        <v>76</v>
      </c>
      <c r="L8" t="s">
        <v>15</v>
      </c>
      <c r="M8" t="s">
        <v>76</v>
      </c>
      <c r="N8" t="s">
        <v>76</v>
      </c>
      <c r="O8" t="s">
        <v>76</v>
      </c>
      <c r="P8" t="s">
        <v>41</v>
      </c>
      <c r="Q8" t="s">
        <v>115</v>
      </c>
      <c r="R8" t="s">
        <v>76</v>
      </c>
      <c r="S8" t="s">
        <v>15</v>
      </c>
      <c r="T8" t="s">
        <v>15</v>
      </c>
    </row>
    <row r="9" spans="1:20" x14ac:dyDescent="0.25">
      <c r="A9" t="s">
        <v>37</v>
      </c>
      <c r="B9" t="str">
        <f t="shared" si="0"/>
        <v>Serinogvord</v>
      </c>
      <c r="C9" t="s">
        <v>14</v>
      </c>
      <c r="D9" t="s">
        <v>41</v>
      </c>
      <c r="E9" t="s">
        <v>14</v>
      </c>
      <c r="F9" t="s">
        <v>30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63</v>
      </c>
      <c r="N9" t="s">
        <v>41</v>
      </c>
      <c r="O9" t="s">
        <v>41</v>
      </c>
      <c r="P9" t="s">
        <v>73</v>
      </c>
      <c r="Q9" t="s">
        <v>41</v>
      </c>
      <c r="R9" t="s">
        <v>41</v>
      </c>
      <c r="S9" t="s">
        <v>41</v>
      </c>
      <c r="T9" t="s">
        <v>12</v>
      </c>
    </row>
    <row r="10" spans="1:20" x14ac:dyDescent="0.25">
      <c r="A10" t="s">
        <v>1</v>
      </c>
      <c r="B10" t="str">
        <f t="shared" si="0"/>
        <v>U</v>
      </c>
      <c r="C10" t="s">
        <v>12</v>
      </c>
      <c r="D10" t="s">
        <v>12</v>
      </c>
      <c r="E10" t="s">
        <v>30</v>
      </c>
      <c r="F10" t="s">
        <v>30</v>
      </c>
      <c r="G10" t="s">
        <v>12</v>
      </c>
      <c r="H10" t="s">
        <v>12</v>
      </c>
      <c r="I10" t="s">
        <v>64</v>
      </c>
      <c r="J10" t="s">
        <v>12</v>
      </c>
      <c r="K10" t="s">
        <v>77</v>
      </c>
      <c r="L10" t="s">
        <v>12</v>
      </c>
      <c r="M10" t="s">
        <v>88</v>
      </c>
      <c r="N10" t="s">
        <v>77</v>
      </c>
      <c r="O10" t="s">
        <v>103</v>
      </c>
      <c r="P10" t="s">
        <v>77</v>
      </c>
      <c r="Q10" t="s">
        <v>12</v>
      </c>
      <c r="R10" t="s">
        <v>88</v>
      </c>
      <c r="S10" t="s">
        <v>12</v>
      </c>
      <c r="T10" t="s">
        <v>103</v>
      </c>
    </row>
    <row r="11" spans="1:20" x14ac:dyDescent="0.25">
      <c r="A11" t="s">
        <v>27</v>
      </c>
      <c r="B11" t="str">
        <f t="shared" si="0"/>
        <v>N</v>
      </c>
      <c r="C11" t="s">
        <v>9</v>
      </c>
      <c r="D11" t="s">
        <v>10</v>
      </c>
      <c r="E11" t="s">
        <v>30</v>
      </c>
      <c r="F11" t="s">
        <v>30</v>
      </c>
      <c r="G11" t="s">
        <v>9</v>
      </c>
      <c r="H11" t="s">
        <v>9</v>
      </c>
      <c r="I11" t="s">
        <v>10</v>
      </c>
      <c r="J11" t="s">
        <v>10</v>
      </c>
      <c r="K11" t="s">
        <v>10</v>
      </c>
      <c r="L11" t="s">
        <v>10</v>
      </c>
      <c r="M11" t="s">
        <v>9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</row>
    <row r="12" spans="1:20" x14ac:dyDescent="0.25">
      <c r="A12" t="s">
        <v>6</v>
      </c>
      <c r="B12" t="str">
        <f t="shared" si="0"/>
        <v>N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9</v>
      </c>
      <c r="M12" t="s">
        <v>10</v>
      </c>
      <c r="N12" t="s">
        <v>10</v>
      </c>
      <c r="O12" t="s">
        <v>9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</row>
    <row r="13" spans="1:20" x14ac:dyDescent="0.25">
      <c r="A13" t="s">
        <v>4</v>
      </c>
      <c r="B13" t="str">
        <f t="shared" si="0"/>
        <v>J</v>
      </c>
      <c r="C13" t="s">
        <v>16</v>
      </c>
      <c r="D13" t="s">
        <v>16</v>
      </c>
      <c r="E13" t="s">
        <v>16</v>
      </c>
      <c r="F13" t="s">
        <v>16</v>
      </c>
      <c r="G13" t="s">
        <v>51</v>
      </c>
      <c r="H13" t="s">
        <v>16</v>
      </c>
      <c r="I13" t="s">
        <v>51</v>
      </c>
      <c r="J13" t="s">
        <v>16</v>
      </c>
      <c r="K13" t="s">
        <v>51</v>
      </c>
      <c r="L13" t="s">
        <v>16</v>
      </c>
      <c r="M13" t="s">
        <v>16</v>
      </c>
      <c r="N13" t="s">
        <v>16</v>
      </c>
      <c r="O13" t="s">
        <v>16</v>
      </c>
      <c r="P13" t="s">
        <v>16</v>
      </c>
      <c r="Q13" t="s">
        <v>51</v>
      </c>
      <c r="R13" t="s">
        <v>16</v>
      </c>
      <c r="S13" t="s">
        <v>16</v>
      </c>
      <c r="T13" t="s">
        <v>16</v>
      </c>
    </row>
    <row r="14" spans="1:20" x14ac:dyDescent="0.25">
      <c r="A14" t="s">
        <v>26</v>
      </c>
      <c r="B14" t="str">
        <f t="shared" si="0"/>
        <v>Y</v>
      </c>
      <c r="C14" t="s">
        <v>9</v>
      </c>
      <c r="D14" t="s">
        <v>9</v>
      </c>
      <c r="E14" t="s">
        <v>30</v>
      </c>
      <c r="F14" t="s">
        <v>30</v>
      </c>
      <c r="G14" t="s">
        <v>10</v>
      </c>
      <c r="H14" t="s">
        <v>10</v>
      </c>
      <c r="I14" t="s">
        <v>9</v>
      </c>
      <c r="J14" t="s">
        <v>9</v>
      </c>
      <c r="K14" t="s">
        <v>9</v>
      </c>
      <c r="L14" t="s">
        <v>10</v>
      </c>
      <c r="M14" t="s">
        <v>10</v>
      </c>
      <c r="N14" t="s">
        <v>9</v>
      </c>
      <c r="O14" t="s">
        <v>9</v>
      </c>
      <c r="P14" t="s">
        <v>10</v>
      </c>
      <c r="Q14" t="s">
        <v>10</v>
      </c>
      <c r="R14" t="s">
        <v>9</v>
      </c>
      <c r="S14" t="s">
        <v>9</v>
      </c>
      <c r="T14" t="s">
        <v>10</v>
      </c>
    </row>
    <row r="15" spans="1:20" x14ac:dyDescent="0.25">
      <c r="A15" t="s">
        <v>0</v>
      </c>
      <c r="B15" t="str">
        <f t="shared" si="0"/>
        <v>Y</v>
      </c>
      <c r="C15" t="s">
        <v>9</v>
      </c>
      <c r="D15" t="s">
        <v>10</v>
      </c>
      <c r="E15" t="s">
        <v>10</v>
      </c>
      <c r="F15" t="s">
        <v>10</v>
      </c>
      <c r="G15" t="s">
        <v>9</v>
      </c>
      <c r="H15" t="s">
        <v>9</v>
      </c>
      <c r="I15" t="s">
        <v>9</v>
      </c>
      <c r="J15" t="s">
        <v>10</v>
      </c>
      <c r="K15" t="s">
        <v>9</v>
      </c>
      <c r="L15" t="s">
        <v>9</v>
      </c>
      <c r="M15" t="s">
        <v>9</v>
      </c>
      <c r="N15" t="s">
        <v>94</v>
      </c>
      <c r="O15" t="s">
        <v>10</v>
      </c>
      <c r="P15" t="s">
        <v>9</v>
      </c>
      <c r="Q15" t="s">
        <v>10</v>
      </c>
      <c r="R15" t="s">
        <v>9</v>
      </c>
      <c r="S15" t="s">
        <v>10</v>
      </c>
      <c r="T15" t="s">
        <v>9</v>
      </c>
    </row>
    <row r="16" spans="1:20" x14ac:dyDescent="0.25">
      <c r="A16" t="s">
        <v>5</v>
      </c>
      <c r="C16" t="s">
        <v>18</v>
      </c>
      <c r="D16" t="s">
        <v>36</v>
      </c>
      <c r="E16" t="s">
        <v>30</v>
      </c>
      <c r="F16" t="s">
        <v>48</v>
      </c>
      <c r="G16" t="s">
        <v>52</v>
      </c>
      <c r="H16" t="s">
        <v>30</v>
      </c>
      <c r="I16" t="s">
        <v>30</v>
      </c>
      <c r="J16" t="s">
        <v>70</v>
      </c>
      <c r="K16" t="s">
        <v>78</v>
      </c>
      <c r="L16" t="s">
        <v>84</v>
      </c>
      <c r="M16" t="s">
        <v>89</v>
      </c>
      <c r="N16" t="s">
        <v>30</v>
      </c>
      <c r="O16" t="s">
        <v>30</v>
      </c>
      <c r="P16" t="s">
        <v>109</v>
      </c>
      <c r="Q16" t="s">
        <v>30</v>
      </c>
      <c r="R16" t="s">
        <v>133</v>
      </c>
      <c r="S16" t="s">
        <v>30</v>
      </c>
      <c r="T16" t="s">
        <v>30</v>
      </c>
    </row>
    <row r="17" spans="1:20" x14ac:dyDescent="0.25">
      <c r="A17" t="s">
        <v>7</v>
      </c>
      <c r="B17" t="str">
        <f t="shared" si="0"/>
        <v>N</v>
      </c>
      <c r="C17" t="s">
        <v>9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9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</row>
    <row r="18" spans="1:20" x14ac:dyDescent="0.25">
      <c r="A18" t="s">
        <v>8</v>
      </c>
      <c r="C18" t="s">
        <v>19</v>
      </c>
      <c r="D18" t="s">
        <v>43</v>
      </c>
      <c r="E18" t="s">
        <v>30</v>
      </c>
      <c r="F18" t="s">
        <v>30</v>
      </c>
      <c r="G18" t="s">
        <v>53</v>
      </c>
      <c r="H18" t="s">
        <v>59</v>
      </c>
      <c r="I18" t="s">
        <v>65</v>
      </c>
      <c r="J18" t="s">
        <v>71</v>
      </c>
      <c r="K18" t="s">
        <v>80</v>
      </c>
      <c r="L18" t="s">
        <v>85</v>
      </c>
      <c r="M18" t="s">
        <v>90</v>
      </c>
      <c r="N18" t="s">
        <v>95</v>
      </c>
      <c r="O18" t="s">
        <v>104</v>
      </c>
      <c r="P18" t="s">
        <v>110</v>
      </c>
      <c r="Q18" t="s">
        <v>116</v>
      </c>
      <c r="R18" t="s">
        <v>134</v>
      </c>
      <c r="S18" t="s">
        <v>145</v>
      </c>
      <c r="T18">
        <v>0.44</v>
      </c>
    </row>
    <row r="19" spans="1:20" x14ac:dyDescent="0.25">
      <c r="A19" t="s">
        <v>20</v>
      </c>
      <c r="C19" t="s">
        <v>21</v>
      </c>
      <c r="D19" t="s">
        <v>44</v>
      </c>
      <c r="E19" t="s">
        <v>30</v>
      </c>
      <c r="F19" t="s">
        <v>30</v>
      </c>
      <c r="G19" t="s">
        <v>54</v>
      </c>
      <c r="H19" t="s">
        <v>60</v>
      </c>
      <c r="I19" t="s">
        <v>66</v>
      </c>
      <c r="J19" t="s">
        <v>72</v>
      </c>
      <c r="K19" t="s">
        <v>81</v>
      </c>
      <c r="L19" t="s">
        <v>86</v>
      </c>
      <c r="M19" t="s">
        <v>91</v>
      </c>
      <c r="N19" t="s">
        <v>96</v>
      </c>
      <c r="O19" t="s">
        <v>105</v>
      </c>
      <c r="P19" t="s">
        <v>111</v>
      </c>
      <c r="Q19" t="s">
        <v>117</v>
      </c>
      <c r="R19" t="s">
        <v>135</v>
      </c>
      <c r="S19">
        <v>11.52</v>
      </c>
      <c r="T19">
        <v>25.3</v>
      </c>
    </row>
    <row r="20" spans="1:20" x14ac:dyDescent="0.25">
      <c r="A20" t="s">
        <v>28</v>
      </c>
      <c r="C20" t="s">
        <v>30</v>
      </c>
      <c r="D20" t="s">
        <v>30</v>
      </c>
      <c r="E20" t="s">
        <v>30</v>
      </c>
      <c r="F20" t="s">
        <v>30</v>
      </c>
      <c r="G20" t="s">
        <v>30</v>
      </c>
      <c r="H20" t="s">
        <v>61</v>
      </c>
      <c r="I20" t="s">
        <v>67</v>
      </c>
      <c r="J20" t="s">
        <v>30</v>
      </c>
      <c r="K20" t="s">
        <v>79</v>
      </c>
      <c r="L20" t="s">
        <v>30</v>
      </c>
      <c r="M20" t="s">
        <v>30</v>
      </c>
      <c r="N20" t="s">
        <v>97</v>
      </c>
      <c r="O20" t="s">
        <v>106</v>
      </c>
      <c r="P20" t="s">
        <v>30</v>
      </c>
      <c r="Q20" t="s">
        <v>118</v>
      </c>
      <c r="R20" t="s">
        <v>30</v>
      </c>
      <c r="S20">
        <v>24.44</v>
      </c>
      <c r="T20">
        <v>3.5</v>
      </c>
    </row>
    <row r="21" spans="1:20" x14ac:dyDescent="0.25">
      <c r="A21" t="s">
        <v>24</v>
      </c>
      <c r="B21" t="str">
        <f t="shared" si="0"/>
        <v>Dominate</v>
      </c>
      <c r="C21" t="s">
        <v>25</v>
      </c>
      <c r="D21" t="s">
        <v>45</v>
      </c>
      <c r="E21" t="s">
        <v>30</v>
      </c>
      <c r="F21" t="s">
        <v>30</v>
      </c>
      <c r="G21" t="s">
        <v>55</v>
      </c>
      <c r="H21" t="s">
        <v>45</v>
      </c>
      <c r="I21" t="s">
        <v>55</v>
      </c>
      <c r="J21" t="s">
        <v>73</v>
      </c>
      <c r="K21" t="s">
        <v>73</v>
      </c>
      <c r="L21" t="s">
        <v>45</v>
      </c>
      <c r="M21" t="s">
        <v>55</v>
      </c>
      <c r="N21" t="s">
        <v>98</v>
      </c>
      <c r="O21" t="s">
        <v>73</v>
      </c>
      <c r="P21" t="s">
        <v>45</v>
      </c>
      <c r="Q21" t="s">
        <v>119</v>
      </c>
      <c r="R21" t="s">
        <v>119</v>
      </c>
      <c r="S21" t="s">
        <v>119</v>
      </c>
      <c r="T21" t="s">
        <v>119</v>
      </c>
    </row>
    <row r="22" spans="1:20" x14ac:dyDescent="0.25">
      <c r="A22" t="s">
        <v>38</v>
      </c>
      <c r="B22" t="str">
        <f t="shared" si="0"/>
        <v>N</v>
      </c>
      <c r="C22" t="s">
        <v>9</v>
      </c>
      <c r="D22" t="s">
        <v>9</v>
      </c>
      <c r="E22" t="s">
        <v>10</v>
      </c>
      <c r="F22" t="s">
        <v>30</v>
      </c>
      <c r="G22" t="s">
        <v>10</v>
      </c>
      <c r="H22" t="s">
        <v>9</v>
      </c>
      <c r="I22" t="s">
        <v>10</v>
      </c>
      <c r="J22" t="s">
        <v>10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9</v>
      </c>
      <c r="R22" t="s">
        <v>10</v>
      </c>
      <c r="S22" t="s">
        <v>10</v>
      </c>
      <c r="T22" t="s">
        <v>10</v>
      </c>
    </row>
    <row r="23" spans="1:20" x14ac:dyDescent="0.25">
      <c r="A23" t="s">
        <v>113</v>
      </c>
      <c r="Q23" t="s">
        <v>120</v>
      </c>
      <c r="R23">
        <v>12.96</v>
      </c>
      <c r="S23">
        <v>14.91</v>
      </c>
      <c r="T23">
        <v>13.4</v>
      </c>
    </row>
    <row r="24" spans="1:20" x14ac:dyDescent="0.25">
      <c r="A24" t="s">
        <v>122</v>
      </c>
      <c r="Q24">
        <f>SUM(12.52+2.82+2.12+1.21+1.26+1.95+1.16+6.71)</f>
        <v>29.750000000000004</v>
      </c>
      <c r="R24">
        <f>SUM(16.35+3.74+2.3+1.24+0.45+4.02+0.86+0.9)</f>
        <v>29.86</v>
      </c>
      <c r="S24">
        <f>SUM(11.72+1.45+3.63+3.85+1.13+1.27+1.45+0.558+1.98)</f>
        <v>27.038</v>
      </c>
      <c r="T24">
        <v>30.6</v>
      </c>
    </row>
    <row r="25" spans="1:20" x14ac:dyDescent="0.25">
      <c r="A25" t="s">
        <v>121</v>
      </c>
      <c r="Q25">
        <v>15</v>
      </c>
      <c r="R25">
        <v>10</v>
      </c>
      <c r="S25">
        <v>13</v>
      </c>
      <c r="T25">
        <v>11</v>
      </c>
    </row>
    <row r="26" spans="1:20" x14ac:dyDescent="0.25">
      <c r="A26" t="s">
        <v>123</v>
      </c>
      <c r="Q26" t="s">
        <v>127</v>
      </c>
      <c r="R26" t="s">
        <v>136</v>
      </c>
      <c r="S26">
        <v>11.42</v>
      </c>
      <c r="T26">
        <v>6.11</v>
      </c>
    </row>
    <row r="27" spans="1:20" x14ac:dyDescent="0.25">
      <c r="A27" t="s">
        <v>124</v>
      </c>
      <c r="Q27" t="s">
        <v>10</v>
      </c>
      <c r="R27" t="s">
        <v>10</v>
      </c>
      <c r="S27" t="s">
        <v>10</v>
      </c>
      <c r="T27" t="s">
        <v>10</v>
      </c>
    </row>
    <row r="28" spans="1:20" x14ac:dyDescent="0.25">
      <c r="A28" t="s">
        <v>130</v>
      </c>
      <c r="R28" t="s">
        <v>137</v>
      </c>
      <c r="S28">
        <v>1.57</v>
      </c>
      <c r="T28">
        <v>6.5</v>
      </c>
    </row>
    <row r="29" spans="1:20" x14ac:dyDescent="0.25">
      <c r="A29" t="s">
        <v>125</v>
      </c>
      <c r="Q29" t="s">
        <v>126</v>
      </c>
      <c r="R29" t="s">
        <v>138</v>
      </c>
      <c r="S29" t="s">
        <v>138</v>
      </c>
      <c r="T29" t="s">
        <v>138</v>
      </c>
    </row>
    <row r="30" spans="1:20" x14ac:dyDescent="0.25">
      <c r="A30" t="s">
        <v>131</v>
      </c>
      <c r="R30" t="s">
        <v>139</v>
      </c>
      <c r="S30">
        <v>910</v>
      </c>
      <c r="T30">
        <v>11.59</v>
      </c>
    </row>
    <row r="31" spans="1:20" x14ac:dyDescent="0.25">
      <c r="A31" t="s">
        <v>132</v>
      </c>
      <c r="R31" t="s">
        <v>140</v>
      </c>
      <c r="S31" t="s">
        <v>140</v>
      </c>
      <c r="T31" t="s">
        <v>140</v>
      </c>
    </row>
    <row r="32" spans="1:20" s="1" customFormat="1" ht="135" x14ac:dyDescent="0.25">
      <c r="A32" s="2" t="s">
        <v>99</v>
      </c>
      <c r="K32" s="1" t="s">
        <v>101</v>
      </c>
      <c r="N32" s="1" t="s">
        <v>100</v>
      </c>
      <c r="O32" s="1" t="s">
        <v>107</v>
      </c>
      <c r="P32" s="1" t="s">
        <v>112</v>
      </c>
      <c r="Q32" s="1" t="s">
        <v>128</v>
      </c>
      <c r="R32" s="1" t="s">
        <v>141</v>
      </c>
      <c r="S32" s="1" t="s">
        <v>143</v>
      </c>
      <c r="T32" s="1" t="s">
        <v>146</v>
      </c>
    </row>
  </sheetData>
  <sortState ref="A3:G22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2019-01-24T09:59:11Z</dcterms:modified>
</cp:coreProperties>
</file>